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35" windowHeight="4950" activeTab="0"/>
  </bookViews>
  <sheets>
    <sheet name="IPPI Fr" sheetId="1" r:id="rId1"/>
  </sheets>
  <definedNames>
    <definedName name="_xlnm.Print_Area" localSheetId="0">'IPPI Fr'!$A$1:$M$326</definedName>
  </definedNames>
  <calcPr fullCalcOnLoad="1"/>
</workbook>
</file>

<file path=xl/sharedStrings.xml><?xml version="1.0" encoding="utf-8"?>
<sst xmlns="http://schemas.openxmlformats.org/spreadsheetml/2006/main" count="320" uniqueCount="90">
  <si>
    <t xml:space="preserve">   Boissons</t>
  </si>
  <si>
    <t xml:space="preserve">     Sucre</t>
  </si>
  <si>
    <t xml:space="preserve"> Tissus Finis</t>
  </si>
  <si>
    <t xml:space="preserve"> S/Total</t>
  </si>
  <si>
    <t>Période</t>
  </si>
  <si>
    <t>AUTRES</t>
  </si>
  <si>
    <t xml:space="preserve">   Janvier</t>
  </si>
  <si>
    <t xml:space="preserve">    Février</t>
  </si>
  <si>
    <t xml:space="preserve">    Mars</t>
  </si>
  <si>
    <t xml:space="preserve">    Avril</t>
  </si>
  <si>
    <t xml:space="preserve">    Mai</t>
  </si>
  <si>
    <t xml:space="preserve">   Juin </t>
  </si>
  <si>
    <t xml:space="preserve">   Juillet</t>
  </si>
  <si>
    <t xml:space="preserve">   Août</t>
  </si>
  <si>
    <t xml:space="preserve">   Septembre</t>
  </si>
  <si>
    <t xml:space="preserve">   Octobre</t>
  </si>
  <si>
    <t xml:space="preserve">   Novembre</t>
  </si>
  <si>
    <t xml:space="preserve">   Décembre</t>
  </si>
  <si>
    <t xml:space="preserve">   Février</t>
  </si>
  <si>
    <t xml:space="preserve">   Mars</t>
  </si>
  <si>
    <t xml:space="preserve">   Avril</t>
  </si>
  <si>
    <t xml:space="preserve">   Mai</t>
  </si>
  <si>
    <t>dont</t>
  </si>
  <si>
    <t>INDUSTRIES CHIMIQUES</t>
  </si>
  <si>
    <t>Tubes PVC</t>
  </si>
  <si>
    <t>Plaques en</t>
  </si>
  <si>
    <t>fibro-ciment</t>
  </si>
  <si>
    <t xml:space="preserve">         Industrie</t>
  </si>
  <si>
    <t xml:space="preserve">  1er     Trim.</t>
  </si>
  <si>
    <t xml:space="preserve">  2e     Trim.</t>
  </si>
  <si>
    <t xml:space="preserve">  3e     Trim.</t>
  </si>
  <si>
    <t xml:space="preserve">  4e     Trim.</t>
  </si>
  <si>
    <t xml:space="preserve">       S/Total</t>
  </si>
  <si>
    <t xml:space="preserve">               -</t>
  </si>
  <si>
    <t xml:space="preserve">   INDUSTRIES ALIMENTAIRES</t>
  </si>
  <si>
    <t xml:space="preserve">  INDUSTRIES TEXTILES</t>
  </si>
  <si>
    <t xml:space="preserve">  INDICE</t>
  </si>
  <si>
    <t xml:space="preserve">  S/Total</t>
  </si>
  <si>
    <t xml:space="preserve">  Savons</t>
  </si>
  <si>
    <t xml:space="preserve">  Peinture</t>
  </si>
  <si>
    <t xml:space="preserve">   S/Total</t>
  </si>
  <si>
    <t xml:space="preserve">             -</t>
  </si>
  <si>
    <t xml:space="preserve">                                                                                           INDICE PONDERE DE LA PRODUCTION INDUSTRIELLE</t>
  </si>
  <si>
    <t xml:space="preserve"> </t>
  </si>
  <si>
    <t xml:space="preserve">       </t>
  </si>
  <si>
    <t xml:space="preserve">  PONDERE</t>
  </si>
  <si>
    <t xml:space="preserve">  2ème    Trim.</t>
  </si>
  <si>
    <t xml:space="preserve">  4ème    Trim.</t>
  </si>
  <si>
    <t xml:space="preserve">  3ème    Trim.</t>
  </si>
  <si>
    <t xml:space="preserve">  1er        Trim.</t>
  </si>
  <si>
    <t>2008</t>
  </si>
  <si>
    <t>2009</t>
  </si>
  <si>
    <t>2010</t>
  </si>
  <si>
    <t xml:space="preserve">  Sucre</t>
  </si>
  <si>
    <t xml:space="preserve">  Huile de coton</t>
  </si>
  <si>
    <t xml:space="preserve">  Aliments de bétail</t>
  </si>
  <si>
    <t xml:space="preserve">  Cigarettes</t>
  </si>
  <si>
    <t xml:space="preserve">  Pain</t>
  </si>
  <si>
    <t>2011</t>
  </si>
  <si>
    <t xml:space="preserve">   Juin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</si>
  <si>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</si>
  <si>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</si>
  <si>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</si>
  <si>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</si>
  <si>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</si>
  <si>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</si>
  <si>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</si>
  <si>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</si>
  <si>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</si>
  <si>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</si>
  <si>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</si>
  <si>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</si>
  <si>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</si>
  <si>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</si>
  <si>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</si>
  <si>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</si>
  <si>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</si>
  <si>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</si>
  <si>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</si>
  <si>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</si>
  <si>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</si>
  <si>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</si>
  <si>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</si>
  <si>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</si>
  <si>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</si>
  <si>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I.6</t>
  </si>
  <si>
    <t>Source  : Compilé à partir des renseignements fournis par les entreprises industrielles.</t>
  </si>
  <si>
    <t xml:space="preserve">                   dont:</t>
  </si>
  <si>
    <t>dont:</t>
  </si>
  <si>
    <t xml:space="preserve">                             dont: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</si>
</sst>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_-* #,##0.0\ _F_-;\-* #,##0.0\ _F_-;_-* &quot;-&quot;??\ _F_-;_-@_-"/>
    <numFmt numFmtId="190" formatCode="#,##0.0"/>
    <numFmt numFmtId="191" formatCode="#,##0.00\ _F"/>
    <numFmt numFmtId="192" formatCode="#,##0.0\ _F"/>
    <numFmt numFmtId="193" formatCode="0.00000000"/>
    <numFmt numFmtId="194" formatCode="0.0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_-* #,##0.000\ _F_-;\-* #,##0.000\ _F_-;_-* &quot;-&quot;??\ _F_-;_-@_-"/>
    <numFmt numFmtId="201" formatCode="_-* #,##0\ _F_-;\-* #,##0\ _F_-;_-* &quot;-&quot;??\ _F_-;_-@_-"/>
    <numFmt numFmtId="202" formatCode="#,##0.000"/>
    <numFmt numFmtId="203" formatCode="#,##0.0000"/>
    <numFmt numFmtId="204" formatCode="#,##0.0_);\(#,##0.0\)"/>
    <numFmt numFmtId="205" formatCode="0_)"/>
    <numFmt numFmtId="206" formatCode="#,##0.0\ _€;\-#,##0.0\ _€"/>
  </numFmts>
  <fonts count="4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8" fontId="0" fillId="0" borderId="0" xfId="0" applyNumberFormat="1" applyBorder="1" applyAlignment="1">
      <alignment/>
    </xf>
    <xf numFmtId="188" fontId="2" fillId="0" borderId="0" xfId="0" applyNumberFormat="1" applyFont="1" applyBorder="1" applyAlignment="1">
      <alignment/>
    </xf>
    <xf numFmtId="190" fontId="2" fillId="0" borderId="0" xfId="0" applyNumberFormat="1" applyFont="1" applyBorder="1" applyAlignment="1">
      <alignment/>
    </xf>
    <xf numFmtId="204" fontId="4" fillId="0" borderId="0" xfId="0" applyNumberFormat="1" applyFont="1" applyBorder="1" applyAlignment="1">
      <alignment horizontal="left"/>
    </xf>
    <xf numFmtId="204" fontId="4" fillId="0" borderId="0" xfId="0" applyNumberFormat="1" applyFont="1" applyBorder="1" applyAlignment="1">
      <alignment/>
    </xf>
    <xf numFmtId="204" fontId="4" fillId="0" borderId="0" xfId="0" applyNumberFormat="1" applyFont="1" applyFill="1" applyBorder="1" applyAlignment="1" applyProtection="1">
      <alignment horizontal="center"/>
      <protection/>
    </xf>
    <xf numFmtId="204" fontId="4" fillId="0" borderId="0" xfId="0" applyNumberFormat="1" applyFont="1" applyBorder="1" applyAlignment="1">
      <alignment horizontal="fill"/>
    </xf>
    <xf numFmtId="204" fontId="5" fillId="0" borderId="0" xfId="0" applyNumberFormat="1" applyFont="1" applyBorder="1" applyAlignment="1">
      <alignment/>
    </xf>
    <xf numFmtId="204" fontId="0" fillId="0" borderId="0" xfId="0" applyNumberForma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88" fontId="2" fillId="0" borderId="0" xfId="0" applyNumberFormat="1" applyFont="1" applyFill="1" applyBorder="1" applyAlignment="1">
      <alignment/>
    </xf>
    <xf numFmtId="188" fontId="0" fillId="0" borderId="0" xfId="0" applyNumberFormat="1" applyFill="1" applyAlignment="1">
      <alignment/>
    </xf>
    <xf numFmtId="0" fontId="0" fillId="0" borderId="0" xfId="0" applyFill="1" applyAlignment="1">
      <alignment/>
    </xf>
    <xf numFmtId="188" fontId="2" fillId="33" borderId="0" xfId="0" applyNumberFormat="1" applyFont="1" applyFill="1" applyBorder="1" applyAlignment="1">
      <alignment/>
    </xf>
    <xf numFmtId="188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88" fontId="2" fillId="0" borderId="1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05" fontId="0" fillId="0" borderId="10" xfId="0" applyNumberFormat="1" applyBorder="1" applyAlignment="1">
      <alignment horizontal="left"/>
    </xf>
    <xf numFmtId="205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04" fontId="5" fillId="0" borderId="0" xfId="0" applyNumberFormat="1" applyFont="1" applyBorder="1" applyAlignment="1">
      <alignment horizontal="center"/>
    </xf>
    <xf numFmtId="205" fontId="0" fillId="0" borderId="0" xfId="0" applyNumberFormat="1" applyBorder="1" applyAlignment="1">
      <alignment horizontal="left"/>
    </xf>
    <xf numFmtId="205" fontId="0" fillId="0" borderId="0" xfId="0" applyNumberForma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5" fillId="0" borderId="13" xfId="0" applyFont="1" applyBorder="1" applyAlignment="1">
      <alignment horizontal="right"/>
    </xf>
    <xf numFmtId="0" fontId="26" fillId="0" borderId="14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188" fontId="26" fillId="0" borderId="0" xfId="0" applyNumberFormat="1" applyFont="1" applyBorder="1" applyAlignment="1">
      <alignment/>
    </xf>
    <xf numFmtId="190" fontId="26" fillId="0" borderId="0" xfId="0" applyNumberFormat="1" applyFont="1" applyBorder="1" applyAlignment="1">
      <alignment/>
    </xf>
    <xf numFmtId="199" fontId="26" fillId="0" borderId="0" xfId="0" applyNumberFormat="1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6" fillId="0" borderId="19" xfId="0" applyFont="1" applyBorder="1" applyAlignment="1">
      <alignment/>
    </xf>
    <xf numFmtId="0" fontId="27" fillId="0" borderId="10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7" fillId="0" borderId="19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6" xfId="0" applyFont="1" applyBorder="1" applyAlignment="1">
      <alignment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7" fillId="0" borderId="18" xfId="0" applyFont="1" applyBorder="1" applyAlignment="1">
      <alignment/>
    </xf>
    <xf numFmtId="49" fontId="26" fillId="0" borderId="19" xfId="0" applyNumberFormat="1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6" fillId="0" borderId="10" xfId="0" applyFont="1" applyBorder="1" applyAlignment="1">
      <alignment vertical="justify"/>
    </xf>
    <xf numFmtId="188" fontId="26" fillId="0" borderId="19" xfId="0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188" fontId="26" fillId="0" borderId="10" xfId="0" applyNumberFormat="1" applyFont="1" applyBorder="1" applyAlignment="1">
      <alignment vertical="justify"/>
    </xf>
    <xf numFmtId="188" fontId="26" fillId="0" borderId="14" xfId="0" applyNumberFormat="1" applyFont="1" applyBorder="1" applyAlignment="1">
      <alignment/>
    </xf>
    <xf numFmtId="0" fontId="26" fillId="0" borderId="0" xfId="0" applyFont="1" applyBorder="1" applyAlignment="1">
      <alignment vertical="justify"/>
    </xf>
    <xf numFmtId="0" fontId="26" fillId="0" borderId="19" xfId="0" applyFont="1" applyBorder="1" applyAlignment="1">
      <alignment horizontal="right"/>
    </xf>
    <xf numFmtId="0" fontId="26" fillId="0" borderId="14" xfId="0" applyFont="1" applyBorder="1" applyAlignment="1">
      <alignment horizontal="right"/>
    </xf>
    <xf numFmtId="188" fontId="26" fillId="0" borderId="19" xfId="0" applyNumberFormat="1" applyFont="1" applyFill="1" applyBorder="1" applyAlignment="1">
      <alignment/>
    </xf>
    <xf numFmtId="188" fontId="26" fillId="0" borderId="14" xfId="0" applyNumberFormat="1" applyFont="1" applyFill="1" applyBorder="1" applyAlignment="1">
      <alignment/>
    </xf>
    <xf numFmtId="188" fontId="26" fillId="0" borderId="19" xfId="0" applyNumberFormat="1" applyFont="1" applyBorder="1" applyAlignment="1">
      <alignment horizontal="right"/>
    </xf>
    <xf numFmtId="190" fontId="26" fillId="0" borderId="19" xfId="0" applyNumberFormat="1" applyFont="1" applyBorder="1" applyAlignment="1">
      <alignment/>
    </xf>
    <xf numFmtId="190" fontId="26" fillId="0" borderId="14" xfId="0" applyNumberFormat="1" applyFont="1" applyBorder="1" applyAlignment="1">
      <alignment/>
    </xf>
    <xf numFmtId="190" fontId="26" fillId="0" borderId="19" xfId="45" applyNumberFormat="1" applyFont="1" applyBorder="1" applyAlignment="1">
      <alignment horizontal="right"/>
    </xf>
    <xf numFmtId="190" fontId="26" fillId="0" borderId="19" xfId="0" applyNumberFormat="1" applyFont="1" applyBorder="1" applyAlignment="1">
      <alignment horizontal="right"/>
    </xf>
    <xf numFmtId="190" fontId="26" fillId="0" borderId="14" xfId="45" applyNumberFormat="1" applyFont="1" applyBorder="1" applyAlignment="1">
      <alignment/>
    </xf>
    <xf numFmtId="190" fontId="26" fillId="0" borderId="0" xfId="0" applyNumberFormat="1" applyFont="1" applyFill="1" applyBorder="1" applyAlignment="1">
      <alignment horizontal="right"/>
    </xf>
    <xf numFmtId="190" fontId="26" fillId="0" borderId="19" xfId="0" applyNumberFormat="1" applyFont="1" applyFill="1" applyBorder="1" applyAlignment="1">
      <alignment horizontal="right"/>
    </xf>
    <xf numFmtId="190" fontId="26" fillId="0" borderId="10" xfId="45" applyNumberFormat="1" applyFont="1" applyFill="1" applyBorder="1" applyAlignment="1">
      <alignment horizontal="right"/>
    </xf>
    <xf numFmtId="0" fontId="26" fillId="0" borderId="19" xfId="0" applyFont="1" applyBorder="1" applyAlignment="1">
      <alignment/>
    </xf>
    <xf numFmtId="188" fontId="26" fillId="0" borderId="10" xfId="0" applyNumberFormat="1" applyFont="1" applyBorder="1" applyAlignment="1">
      <alignment/>
    </xf>
    <xf numFmtId="4" fontId="26" fillId="0" borderId="19" xfId="45" applyNumberFormat="1" applyFont="1" applyBorder="1" applyAlignment="1">
      <alignment horizontal="right"/>
    </xf>
    <xf numFmtId="190" fontId="26" fillId="0" borderId="10" xfId="0" applyNumberFormat="1" applyFont="1" applyBorder="1" applyAlignment="1">
      <alignment/>
    </xf>
    <xf numFmtId="190" fontId="26" fillId="0" borderId="10" xfId="45" applyNumberFormat="1" applyFont="1" applyBorder="1" applyAlignment="1">
      <alignment horizontal="right"/>
    </xf>
    <xf numFmtId="190" fontId="26" fillId="0" borderId="19" xfId="45" applyNumberFormat="1" applyFont="1" applyFill="1" applyBorder="1" applyAlignment="1">
      <alignment horizontal="right"/>
    </xf>
    <xf numFmtId="0" fontId="26" fillId="0" borderId="19" xfId="0" applyFont="1" applyBorder="1" applyAlignment="1">
      <alignment horizontal="left"/>
    </xf>
    <xf numFmtId="49" fontId="26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left"/>
    </xf>
    <xf numFmtId="49" fontId="26" fillId="0" borderId="19" xfId="0" applyNumberFormat="1" applyFont="1" applyBorder="1" applyAlignment="1">
      <alignment/>
    </xf>
    <xf numFmtId="4" fontId="26" fillId="0" borderId="19" xfId="45" applyNumberFormat="1" applyFont="1" applyFill="1" applyBorder="1" applyAlignment="1">
      <alignment horizontal="right"/>
    </xf>
    <xf numFmtId="188" fontId="26" fillId="0" borderId="0" xfId="0" applyNumberFormat="1" applyFont="1" applyAlignment="1">
      <alignment/>
    </xf>
    <xf numFmtId="188" fontId="26" fillId="33" borderId="19" xfId="0" applyNumberFormat="1" applyFont="1" applyFill="1" applyBorder="1" applyAlignment="1">
      <alignment/>
    </xf>
    <xf numFmtId="190" fontId="26" fillId="33" borderId="19" xfId="45" applyNumberFormat="1" applyFont="1" applyFill="1" applyBorder="1" applyAlignment="1">
      <alignment horizontal="right"/>
    </xf>
    <xf numFmtId="190" fontId="26" fillId="33" borderId="10" xfId="45" applyNumberFormat="1" applyFont="1" applyFill="1" applyBorder="1" applyAlignment="1">
      <alignment horizontal="right"/>
    </xf>
    <xf numFmtId="188" fontId="26" fillId="33" borderId="0" xfId="0" applyNumberFormat="1" applyFont="1" applyFill="1" applyAlignment="1">
      <alignment/>
    </xf>
    <xf numFmtId="4" fontId="26" fillId="0" borderId="0" xfId="45" applyNumberFormat="1" applyFont="1" applyAlignment="1">
      <alignment horizontal="right"/>
    </xf>
    <xf numFmtId="190" fontId="26" fillId="0" borderId="0" xfId="45" applyNumberFormat="1" applyFont="1" applyAlignment="1">
      <alignment horizontal="right"/>
    </xf>
    <xf numFmtId="2" fontId="26" fillId="0" borderId="19" xfId="0" applyNumberFormat="1" applyFont="1" applyBorder="1" applyAlignment="1">
      <alignment/>
    </xf>
    <xf numFmtId="188" fontId="26" fillId="0" borderId="19" xfId="0" applyNumberFormat="1" applyFont="1" applyBorder="1" applyAlignment="1">
      <alignment/>
    </xf>
    <xf numFmtId="188" fontId="26" fillId="0" borderId="0" xfId="0" applyNumberFormat="1" applyFont="1" applyAlignment="1">
      <alignment/>
    </xf>
    <xf numFmtId="49" fontId="26" fillId="0" borderId="19" xfId="0" applyNumberFormat="1" applyFont="1" applyBorder="1" applyAlignment="1">
      <alignment/>
    </xf>
    <xf numFmtId="49" fontId="26" fillId="0" borderId="19" xfId="0" applyNumberFormat="1" applyFont="1" applyBorder="1" applyAlignment="1">
      <alignment horizontal="left"/>
    </xf>
    <xf numFmtId="190" fontId="26" fillId="0" borderId="0" xfId="0" applyNumberFormat="1" applyFont="1" applyAlignment="1">
      <alignment/>
    </xf>
    <xf numFmtId="188" fontId="26" fillId="0" borderId="19" xfId="0" applyNumberFormat="1" applyFont="1" applyFill="1" applyBorder="1" applyAlignment="1">
      <alignment/>
    </xf>
    <xf numFmtId="190" fontId="26" fillId="0" borderId="0" xfId="0" applyNumberFormat="1" applyFont="1" applyFill="1" applyBorder="1" applyAlignment="1">
      <alignment/>
    </xf>
    <xf numFmtId="190" fontId="26" fillId="0" borderId="19" xfId="0" applyNumberFormat="1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6" fillId="33" borderId="10" xfId="0" applyFont="1" applyFill="1" applyBorder="1" applyAlignment="1">
      <alignment horizontal="center"/>
    </xf>
    <xf numFmtId="190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2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8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88" fontId="0" fillId="0" borderId="17" xfId="0" applyNumberFormat="1" applyBorder="1" applyAlignment="1">
      <alignment/>
    </xf>
    <xf numFmtId="18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indent="2"/>
    </xf>
    <xf numFmtId="49" fontId="26" fillId="0" borderId="19" xfId="0" applyNumberFormat="1" applyFont="1" applyFill="1" applyBorder="1" applyAlignment="1">
      <alignment horizontal="left" indent="2"/>
    </xf>
    <xf numFmtId="49" fontId="26" fillId="0" borderId="19" xfId="0" applyNumberFormat="1" applyFont="1" applyBorder="1" applyAlignment="1">
      <alignment horizontal="left" indent="2"/>
    </xf>
    <xf numFmtId="0" fontId="6" fillId="0" borderId="10" xfId="0" applyFont="1" applyBorder="1" applyAlignment="1">
      <alignment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1533525</xdr:colOff>
      <xdr:row>10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838200"/>
          <a:ext cx="1533525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354</xdr:row>
      <xdr:rowOff>161925</xdr:rowOff>
    </xdr:from>
    <xdr:ext cx="95250" cy="333375"/>
    <xdr:sp fLocksText="0">
      <xdr:nvSpPr>
        <xdr:cNvPr id="2" name="Text Box 2"/>
        <xdr:cNvSpPr txBox="1">
          <a:spLocks noChangeArrowheads="1"/>
        </xdr:cNvSpPr>
      </xdr:nvSpPr>
      <xdr:spPr>
        <a:xfrm>
          <a:off x="1543050" y="2037397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2"/>
  <sheetViews>
    <sheetView showGridLines="0" tabSelected="1" zoomScalePageLayoutView="0" workbookViewId="0" topLeftCell="A1">
      <pane xSplit="1" ySplit="11" topLeftCell="B30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O330" sqref="O330"/>
    </sheetView>
  </sheetViews>
  <sheetFormatPr defaultColWidth="11.42187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7" max="7" width="13.8515625" style="0" customWidth="1"/>
    <col min="8" max="9" width="14.8515625" style="0" hidden="1" customWidth="1"/>
    <col min="10" max="10" width="14.8515625" style="0" customWidth="1"/>
    <col min="11" max="11" width="15.421875" style="0" customWidth="1"/>
    <col min="12" max="12" width="15.57421875" style="0" customWidth="1"/>
    <col min="13" max="16" width="16.140625" style="0" customWidth="1"/>
  </cols>
  <sheetData>
    <row r="1" spans="1:16" ht="18.7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 t="s">
        <v>85</v>
      </c>
      <c r="N1" s="16"/>
      <c r="O1" s="16"/>
      <c r="P1" s="16"/>
    </row>
    <row r="2" spans="1:16" ht="15.75">
      <c r="A2" s="51" t="s">
        <v>42</v>
      </c>
      <c r="B2" s="38"/>
      <c r="C2" s="38"/>
      <c r="D2" s="38"/>
      <c r="E2" s="38"/>
      <c r="F2" s="38"/>
      <c r="G2" s="38"/>
      <c r="H2" s="38"/>
      <c r="I2" s="38"/>
      <c r="J2" s="39"/>
      <c r="K2" s="39"/>
      <c r="L2" s="41"/>
      <c r="M2" s="36"/>
      <c r="N2" s="2"/>
      <c r="O2" s="2"/>
      <c r="P2" s="2"/>
    </row>
    <row r="3" spans="1:16" ht="15.75">
      <c r="A3" s="37"/>
      <c r="B3" s="38"/>
      <c r="C3" s="38"/>
      <c r="D3" s="38" t="s">
        <v>44</v>
      </c>
      <c r="E3" s="38"/>
      <c r="F3" s="38"/>
      <c r="G3" s="38"/>
      <c r="H3" s="38"/>
      <c r="I3" s="38"/>
      <c r="J3" s="39"/>
      <c r="K3" s="40"/>
      <c r="L3" s="41"/>
      <c r="M3" s="36"/>
      <c r="N3" s="2"/>
      <c r="O3" s="2"/>
      <c r="P3" s="2"/>
    </row>
    <row r="4" spans="1:16" ht="14.2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  <c r="N4" s="2"/>
      <c r="O4" s="2"/>
      <c r="P4" s="2"/>
    </row>
    <row r="5" spans="1:16" ht="18">
      <c r="A5" s="45"/>
      <c r="B5" s="46"/>
      <c r="C5" s="46"/>
      <c r="D5" s="46"/>
      <c r="E5" s="47"/>
      <c r="F5" s="46"/>
      <c r="G5" s="48"/>
      <c r="H5" s="46"/>
      <c r="I5" s="46"/>
      <c r="J5" s="47"/>
      <c r="K5" s="46"/>
      <c r="L5" s="49"/>
      <c r="M5" s="141" t="s">
        <v>36</v>
      </c>
      <c r="N5" s="15"/>
      <c r="O5" s="15"/>
      <c r="P5" s="15"/>
    </row>
    <row r="6" spans="1:16" ht="18">
      <c r="A6" s="137" t="s">
        <v>27</v>
      </c>
      <c r="B6" s="116" t="s">
        <v>34</v>
      </c>
      <c r="C6" s="116"/>
      <c r="D6" s="116"/>
      <c r="E6" s="51"/>
      <c r="F6" s="140" t="s">
        <v>23</v>
      </c>
      <c r="G6" s="36"/>
      <c r="H6" s="38" t="s">
        <v>35</v>
      </c>
      <c r="I6" s="38"/>
      <c r="J6" s="53"/>
      <c r="K6" s="139" t="s">
        <v>5</v>
      </c>
      <c r="L6" s="52"/>
      <c r="M6" s="49" t="s">
        <v>45</v>
      </c>
      <c r="N6" s="5"/>
      <c r="O6" s="5"/>
      <c r="P6" s="5"/>
    </row>
    <row r="7" spans="1:16" ht="15.75" customHeight="1">
      <c r="A7" s="50"/>
      <c r="B7" s="142" t="s">
        <v>87</v>
      </c>
      <c r="C7" s="142"/>
      <c r="D7" s="143"/>
      <c r="E7" s="144" t="s">
        <v>88</v>
      </c>
      <c r="F7" s="145"/>
      <c r="G7" s="146"/>
      <c r="H7" s="55" t="s">
        <v>22</v>
      </c>
      <c r="I7" s="54"/>
      <c r="J7" s="147" t="s">
        <v>89</v>
      </c>
      <c r="K7" s="148"/>
      <c r="L7" s="149"/>
      <c r="M7" s="36"/>
      <c r="N7" s="5"/>
      <c r="O7" s="5"/>
      <c r="P7" s="5"/>
    </row>
    <row r="8" spans="1:16" ht="18">
      <c r="A8" s="56"/>
      <c r="B8" s="43"/>
      <c r="C8" s="43"/>
      <c r="D8" s="43"/>
      <c r="E8" s="42"/>
      <c r="F8" s="43"/>
      <c r="G8" s="57"/>
      <c r="H8" s="58"/>
      <c r="I8" s="43"/>
      <c r="J8" s="42"/>
      <c r="K8" s="43"/>
      <c r="L8" s="57"/>
      <c r="M8" s="36"/>
      <c r="N8" s="5"/>
      <c r="O8" s="5"/>
      <c r="P8" s="5"/>
    </row>
    <row r="9" spans="1:16" ht="18">
      <c r="A9" s="50"/>
      <c r="B9" s="36"/>
      <c r="C9" s="50"/>
      <c r="D9" s="45"/>
      <c r="E9" s="45"/>
      <c r="F9" s="38"/>
      <c r="G9" s="37"/>
      <c r="H9" s="50"/>
      <c r="I9" s="36"/>
      <c r="J9" s="50"/>
      <c r="K9" s="38"/>
      <c r="L9" s="50"/>
      <c r="M9" s="50"/>
      <c r="N9" s="5"/>
      <c r="O9" s="5"/>
      <c r="P9" s="5"/>
    </row>
    <row r="10" spans="1:16" ht="18">
      <c r="A10" s="119"/>
      <c r="B10" s="36" t="s">
        <v>0</v>
      </c>
      <c r="C10" s="50" t="s">
        <v>1</v>
      </c>
      <c r="D10" s="59" t="s">
        <v>40</v>
      </c>
      <c r="E10" s="59" t="s">
        <v>39</v>
      </c>
      <c r="F10" s="54" t="s">
        <v>38</v>
      </c>
      <c r="G10" s="53" t="s">
        <v>32</v>
      </c>
      <c r="H10" s="59" t="s">
        <v>2</v>
      </c>
      <c r="I10" s="52" t="s">
        <v>3</v>
      </c>
      <c r="J10" s="50" t="s">
        <v>24</v>
      </c>
      <c r="K10" s="38" t="s">
        <v>25</v>
      </c>
      <c r="L10" s="59" t="s">
        <v>37</v>
      </c>
      <c r="M10" s="50"/>
      <c r="N10" s="5"/>
      <c r="O10" s="5"/>
      <c r="P10" s="5"/>
    </row>
    <row r="11" spans="1:16" ht="18">
      <c r="A11" s="138" t="s">
        <v>4</v>
      </c>
      <c r="B11" s="44"/>
      <c r="C11" s="60"/>
      <c r="D11" s="60"/>
      <c r="E11" s="60"/>
      <c r="F11" s="43"/>
      <c r="G11" s="42"/>
      <c r="H11" s="60"/>
      <c r="I11" s="44"/>
      <c r="J11" s="60"/>
      <c r="K11" s="43" t="s">
        <v>26</v>
      </c>
      <c r="L11" s="60"/>
      <c r="M11" s="60"/>
      <c r="N11" s="5"/>
      <c r="O11" s="5"/>
      <c r="P11" s="5"/>
    </row>
    <row r="12" spans="1:20" ht="18">
      <c r="A12" s="61"/>
      <c r="B12" s="62"/>
      <c r="C12" s="45"/>
      <c r="D12" s="45"/>
      <c r="E12" s="45"/>
      <c r="F12" s="46"/>
      <c r="G12" s="47"/>
      <c r="H12" s="45"/>
      <c r="I12" s="48"/>
      <c r="J12" s="45"/>
      <c r="K12" s="48"/>
      <c r="L12" s="45"/>
      <c r="M12" s="50"/>
      <c r="N12" s="5"/>
      <c r="O12" s="5"/>
      <c r="P12" s="5"/>
      <c r="T12" t="s">
        <v>43</v>
      </c>
    </row>
    <row r="13" spans="1:16" ht="18" hidden="1">
      <c r="A13" s="61"/>
      <c r="B13" s="50"/>
      <c r="C13" s="50"/>
      <c r="D13" s="50"/>
      <c r="E13" s="36"/>
      <c r="F13" s="50"/>
      <c r="G13" s="38"/>
      <c r="H13" s="50"/>
      <c r="I13" s="36"/>
      <c r="J13" s="50"/>
      <c r="K13" s="36"/>
      <c r="L13" s="50"/>
      <c r="M13" s="50"/>
      <c r="N13" s="5"/>
      <c r="O13" s="5"/>
      <c r="P13" s="5"/>
    </row>
    <row r="14" spans="1:16" ht="18" hidden="1">
      <c r="A14" s="61">
        <v>1999</v>
      </c>
      <c r="B14" s="50">
        <v>39.2</v>
      </c>
      <c r="C14" s="50">
        <v>19.7</v>
      </c>
      <c r="D14" s="50">
        <v>68.9</v>
      </c>
      <c r="E14" s="36">
        <v>1.4</v>
      </c>
      <c r="F14" s="36">
        <v>1.3</v>
      </c>
      <c r="G14" s="36">
        <v>10.6</v>
      </c>
      <c r="H14" s="50">
        <v>15.4</v>
      </c>
      <c r="I14" s="36">
        <v>16.1</v>
      </c>
      <c r="J14" s="50">
        <v>0.2</v>
      </c>
      <c r="K14" s="36">
        <v>0.5</v>
      </c>
      <c r="L14" s="50">
        <v>1.6</v>
      </c>
      <c r="M14" s="50">
        <f>SUM(D14,G14,I14,L14)</f>
        <v>97.19999999999999</v>
      </c>
      <c r="N14" s="5"/>
      <c r="O14" s="5"/>
      <c r="P14" s="5"/>
    </row>
    <row r="15" spans="1:16" ht="18" hidden="1">
      <c r="A15" s="61">
        <v>2000</v>
      </c>
      <c r="B15" s="50">
        <v>35.6</v>
      </c>
      <c r="C15" s="50">
        <v>17.5</v>
      </c>
      <c r="D15" s="50">
        <v>61.5</v>
      </c>
      <c r="E15" s="36">
        <v>1.4</v>
      </c>
      <c r="F15" s="36">
        <v>1.5</v>
      </c>
      <c r="G15" s="36">
        <v>9.9</v>
      </c>
      <c r="H15" s="50">
        <v>7.7</v>
      </c>
      <c r="I15" s="36">
        <v>8.5</v>
      </c>
      <c r="J15" s="50">
        <v>0.2</v>
      </c>
      <c r="K15" s="36">
        <v>0.9</v>
      </c>
      <c r="L15" s="50">
        <v>1.9</v>
      </c>
      <c r="M15" s="50">
        <f>SUM(D15,G15,I15,L15)</f>
        <v>81.80000000000001</v>
      </c>
      <c r="N15" s="5"/>
      <c r="O15" s="5"/>
      <c r="P15" s="5"/>
    </row>
    <row r="16" spans="1:16" ht="18" hidden="1">
      <c r="A16" s="61">
        <v>2001</v>
      </c>
      <c r="B16" s="50">
        <v>28.9</v>
      </c>
      <c r="C16" s="50">
        <v>17.9</v>
      </c>
      <c r="D16" s="50">
        <v>55.6</v>
      </c>
      <c r="E16" s="36">
        <v>1.6</v>
      </c>
      <c r="F16" s="36">
        <v>1.5</v>
      </c>
      <c r="G16" s="36">
        <v>13.1</v>
      </c>
      <c r="H16" s="50">
        <v>11.6</v>
      </c>
      <c r="I16" s="36">
        <v>12.3</v>
      </c>
      <c r="J16" s="50">
        <v>0.3</v>
      </c>
      <c r="K16" s="36">
        <v>1.2</v>
      </c>
      <c r="L16" s="50">
        <v>2.3</v>
      </c>
      <c r="M16" s="50">
        <f>SUM(D16,G16,I16,L16)</f>
        <v>83.3</v>
      </c>
      <c r="N16" s="5"/>
      <c r="O16" s="5"/>
      <c r="P16" s="5"/>
    </row>
    <row r="17" spans="1:16" ht="18" hidden="1">
      <c r="A17" s="61">
        <v>2002</v>
      </c>
      <c r="B17" s="50">
        <v>31.3</v>
      </c>
      <c r="C17" s="50">
        <v>17.4</v>
      </c>
      <c r="D17" s="64">
        <v>57.8</v>
      </c>
      <c r="E17" s="64">
        <v>1.6</v>
      </c>
      <c r="F17" s="65">
        <v>1.5</v>
      </c>
      <c r="G17" s="66">
        <v>10.4</v>
      </c>
      <c r="H17" s="50">
        <v>12.6</v>
      </c>
      <c r="I17" s="36">
        <v>13.2</v>
      </c>
      <c r="J17" s="50">
        <v>0.4</v>
      </c>
      <c r="K17" s="36">
        <v>0.8</v>
      </c>
      <c r="L17" s="50">
        <v>1.9</v>
      </c>
      <c r="M17" s="50">
        <v>83.4</v>
      </c>
      <c r="N17" s="5"/>
      <c r="O17" s="5"/>
      <c r="P17" s="5"/>
    </row>
    <row r="18" spans="1:16" ht="18" hidden="1">
      <c r="A18" s="61">
        <v>2003</v>
      </c>
      <c r="B18" s="50">
        <v>36.2</v>
      </c>
      <c r="C18" s="67">
        <v>20</v>
      </c>
      <c r="D18" s="64">
        <v>66.5</v>
      </c>
      <c r="E18" s="64">
        <v>1.6</v>
      </c>
      <c r="F18" s="65">
        <v>1.5</v>
      </c>
      <c r="G18" s="66">
        <v>11.8</v>
      </c>
      <c r="H18" s="50">
        <v>13.8</v>
      </c>
      <c r="I18" s="36">
        <v>14.5</v>
      </c>
      <c r="J18" s="50">
        <v>0.2</v>
      </c>
      <c r="K18" s="36">
        <v>0.4</v>
      </c>
      <c r="L18" s="50">
        <v>1.2</v>
      </c>
      <c r="M18" s="67">
        <v>94</v>
      </c>
      <c r="N18" s="7"/>
      <c r="O18" s="7"/>
      <c r="P18" s="7"/>
    </row>
    <row r="19" spans="1:16" ht="18" hidden="1">
      <c r="A19" s="61">
        <v>2004</v>
      </c>
      <c r="B19" s="50">
        <v>39.6</v>
      </c>
      <c r="C19" s="67">
        <v>19.9</v>
      </c>
      <c r="D19" s="64">
        <v>70.4</v>
      </c>
      <c r="E19" s="64">
        <v>1.7</v>
      </c>
      <c r="F19" s="68">
        <v>1.5</v>
      </c>
      <c r="G19" s="66">
        <v>10.8</v>
      </c>
      <c r="H19" s="50">
        <v>10.7</v>
      </c>
      <c r="I19" s="36">
        <v>11.3</v>
      </c>
      <c r="J19" s="50">
        <v>0.3</v>
      </c>
      <c r="K19" s="36">
        <v>0.2</v>
      </c>
      <c r="L19" s="50">
        <v>0.6</v>
      </c>
      <c r="M19" s="67">
        <v>93</v>
      </c>
      <c r="N19" s="7"/>
      <c r="O19" s="7"/>
      <c r="P19" s="7"/>
    </row>
    <row r="20" spans="1:16" ht="18" hidden="1">
      <c r="A20" s="61">
        <v>2005</v>
      </c>
      <c r="B20" s="50">
        <v>41.9</v>
      </c>
      <c r="C20" s="67">
        <v>18.8</v>
      </c>
      <c r="D20" s="64">
        <v>72.7</v>
      </c>
      <c r="E20" s="64">
        <v>1.8</v>
      </c>
      <c r="F20" s="68">
        <v>1.5</v>
      </c>
      <c r="G20" s="66">
        <v>8.9</v>
      </c>
      <c r="H20" s="50">
        <v>9.3</v>
      </c>
      <c r="I20" s="36">
        <v>9.5</v>
      </c>
      <c r="J20" s="50">
        <v>0.4</v>
      </c>
      <c r="K20" s="36">
        <v>0.2</v>
      </c>
      <c r="L20" s="50">
        <v>0.7</v>
      </c>
      <c r="M20" s="67">
        <v>91.8</v>
      </c>
      <c r="N20" s="7"/>
      <c r="O20" s="7"/>
      <c r="P20" s="7"/>
    </row>
    <row r="21" spans="1:16" ht="18" hidden="1">
      <c r="A21" s="61">
        <v>2006</v>
      </c>
      <c r="B21" s="67">
        <v>53.61292851267374</v>
      </c>
      <c r="C21" s="67">
        <v>17.86579560401104</v>
      </c>
      <c r="D21" s="67">
        <v>83.03066913429541</v>
      </c>
      <c r="E21" s="67">
        <v>1.622969925478909</v>
      </c>
      <c r="F21" s="67">
        <v>1.4023853049165558</v>
      </c>
      <c r="G21" s="67">
        <v>6.035591044808484</v>
      </c>
      <c r="H21" s="67">
        <v>5.532135886150748</v>
      </c>
      <c r="I21" s="67">
        <v>5.532135886150748</v>
      </c>
      <c r="J21" s="67">
        <v>0.5049723707156787</v>
      </c>
      <c r="K21" s="67">
        <v>0.014573717948717946</v>
      </c>
      <c r="L21" s="67">
        <v>0.5624357567000645</v>
      </c>
      <c r="M21" s="67">
        <f>SUM(M127:M138)/12</f>
        <v>95.16176288380638</v>
      </c>
      <c r="N21" s="7"/>
      <c r="O21" s="7"/>
      <c r="P21" s="7"/>
    </row>
    <row r="22" spans="1:16" ht="18" hidden="1">
      <c r="A22" s="61">
        <v>2006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>
        <f aca="true" t="shared" si="0" ref="M22:M27">SUM(M128:M139)/12</f>
        <v>89.74684459150097</v>
      </c>
      <c r="N22" s="7"/>
      <c r="O22" s="7" t="s">
        <v>53</v>
      </c>
      <c r="P22" s="7">
        <v>4.843893553673398</v>
      </c>
    </row>
    <row r="23" spans="1:16" ht="18" hidden="1">
      <c r="A23" s="61">
        <v>2006</v>
      </c>
      <c r="B23" s="50"/>
      <c r="C23" s="50"/>
      <c r="D23" s="50"/>
      <c r="E23" s="50"/>
      <c r="F23" s="38"/>
      <c r="G23" s="66"/>
      <c r="H23" s="50"/>
      <c r="I23" s="36"/>
      <c r="J23" s="50"/>
      <c r="K23" s="36"/>
      <c r="L23" s="50"/>
      <c r="M23" s="67">
        <f t="shared" si="0"/>
        <v>84.63671025553968</v>
      </c>
      <c r="N23" s="7"/>
      <c r="O23" s="7" t="s">
        <v>54</v>
      </c>
      <c r="P23" s="7">
        <v>0.06532850472209409</v>
      </c>
    </row>
    <row r="24" spans="1:16" ht="18" hidden="1">
      <c r="A24" s="61">
        <v>2006</v>
      </c>
      <c r="B24" s="50">
        <v>34.5</v>
      </c>
      <c r="C24" s="67">
        <v>0</v>
      </c>
      <c r="D24" s="50">
        <v>43.7</v>
      </c>
      <c r="E24" s="50">
        <v>1.5</v>
      </c>
      <c r="F24" s="38">
        <v>1.5</v>
      </c>
      <c r="G24" s="66">
        <v>10.4</v>
      </c>
      <c r="H24" s="67">
        <v>5</v>
      </c>
      <c r="I24" s="36">
        <v>5.7</v>
      </c>
      <c r="J24" s="50">
        <v>0.1</v>
      </c>
      <c r="K24" s="36">
        <v>0.4</v>
      </c>
      <c r="L24" s="50">
        <v>0.6</v>
      </c>
      <c r="M24" s="67">
        <f t="shared" si="0"/>
        <v>84.09356042544705</v>
      </c>
      <c r="N24" s="7"/>
      <c r="O24" s="7" t="s">
        <v>55</v>
      </c>
      <c r="P24" s="7">
        <v>0</v>
      </c>
    </row>
    <row r="25" spans="1:16" ht="18" hidden="1">
      <c r="A25" s="61">
        <v>2006</v>
      </c>
      <c r="B25" s="50">
        <v>36.8</v>
      </c>
      <c r="C25" s="50">
        <v>3.1</v>
      </c>
      <c r="D25" s="67">
        <v>50</v>
      </c>
      <c r="E25" s="50">
        <v>1.6</v>
      </c>
      <c r="F25" s="38">
        <v>1.7</v>
      </c>
      <c r="G25" s="69">
        <v>9</v>
      </c>
      <c r="H25" s="50">
        <v>12.8</v>
      </c>
      <c r="I25" s="36">
        <v>13.7</v>
      </c>
      <c r="J25" s="50">
        <v>0.1</v>
      </c>
      <c r="K25" s="36">
        <v>0.3</v>
      </c>
      <c r="L25" s="50">
        <v>0.5</v>
      </c>
      <c r="M25" s="67">
        <f t="shared" si="0"/>
        <v>83.16497450325541</v>
      </c>
      <c r="N25" s="7"/>
      <c r="O25" s="7" t="s">
        <v>56</v>
      </c>
      <c r="P25" s="7">
        <v>10.723790748777025</v>
      </c>
    </row>
    <row r="26" spans="1:16" ht="18" hidden="1">
      <c r="A26" s="61">
        <v>2006</v>
      </c>
      <c r="B26" s="50">
        <v>46.9</v>
      </c>
      <c r="C26" s="50">
        <v>47.6</v>
      </c>
      <c r="D26" s="50">
        <v>107.7</v>
      </c>
      <c r="E26" s="67">
        <v>2</v>
      </c>
      <c r="F26" s="38">
        <v>1.8</v>
      </c>
      <c r="G26" s="66">
        <v>10.1</v>
      </c>
      <c r="H26" s="50">
        <v>14.1</v>
      </c>
      <c r="I26" s="36">
        <v>14.5</v>
      </c>
      <c r="J26" s="50">
        <v>0.9</v>
      </c>
      <c r="K26" s="70">
        <v>0</v>
      </c>
      <c r="L26" s="50">
        <v>0.9</v>
      </c>
      <c r="M26" s="67">
        <f t="shared" si="0"/>
        <v>83.5099889352016</v>
      </c>
      <c r="N26" s="7"/>
      <c r="O26" s="7" t="s">
        <v>57</v>
      </c>
      <c r="P26" s="7">
        <v>0.38847880832392173</v>
      </c>
    </row>
    <row r="27" spans="1:16" ht="18" hidden="1">
      <c r="A27" s="61">
        <v>2006</v>
      </c>
      <c r="B27" s="50">
        <v>40.4</v>
      </c>
      <c r="C27" s="50">
        <v>28.7</v>
      </c>
      <c r="D27" s="50">
        <v>80.3</v>
      </c>
      <c r="E27" s="50">
        <v>1.8</v>
      </c>
      <c r="F27" s="38">
        <v>1.1</v>
      </c>
      <c r="G27" s="66">
        <v>13.6</v>
      </c>
      <c r="H27" s="50">
        <v>10.9</v>
      </c>
      <c r="I27" s="36">
        <v>11.2</v>
      </c>
      <c r="J27" s="50">
        <v>0.3</v>
      </c>
      <c r="K27" s="36">
        <v>0.1</v>
      </c>
      <c r="L27" s="50">
        <v>0.4</v>
      </c>
      <c r="M27" s="67">
        <f t="shared" si="0"/>
        <v>82.99677233403584</v>
      </c>
      <c r="N27" s="7"/>
      <c r="O27" s="7"/>
      <c r="P27" s="7">
        <v>90.35297542649073</v>
      </c>
    </row>
    <row r="28" spans="1:16" ht="18" hidden="1">
      <c r="A28" s="61">
        <v>2007</v>
      </c>
      <c r="B28" s="67">
        <v>57.44415212522062</v>
      </c>
      <c r="C28" s="67">
        <v>19.900280123114374</v>
      </c>
      <c r="D28" s="67">
        <v>90.49887865717893</v>
      </c>
      <c r="E28" s="67">
        <v>1.6540582420656802</v>
      </c>
      <c r="F28" s="39">
        <v>1.337408967783819</v>
      </c>
      <c r="G28" s="69">
        <v>5.280442898611825</v>
      </c>
      <c r="H28" s="67">
        <v>0</v>
      </c>
      <c r="I28" s="70">
        <v>0</v>
      </c>
      <c r="J28" s="67">
        <v>0.6502478303891105</v>
      </c>
      <c r="K28" s="70">
        <v>0.0422505341880342</v>
      </c>
      <c r="L28" s="67">
        <v>0.7080297505069865</v>
      </c>
      <c r="M28" s="67">
        <f>SUM(D28,G28,I28,L28)</f>
        <v>96.48735130629774</v>
      </c>
      <c r="N28" s="7"/>
      <c r="O28" s="7"/>
      <c r="P28" s="7"/>
    </row>
    <row r="29" spans="1:16" ht="18" hidden="1">
      <c r="A29" s="37"/>
      <c r="B29" s="50"/>
      <c r="C29" s="50"/>
      <c r="D29" s="50"/>
      <c r="E29" s="50"/>
      <c r="F29" s="38"/>
      <c r="G29" s="66"/>
      <c r="H29" s="50"/>
      <c r="I29" s="36"/>
      <c r="J29" s="50"/>
      <c r="K29" s="36"/>
      <c r="L29" s="50"/>
      <c r="M29" s="50"/>
      <c r="N29" s="5"/>
      <c r="O29" s="5"/>
      <c r="P29" s="5"/>
    </row>
    <row r="30" spans="1:16" ht="18" hidden="1">
      <c r="A30" s="61">
        <v>2002</v>
      </c>
      <c r="B30" s="50"/>
      <c r="C30" s="50"/>
      <c r="D30" s="50"/>
      <c r="E30" s="50"/>
      <c r="F30" s="38"/>
      <c r="G30" s="66"/>
      <c r="H30" s="50"/>
      <c r="I30" s="36"/>
      <c r="J30" s="50"/>
      <c r="K30" s="36"/>
      <c r="L30" s="50"/>
      <c r="M30" s="50"/>
      <c r="N30" s="5"/>
      <c r="O30" s="5"/>
      <c r="P30" s="5"/>
    </row>
    <row r="31" spans="1:16" ht="18" hidden="1">
      <c r="A31" s="61"/>
      <c r="B31" s="50"/>
      <c r="C31" s="50"/>
      <c r="D31" s="50"/>
      <c r="E31" s="36"/>
      <c r="F31" s="50"/>
      <c r="G31" s="71"/>
      <c r="H31" s="50"/>
      <c r="I31" s="36"/>
      <c r="J31" s="50"/>
      <c r="K31" s="36"/>
      <c r="L31" s="50"/>
      <c r="M31" s="50"/>
      <c r="N31" s="5"/>
      <c r="O31" s="5"/>
      <c r="P31" s="5"/>
    </row>
    <row r="32" spans="1:16" ht="18" hidden="1">
      <c r="A32" s="92" t="s">
        <v>6</v>
      </c>
      <c r="B32" s="50">
        <v>30.4</v>
      </c>
      <c r="C32" s="59" t="s">
        <v>41</v>
      </c>
      <c r="D32" s="64">
        <v>36.8</v>
      </c>
      <c r="E32" s="65">
        <v>1.8</v>
      </c>
      <c r="F32" s="65">
        <v>1.9</v>
      </c>
      <c r="G32" s="36">
        <v>20.3</v>
      </c>
      <c r="H32" s="50">
        <v>7.3</v>
      </c>
      <c r="I32" s="70">
        <v>8</v>
      </c>
      <c r="J32" s="67">
        <v>0.2</v>
      </c>
      <c r="K32" s="70">
        <v>1.3</v>
      </c>
      <c r="L32" s="67">
        <v>2</v>
      </c>
      <c r="M32" s="50"/>
      <c r="N32" s="5"/>
      <c r="O32" s="5"/>
      <c r="P32" s="5"/>
    </row>
    <row r="33" spans="1:16" ht="18" hidden="1">
      <c r="A33" s="92" t="s">
        <v>7</v>
      </c>
      <c r="B33" s="50">
        <v>26.6</v>
      </c>
      <c r="C33" s="59" t="s">
        <v>41</v>
      </c>
      <c r="D33" s="72">
        <v>37.6</v>
      </c>
      <c r="E33" s="73">
        <v>1.2</v>
      </c>
      <c r="F33" s="73">
        <v>1.4</v>
      </c>
      <c r="G33" s="36">
        <v>10.1</v>
      </c>
      <c r="H33" s="50">
        <v>12.7</v>
      </c>
      <c r="I33" s="36">
        <v>13.4</v>
      </c>
      <c r="J33" s="50">
        <v>0.4</v>
      </c>
      <c r="K33" s="70">
        <v>2</v>
      </c>
      <c r="L33" s="50">
        <v>3.2</v>
      </c>
      <c r="M33" s="50"/>
      <c r="N33" s="5"/>
      <c r="O33" s="5"/>
      <c r="P33" s="5"/>
    </row>
    <row r="34" spans="1:16" ht="18" hidden="1">
      <c r="A34" s="93" t="s">
        <v>8</v>
      </c>
      <c r="B34" s="50">
        <v>27.6</v>
      </c>
      <c r="C34" s="59" t="s">
        <v>41</v>
      </c>
      <c r="D34" s="64">
        <v>32.4</v>
      </c>
      <c r="E34" s="65">
        <v>1.7</v>
      </c>
      <c r="F34" s="65">
        <v>1.3</v>
      </c>
      <c r="G34" s="70">
        <v>10</v>
      </c>
      <c r="H34" s="50">
        <v>6.1</v>
      </c>
      <c r="I34" s="36">
        <v>6.7</v>
      </c>
      <c r="J34" s="50">
        <v>0.5</v>
      </c>
      <c r="K34" s="36">
        <v>1.1</v>
      </c>
      <c r="L34" s="50">
        <v>2.4</v>
      </c>
      <c r="M34" s="50"/>
      <c r="N34" s="5"/>
      <c r="O34" s="5"/>
      <c r="P34" s="5"/>
    </row>
    <row r="35" spans="1:16" ht="18" hidden="1">
      <c r="A35" s="94" t="s">
        <v>9</v>
      </c>
      <c r="B35" s="50">
        <v>32.3</v>
      </c>
      <c r="C35" s="59" t="s">
        <v>41</v>
      </c>
      <c r="D35" s="64">
        <v>38.3</v>
      </c>
      <c r="E35" s="65">
        <v>1.3</v>
      </c>
      <c r="F35" s="65">
        <v>1.5</v>
      </c>
      <c r="G35" s="36">
        <v>8.3</v>
      </c>
      <c r="H35" s="50">
        <v>12.2</v>
      </c>
      <c r="I35" s="36">
        <v>12.8</v>
      </c>
      <c r="J35" s="50">
        <v>0.6</v>
      </c>
      <c r="K35" s="36">
        <v>0.7</v>
      </c>
      <c r="L35" s="50">
        <v>2.3</v>
      </c>
      <c r="M35" s="50"/>
      <c r="N35" s="5"/>
      <c r="O35" s="5"/>
      <c r="P35" s="5"/>
    </row>
    <row r="36" spans="1:16" ht="18" hidden="1">
      <c r="A36" s="94" t="s">
        <v>10</v>
      </c>
      <c r="B36" s="50">
        <v>28.9</v>
      </c>
      <c r="C36" s="59" t="s">
        <v>41</v>
      </c>
      <c r="D36" s="64">
        <v>39.8</v>
      </c>
      <c r="E36" s="65">
        <v>1.6</v>
      </c>
      <c r="F36" s="65">
        <v>1.3</v>
      </c>
      <c r="G36" s="36">
        <v>7.4</v>
      </c>
      <c r="H36" s="50">
        <v>14.3</v>
      </c>
      <c r="I36" s="36">
        <v>14.9</v>
      </c>
      <c r="J36" s="50">
        <v>0.2</v>
      </c>
      <c r="K36" s="36">
        <v>0.1</v>
      </c>
      <c r="L36" s="50">
        <v>1.3</v>
      </c>
      <c r="M36" s="50"/>
      <c r="N36" s="5"/>
      <c r="O36" s="5"/>
      <c r="P36" s="5"/>
    </row>
    <row r="37" spans="1:16" ht="18" hidden="1">
      <c r="A37" s="93" t="s">
        <v>11</v>
      </c>
      <c r="B37" s="67">
        <v>34</v>
      </c>
      <c r="C37" s="72">
        <v>8.2</v>
      </c>
      <c r="D37" s="74">
        <v>49</v>
      </c>
      <c r="E37" s="75">
        <v>2.1</v>
      </c>
      <c r="F37" s="75">
        <v>1.2</v>
      </c>
      <c r="G37" s="36">
        <v>7.5</v>
      </c>
      <c r="H37" s="67">
        <v>14</v>
      </c>
      <c r="I37" s="36">
        <v>14.5</v>
      </c>
      <c r="J37" s="50">
        <v>0.6</v>
      </c>
      <c r="K37" s="36">
        <v>0.7</v>
      </c>
      <c r="L37" s="50">
        <v>2.3</v>
      </c>
      <c r="M37" s="50"/>
      <c r="N37" s="5"/>
      <c r="O37" s="5"/>
      <c r="P37" s="5"/>
    </row>
    <row r="38" spans="1:16" ht="18" hidden="1">
      <c r="A38" s="94" t="s">
        <v>12</v>
      </c>
      <c r="B38" s="50">
        <v>35.4</v>
      </c>
      <c r="C38" s="72">
        <v>52.3</v>
      </c>
      <c r="D38" s="64">
        <v>95.9</v>
      </c>
      <c r="E38" s="65">
        <v>1.7</v>
      </c>
      <c r="F38" s="65">
        <v>1.7</v>
      </c>
      <c r="G38" s="36">
        <v>8.6</v>
      </c>
      <c r="H38" s="50">
        <v>13.3</v>
      </c>
      <c r="I38" s="36">
        <v>13.7</v>
      </c>
      <c r="J38" s="67">
        <v>1</v>
      </c>
      <c r="K38" s="36">
        <v>0.4</v>
      </c>
      <c r="L38" s="50">
        <v>2.1</v>
      </c>
      <c r="M38" s="50"/>
      <c r="N38" s="5"/>
      <c r="O38" s="5"/>
      <c r="P38" s="5"/>
    </row>
    <row r="39" spans="1:16" ht="18" hidden="1">
      <c r="A39" s="93" t="s">
        <v>13</v>
      </c>
      <c r="B39" s="50">
        <v>40.4</v>
      </c>
      <c r="C39" s="72">
        <v>54.3</v>
      </c>
      <c r="D39" s="74">
        <v>105</v>
      </c>
      <c r="E39" s="75">
        <v>1.6</v>
      </c>
      <c r="F39" s="75">
        <v>1.9</v>
      </c>
      <c r="G39" s="36">
        <v>12.6</v>
      </c>
      <c r="H39" s="50">
        <v>13.1</v>
      </c>
      <c r="I39" s="36">
        <v>13.6</v>
      </c>
      <c r="J39" s="50">
        <v>0.1</v>
      </c>
      <c r="K39" s="36">
        <v>0.3</v>
      </c>
      <c r="L39" s="50">
        <v>1.3</v>
      </c>
      <c r="M39" s="50"/>
      <c r="N39" s="5"/>
      <c r="O39" s="5"/>
      <c r="P39" s="5"/>
    </row>
    <row r="40" spans="1:16" ht="18" hidden="1">
      <c r="A40" s="93" t="s">
        <v>14</v>
      </c>
      <c r="B40" s="50">
        <v>37.4</v>
      </c>
      <c r="C40" s="72">
        <v>48.7</v>
      </c>
      <c r="D40" s="64">
        <v>97.8</v>
      </c>
      <c r="E40" s="65">
        <v>1.9</v>
      </c>
      <c r="F40" s="75">
        <v>2</v>
      </c>
      <c r="G40" s="36">
        <v>9.8</v>
      </c>
      <c r="H40" s="36">
        <v>15.2</v>
      </c>
      <c r="I40" s="36">
        <v>15.7</v>
      </c>
      <c r="J40" s="67">
        <v>0</v>
      </c>
      <c r="K40" s="36">
        <v>0.7</v>
      </c>
      <c r="L40" s="50">
        <v>1.4</v>
      </c>
      <c r="M40" s="50"/>
      <c r="N40" s="5"/>
      <c r="O40" s="5"/>
      <c r="P40" s="5"/>
    </row>
    <row r="41" spans="1:16" ht="18" hidden="1">
      <c r="A41" s="95" t="s">
        <v>15</v>
      </c>
      <c r="B41" s="50">
        <v>29.9</v>
      </c>
      <c r="C41" s="72">
        <v>45.1</v>
      </c>
      <c r="D41" s="50">
        <v>87.5</v>
      </c>
      <c r="E41" s="36">
        <v>1.8</v>
      </c>
      <c r="F41" s="36">
        <v>1.6</v>
      </c>
      <c r="G41" s="36">
        <v>7.2</v>
      </c>
      <c r="H41" s="70">
        <v>13</v>
      </c>
      <c r="I41" s="50">
        <v>13.4</v>
      </c>
      <c r="J41" s="50">
        <v>0.3</v>
      </c>
      <c r="K41" s="50">
        <v>0.7</v>
      </c>
      <c r="L41" s="50">
        <v>2.1</v>
      </c>
      <c r="M41" s="50"/>
      <c r="N41" s="5"/>
      <c r="O41" s="5"/>
      <c r="P41" s="5"/>
    </row>
    <row r="42" spans="1:16" ht="18" hidden="1">
      <c r="A42" s="63" t="s">
        <v>16</v>
      </c>
      <c r="B42" s="50">
        <v>24.7</v>
      </c>
      <c r="C42" s="59" t="s">
        <v>41</v>
      </c>
      <c r="D42" s="50">
        <v>37.1</v>
      </c>
      <c r="E42" s="36">
        <v>1.5</v>
      </c>
      <c r="F42" s="36">
        <v>1.1</v>
      </c>
      <c r="G42" s="36">
        <v>7.1</v>
      </c>
      <c r="H42" s="36">
        <v>13.7</v>
      </c>
      <c r="I42" s="50">
        <v>14.2</v>
      </c>
      <c r="J42" s="50">
        <v>0.3</v>
      </c>
      <c r="K42" s="50">
        <v>0.6</v>
      </c>
      <c r="L42" s="50">
        <v>1.7</v>
      </c>
      <c r="M42" s="50"/>
      <c r="N42" s="5"/>
      <c r="O42" s="5"/>
      <c r="P42" s="5"/>
    </row>
    <row r="43" spans="1:16" ht="18" hidden="1">
      <c r="A43" s="63" t="s">
        <v>17</v>
      </c>
      <c r="B43" s="50">
        <v>28.5</v>
      </c>
      <c r="C43" s="59" t="s">
        <v>41</v>
      </c>
      <c r="D43" s="50">
        <v>36.5</v>
      </c>
      <c r="E43" s="36">
        <v>1.5</v>
      </c>
      <c r="F43" s="70">
        <v>1</v>
      </c>
      <c r="G43" s="36">
        <v>16.4</v>
      </c>
      <c r="H43" s="36">
        <v>16.4</v>
      </c>
      <c r="I43" s="50">
        <v>16.9</v>
      </c>
      <c r="J43" s="50">
        <v>0.1</v>
      </c>
      <c r="K43" s="50">
        <v>0.4</v>
      </c>
      <c r="L43" s="50">
        <v>1.3</v>
      </c>
      <c r="M43" s="50"/>
      <c r="N43" s="5"/>
      <c r="O43" s="5"/>
      <c r="P43" s="5"/>
    </row>
    <row r="44" spans="1:16" ht="18" hidden="1">
      <c r="A44" s="61">
        <v>2005</v>
      </c>
      <c r="B44" s="50"/>
      <c r="C44" s="59"/>
      <c r="D44" s="50"/>
      <c r="E44" s="36"/>
      <c r="F44" s="70"/>
      <c r="G44" s="36"/>
      <c r="H44" s="36"/>
      <c r="I44" s="50"/>
      <c r="J44" s="50"/>
      <c r="K44" s="50"/>
      <c r="L44" s="50"/>
      <c r="M44" s="50"/>
      <c r="N44" s="5"/>
      <c r="O44" s="5"/>
      <c r="P44" s="5"/>
    </row>
    <row r="45" spans="1:16" ht="18" hidden="1">
      <c r="A45" s="53" t="s">
        <v>49</v>
      </c>
      <c r="B45" s="50">
        <v>38.4</v>
      </c>
      <c r="C45" s="76">
        <v>0</v>
      </c>
      <c r="D45" s="50">
        <v>51.7</v>
      </c>
      <c r="E45" s="36">
        <v>1.8</v>
      </c>
      <c r="F45" s="70">
        <v>1</v>
      </c>
      <c r="G45" s="36">
        <v>12.1</v>
      </c>
      <c r="H45" s="36">
        <v>8.8</v>
      </c>
      <c r="I45" s="50">
        <v>9.2</v>
      </c>
      <c r="J45" s="50">
        <v>0.5</v>
      </c>
      <c r="K45" s="50">
        <v>0.1</v>
      </c>
      <c r="L45" s="50">
        <v>0.5</v>
      </c>
      <c r="M45" s="50">
        <f aca="true" t="shared" si="1" ref="M45:M62">SUM(D45,G45,I45,L45)</f>
        <v>73.5</v>
      </c>
      <c r="N45" s="5"/>
      <c r="O45" s="5"/>
      <c r="P45" s="5"/>
    </row>
    <row r="46" spans="1:16" ht="18" hidden="1">
      <c r="A46" s="53" t="s">
        <v>46</v>
      </c>
      <c r="B46" s="67">
        <v>40</v>
      </c>
      <c r="C46" s="76">
        <v>0</v>
      </c>
      <c r="D46" s="50">
        <v>50.7</v>
      </c>
      <c r="E46" s="36">
        <v>1.6</v>
      </c>
      <c r="F46" s="70">
        <v>1.5</v>
      </c>
      <c r="G46" s="36">
        <v>8.4</v>
      </c>
      <c r="H46" s="36">
        <v>11.7</v>
      </c>
      <c r="I46" s="50">
        <v>12.2</v>
      </c>
      <c r="J46" s="50">
        <v>0.4</v>
      </c>
      <c r="K46" s="67">
        <v>0</v>
      </c>
      <c r="L46" s="50">
        <v>0.5</v>
      </c>
      <c r="M46" s="50">
        <f t="shared" si="1"/>
        <v>71.8</v>
      </c>
      <c r="N46" s="5"/>
      <c r="O46" s="5"/>
      <c r="P46" s="5"/>
    </row>
    <row r="47" spans="1:16" ht="18" hidden="1">
      <c r="A47" s="53" t="s">
        <v>48</v>
      </c>
      <c r="B47" s="50">
        <v>47.2</v>
      </c>
      <c r="C47" s="72">
        <v>45.8</v>
      </c>
      <c r="D47" s="50">
        <v>105.1</v>
      </c>
      <c r="E47" s="36">
        <v>1.8</v>
      </c>
      <c r="F47" s="70">
        <v>1.9</v>
      </c>
      <c r="G47" s="36">
        <v>8.9</v>
      </c>
      <c r="H47" s="36">
        <v>8.1</v>
      </c>
      <c r="I47" s="50">
        <v>8.1</v>
      </c>
      <c r="J47" s="50">
        <v>0.3</v>
      </c>
      <c r="K47" s="67">
        <v>0</v>
      </c>
      <c r="L47" s="50">
        <v>0.3</v>
      </c>
      <c r="M47" s="50">
        <f t="shared" si="1"/>
        <v>122.39999999999999</v>
      </c>
      <c r="N47" s="5"/>
      <c r="O47" s="5"/>
      <c r="P47" s="5"/>
    </row>
    <row r="48" spans="1:16" ht="18" hidden="1">
      <c r="A48" s="53" t="s">
        <v>47</v>
      </c>
      <c r="B48" s="50">
        <v>42.1</v>
      </c>
      <c r="C48" s="72">
        <v>29.2</v>
      </c>
      <c r="D48" s="50">
        <v>83.3</v>
      </c>
      <c r="E48" s="70">
        <v>2</v>
      </c>
      <c r="F48" s="36">
        <v>1.6</v>
      </c>
      <c r="G48" s="36">
        <v>6.3</v>
      </c>
      <c r="H48" s="50">
        <v>8.6</v>
      </c>
      <c r="I48" s="50">
        <v>8.6</v>
      </c>
      <c r="J48" s="50">
        <v>0.5</v>
      </c>
      <c r="K48" s="50">
        <v>0.8</v>
      </c>
      <c r="L48" s="50">
        <v>1.3</v>
      </c>
      <c r="M48" s="50">
        <f t="shared" si="1"/>
        <v>99.49999999999999</v>
      </c>
      <c r="N48" s="5"/>
      <c r="O48" s="5"/>
      <c r="P48" s="5"/>
    </row>
    <row r="49" spans="1:16" ht="18" hidden="1">
      <c r="A49" s="53" t="s">
        <v>28</v>
      </c>
      <c r="B49" s="50"/>
      <c r="C49" s="59"/>
      <c r="D49" s="50"/>
      <c r="E49" s="36"/>
      <c r="F49" s="36"/>
      <c r="G49" s="36"/>
      <c r="H49" s="50"/>
      <c r="I49" s="50"/>
      <c r="J49" s="50"/>
      <c r="K49" s="50"/>
      <c r="L49" s="50"/>
      <c r="M49" s="50">
        <f t="shared" si="1"/>
        <v>0</v>
      </c>
      <c r="N49" s="5"/>
      <c r="O49" s="5"/>
      <c r="P49" s="5"/>
    </row>
    <row r="50" spans="1:16" ht="18" hidden="1">
      <c r="A50" s="53" t="s">
        <v>29</v>
      </c>
      <c r="B50" s="50"/>
      <c r="C50" s="59"/>
      <c r="D50" s="50"/>
      <c r="E50" s="36"/>
      <c r="F50" s="36"/>
      <c r="G50" s="36"/>
      <c r="H50" s="50"/>
      <c r="I50" s="50"/>
      <c r="J50" s="50"/>
      <c r="K50" s="50"/>
      <c r="L50" s="50"/>
      <c r="M50" s="50">
        <f t="shared" si="1"/>
        <v>0</v>
      </c>
      <c r="N50" s="5"/>
      <c r="O50" s="5"/>
      <c r="P50" s="5"/>
    </row>
    <row r="51" spans="1:16" ht="18" hidden="1">
      <c r="A51" s="53" t="s">
        <v>30</v>
      </c>
      <c r="B51" s="67">
        <v>32</v>
      </c>
      <c r="C51" s="59" t="s">
        <v>41</v>
      </c>
      <c r="D51" s="50">
        <v>39.7</v>
      </c>
      <c r="E51" s="36">
        <v>1.7</v>
      </c>
      <c r="F51" s="36">
        <v>1.2</v>
      </c>
      <c r="G51" s="36">
        <v>14.2</v>
      </c>
      <c r="H51" s="50">
        <v>1.7</v>
      </c>
      <c r="I51" s="50">
        <v>2.3</v>
      </c>
      <c r="J51" s="67">
        <v>0</v>
      </c>
      <c r="K51" s="67">
        <v>0</v>
      </c>
      <c r="L51" s="50">
        <v>0.9</v>
      </c>
      <c r="M51" s="50">
        <f t="shared" si="1"/>
        <v>57.1</v>
      </c>
      <c r="N51" s="5"/>
      <c r="O51" s="5"/>
      <c r="P51" s="5"/>
    </row>
    <row r="52" spans="1:16" ht="18" hidden="1">
      <c r="A52" s="53" t="s">
        <v>31</v>
      </c>
      <c r="B52" s="67">
        <v>26</v>
      </c>
      <c r="C52" s="59" t="s">
        <v>41</v>
      </c>
      <c r="D52" s="50">
        <v>37.3</v>
      </c>
      <c r="E52" s="36">
        <v>1.6</v>
      </c>
      <c r="F52" s="36">
        <v>0.9</v>
      </c>
      <c r="G52" s="36">
        <v>10.7</v>
      </c>
      <c r="H52" s="50">
        <v>13.8</v>
      </c>
      <c r="I52" s="50">
        <v>14.4</v>
      </c>
      <c r="J52" s="67">
        <v>0</v>
      </c>
      <c r="K52" s="50">
        <v>0.5</v>
      </c>
      <c r="L52" s="67">
        <v>1</v>
      </c>
      <c r="M52" s="50">
        <f t="shared" si="1"/>
        <v>63.4</v>
      </c>
      <c r="N52" s="5"/>
      <c r="O52" s="5"/>
      <c r="P52" s="5"/>
    </row>
    <row r="53" spans="1:16" ht="18" hidden="1">
      <c r="A53" s="93" t="s">
        <v>19</v>
      </c>
      <c r="B53" s="50">
        <v>26.3</v>
      </c>
      <c r="C53" s="59" t="s">
        <v>41</v>
      </c>
      <c r="D53" s="50">
        <v>38.7</v>
      </c>
      <c r="E53" s="36">
        <v>1.7</v>
      </c>
      <c r="F53" s="36">
        <v>1.1</v>
      </c>
      <c r="G53" s="36">
        <v>8.6</v>
      </c>
      <c r="H53" s="50">
        <v>15.8</v>
      </c>
      <c r="I53" s="50">
        <v>16.4</v>
      </c>
      <c r="J53" s="50">
        <v>0.3</v>
      </c>
      <c r="K53" s="50">
        <v>0.6</v>
      </c>
      <c r="L53" s="50">
        <v>1.4</v>
      </c>
      <c r="M53" s="50">
        <f t="shared" si="1"/>
        <v>65.10000000000001</v>
      </c>
      <c r="N53" s="5"/>
      <c r="O53" s="5"/>
      <c r="P53" s="5"/>
    </row>
    <row r="54" spans="1:16" ht="18" hidden="1">
      <c r="A54" s="94" t="s">
        <v>20</v>
      </c>
      <c r="B54" s="50">
        <v>35.2</v>
      </c>
      <c r="C54" s="59" t="s">
        <v>41</v>
      </c>
      <c r="D54" s="50">
        <v>46.3</v>
      </c>
      <c r="E54" s="36">
        <v>1.3</v>
      </c>
      <c r="F54" s="36">
        <v>1.4</v>
      </c>
      <c r="G54" s="36">
        <v>14.9</v>
      </c>
      <c r="H54" s="50">
        <v>14.2</v>
      </c>
      <c r="I54" s="50">
        <v>14.9</v>
      </c>
      <c r="J54" s="50">
        <v>0.5</v>
      </c>
      <c r="K54" s="50">
        <v>0.2</v>
      </c>
      <c r="L54" s="50">
        <v>1.2</v>
      </c>
      <c r="M54" s="50">
        <f t="shared" si="1"/>
        <v>77.3</v>
      </c>
      <c r="N54" s="5"/>
      <c r="O54" s="5"/>
      <c r="P54" s="5"/>
    </row>
    <row r="55" spans="1:16" ht="18" hidden="1">
      <c r="A55" s="93" t="s">
        <v>21</v>
      </c>
      <c r="B55" s="67">
        <v>36</v>
      </c>
      <c r="C55" s="59" t="s">
        <v>41</v>
      </c>
      <c r="D55" s="50">
        <v>46.9</v>
      </c>
      <c r="E55" s="36">
        <v>1.6</v>
      </c>
      <c r="F55" s="36">
        <v>1.2</v>
      </c>
      <c r="G55" s="36">
        <v>13.7</v>
      </c>
      <c r="H55" s="50">
        <v>16.3</v>
      </c>
      <c r="I55" s="50">
        <v>16.8</v>
      </c>
      <c r="J55" s="50">
        <v>0.4</v>
      </c>
      <c r="K55" s="50">
        <v>0.1</v>
      </c>
      <c r="L55" s="50">
        <v>0.9</v>
      </c>
      <c r="M55" s="50">
        <f t="shared" si="1"/>
        <v>78.3</v>
      </c>
      <c r="N55" s="5"/>
      <c r="O55" s="5"/>
      <c r="P55" s="5"/>
    </row>
    <row r="56" spans="1:16" ht="18" hidden="1">
      <c r="A56" s="93" t="s">
        <v>11</v>
      </c>
      <c r="B56" s="50">
        <v>39.8</v>
      </c>
      <c r="C56" s="59" t="s">
        <v>41</v>
      </c>
      <c r="D56" s="50">
        <v>44.7</v>
      </c>
      <c r="E56" s="36">
        <v>1.9</v>
      </c>
      <c r="F56" s="36">
        <v>1.7</v>
      </c>
      <c r="G56" s="36">
        <v>20.3</v>
      </c>
      <c r="H56" s="50">
        <v>18.3</v>
      </c>
      <c r="I56" s="50">
        <v>18.7</v>
      </c>
      <c r="J56" s="50">
        <v>0.2</v>
      </c>
      <c r="K56" s="67">
        <v>0</v>
      </c>
      <c r="L56" s="50">
        <v>0.9</v>
      </c>
      <c r="M56" s="50">
        <f t="shared" si="1"/>
        <v>84.60000000000001</v>
      </c>
      <c r="N56" s="5"/>
      <c r="O56" s="5"/>
      <c r="P56" s="5"/>
    </row>
    <row r="57" spans="1:16" ht="18" hidden="1">
      <c r="A57" s="94" t="s">
        <v>12</v>
      </c>
      <c r="B57" s="50">
        <v>47.8</v>
      </c>
      <c r="C57" s="72">
        <v>45.7</v>
      </c>
      <c r="D57" s="50">
        <v>103.7</v>
      </c>
      <c r="E57" s="36">
        <v>1.6</v>
      </c>
      <c r="F57" s="36">
        <v>1.8</v>
      </c>
      <c r="G57" s="70">
        <v>14</v>
      </c>
      <c r="H57" s="50">
        <v>13.1</v>
      </c>
      <c r="I57" s="67">
        <v>14</v>
      </c>
      <c r="J57" s="67">
        <v>0.1</v>
      </c>
      <c r="K57" s="67">
        <v>1.2</v>
      </c>
      <c r="L57" s="50">
        <v>2.1</v>
      </c>
      <c r="M57" s="50">
        <f t="shared" si="1"/>
        <v>133.79999999999998</v>
      </c>
      <c r="N57" s="5"/>
      <c r="O57" s="5"/>
      <c r="P57" s="5"/>
    </row>
    <row r="58" spans="1:16" ht="18" hidden="1">
      <c r="A58" s="93" t="s">
        <v>13</v>
      </c>
      <c r="B58" s="50">
        <v>45.3</v>
      </c>
      <c r="C58" s="76">
        <v>59</v>
      </c>
      <c r="D58" s="50">
        <v>116.7</v>
      </c>
      <c r="E58" s="36">
        <v>1.4</v>
      </c>
      <c r="F58" s="36">
        <v>2.5</v>
      </c>
      <c r="G58" s="36">
        <v>8.6</v>
      </c>
      <c r="H58" s="50">
        <v>15.4</v>
      </c>
      <c r="I58" s="50">
        <v>16.4</v>
      </c>
      <c r="J58" s="50">
        <v>0.4</v>
      </c>
      <c r="K58" s="50">
        <v>0.8</v>
      </c>
      <c r="L58" s="50">
        <v>1.9</v>
      </c>
      <c r="M58" s="50">
        <f t="shared" si="1"/>
        <v>143.6</v>
      </c>
      <c r="N58" s="5"/>
      <c r="O58" s="5"/>
      <c r="P58" s="5"/>
    </row>
    <row r="59" spans="1:16" ht="18" hidden="1">
      <c r="A59" s="93" t="s">
        <v>14</v>
      </c>
      <c r="B59" s="50">
        <v>39.8</v>
      </c>
      <c r="C59" s="72">
        <v>55.3</v>
      </c>
      <c r="D59" s="50">
        <v>109.7</v>
      </c>
      <c r="E59" s="36">
        <v>1.5</v>
      </c>
      <c r="F59" s="36">
        <v>2.2</v>
      </c>
      <c r="G59" s="36">
        <v>9.1</v>
      </c>
      <c r="H59" s="50">
        <v>18.6</v>
      </c>
      <c r="I59" s="50">
        <v>19.6</v>
      </c>
      <c r="J59" s="50">
        <v>0.1</v>
      </c>
      <c r="K59" s="50">
        <v>1.4</v>
      </c>
      <c r="L59" s="50">
        <v>2.3</v>
      </c>
      <c r="M59" s="50">
        <f t="shared" si="1"/>
        <v>140.70000000000002</v>
      </c>
      <c r="N59" s="5"/>
      <c r="O59" s="5"/>
      <c r="P59" s="5"/>
    </row>
    <row r="60" spans="1:16" ht="18" hidden="1">
      <c r="A60" s="95" t="s">
        <v>15</v>
      </c>
      <c r="B60" s="50">
        <v>36.4</v>
      </c>
      <c r="C60" s="72">
        <v>46.3</v>
      </c>
      <c r="D60" s="50">
        <v>95.5</v>
      </c>
      <c r="E60" s="36">
        <v>1.5</v>
      </c>
      <c r="F60" s="36">
        <v>1.6</v>
      </c>
      <c r="G60" s="36">
        <v>9.3</v>
      </c>
      <c r="H60" s="50">
        <v>16.2</v>
      </c>
      <c r="I60" s="50">
        <v>16.8</v>
      </c>
      <c r="J60" s="50">
        <v>0.4</v>
      </c>
      <c r="K60" s="67">
        <v>0</v>
      </c>
      <c r="L60" s="50">
        <v>1.3</v>
      </c>
      <c r="M60" s="50">
        <f t="shared" si="1"/>
        <v>122.89999999999999</v>
      </c>
      <c r="N60" s="5"/>
      <c r="O60" s="5"/>
      <c r="P60" s="5"/>
    </row>
    <row r="61" spans="1:16" ht="18" hidden="1">
      <c r="A61" s="63" t="s">
        <v>16</v>
      </c>
      <c r="B61" s="50">
        <v>30.1</v>
      </c>
      <c r="C61" s="72">
        <v>33.2</v>
      </c>
      <c r="D61" s="50">
        <v>73.8</v>
      </c>
      <c r="E61" s="36">
        <v>1.7</v>
      </c>
      <c r="F61" s="36">
        <v>1.3</v>
      </c>
      <c r="G61" s="36">
        <v>8.7</v>
      </c>
      <c r="H61" s="50">
        <v>14.4</v>
      </c>
      <c r="I61" s="67">
        <v>15</v>
      </c>
      <c r="J61" s="67">
        <v>0.3</v>
      </c>
      <c r="K61" s="67">
        <v>0</v>
      </c>
      <c r="L61" s="50">
        <v>0.5</v>
      </c>
      <c r="M61" s="50">
        <f t="shared" si="1"/>
        <v>98</v>
      </c>
      <c r="N61" s="5"/>
      <c r="O61" s="5"/>
      <c r="P61" s="5"/>
    </row>
    <row r="62" spans="1:16" ht="18" hidden="1">
      <c r="A62" s="63" t="s">
        <v>17</v>
      </c>
      <c r="B62" s="50">
        <v>39.4</v>
      </c>
      <c r="C62" s="59" t="s">
        <v>41</v>
      </c>
      <c r="D62" s="50">
        <v>44.5</v>
      </c>
      <c r="E62" s="50">
        <v>1.3</v>
      </c>
      <c r="F62" s="36">
        <v>1.2</v>
      </c>
      <c r="G62" s="36">
        <v>9.7</v>
      </c>
      <c r="H62" s="67">
        <v>8</v>
      </c>
      <c r="I62" s="50">
        <v>8.4</v>
      </c>
      <c r="J62" s="50">
        <v>0.2</v>
      </c>
      <c r="K62" s="50">
        <v>0.1</v>
      </c>
      <c r="L62" s="50">
        <v>0.3</v>
      </c>
      <c r="M62" s="50">
        <f t="shared" si="1"/>
        <v>62.9</v>
      </c>
      <c r="N62" s="5"/>
      <c r="O62" s="5"/>
      <c r="P62" s="5"/>
    </row>
    <row r="63" spans="1:16" ht="18" hidden="1">
      <c r="A63" s="63" t="s">
        <v>50</v>
      </c>
      <c r="B63" s="67">
        <v>59.984561291989785</v>
      </c>
      <c r="C63" s="76">
        <v>17.95381269419364</v>
      </c>
      <c r="D63" s="67">
        <v>90.16781272651569</v>
      </c>
      <c r="E63" s="67">
        <v>1.6780603926816358</v>
      </c>
      <c r="F63" s="70">
        <v>2.6958874366106573</v>
      </c>
      <c r="G63" s="39">
        <v>7.631485790220748</v>
      </c>
      <c r="H63" s="67">
        <v>0</v>
      </c>
      <c r="I63" s="67">
        <v>0</v>
      </c>
      <c r="J63" s="67">
        <v>0.3846024331562326</v>
      </c>
      <c r="K63" s="67">
        <v>0</v>
      </c>
      <c r="L63" s="67">
        <v>0.39495136707530015</v>
      </c>
      <c r="M63" s="67">
        <f>SUM(D63,G63,I63,L63)</f>
        <v>98.19424988381174</v>
      </c>
      <c r="N63" s="7"/>
      <c r="O63" s="7"/>
      <c r="P63" s="7"/>
    </row>
    <row r="64" spans="1:16" ht="18" hidden="1">
      <c r="A64" s="63" t="s">
        <v>51</v>
      </c>
      <c r="B64" s="67">
        <f aca="true" t="shared" si="2" ref="B64:M64">SUM(B181:B192)/12</f>
        <v>59.97919282541332</v>
      </c>
      <c r="C64" s="67">
        <f t="shared" si="2"/>
        <v>14.092678194438292</v>
      </c>
      <c r="D64" s="67">
        <f t="shared" si="2"/>
        <v>88.48038164615042</v>
      </c>
      <c r="E64" s="67">
        <f t="shared" si="2"/>
        <v>1.4958211290360885</v>
      </c>
      <c r="F64" s="67">
        <f t="shared" si="2"/>
        <v>2.852502127932397</v>
      </c>
      <c r="G64" s="67">
        <f t="shared" si="2"/>
        <v>6.896406590611158</v>
      </c>
      <c r="H64" s="67">
        <f t="shared" si="2"/>
        <v>0</v>
      </c>
      <c r="I64" s="67">
        <f t="shared" si="2"/>
        <v>0</v>
      </c>
      <c r="J64" s="67">
        <f t="shared" si="2"/>
        <v>0.5198899747728606</v>
      </c>
      <c r="K64" s="67">
        <f t="shared" si="2"/>
        <v>0</v>
      </c>
      <c r="L64" s="67">
        <f t="shared" si="2"/>
        <v>0.5706782012858717</v>
      </c>
      <c r="M64" s="67">
        <f t="shared" si="2"/>
        <v>95.97120067097819</v>
      </c>
      <c r="N64" s="7"/>
      <c r="O64" s="7"/>
      <c r="P64" s="7"/>
    </row>
    <row r="65" spans="1:16" ht="18" hidden="1">
      <c r="A65" s="63" t="s">
        <v>52</v>
      </c>
      <c r="B65" s="77">
        <f>AVERAGE(B202:B212)</f>
        <v>71.79383393319091</v>
      </c>
      <c r="C65" s="77">
        <f>AVERAGE(C202:C212)</f>
        <v>19.89857509406416</v>
      </c>
      <c r="D65" s="77">
        <f>AVERAGE(D201:D212)</f>
        <v>103.53570516756531</v>
      </c>
      <c r="E65" s="77">
        <f aca="true" t="shared" si="3" ref="E65:L65">AVERAGE(E202:E212)</f>
        <v>1.8352589814079172</v>
      </c>
      <c r="F65" s="77">
        <f t="shared" si="3"/>
        <v>2.6365513190592704</v>
      </c>
      <c r="G65" s="77">
        <f t="shared" si="3"/>
        <v>7.012466233813438</v>
      </c>
      <c r="H65" s="77">
        <f t="shared" si="3"/>
        <v>0</v>
      </c>
      <c r="I65" s="77">
        <f t="shared" si="3"/>
        <v>0</v>
      </c>
      <c r="J65" s="77">
        <f t="shared" si="3"/>
        <v>0.5723316425489465</v>
      </c>
      <c r="K65" s="77">
        <f t="shared" si="3"/>
        <v>0</v>
      </c>
      <c r="L65" s="77">
        <f t="shared" si="3"/>
        <v>0.650191030381453</v>
      </c>
      <c r="M65" s="77">
        <f>AVERAGE(M201:M212)</f>
        <v>110.63792889907245</v>
      </c>
      <c r="N65" s="5"/>
      <c r="O65" s="5"/>
      <c r="P65" s="5"/>
    </row>
    <row r="66" spans="1:16" ht="18" hidden="1">
      <c r="A66" s="63" t="s">
        <v>58</v>
      </c>
      <c r="B66" s="50"/>
      <c r="C66" s="59"/>
      <c r="D66" s="50"/>
      <c r="E66" s="50"/>
      <c r="F66" s="36"/>
      <c r="G66" s="38"/>
      <c r="H66" s="67"/>
      <c r="I66" s="50"/>
      <c r="J66" s="50"/>
      <c r="K66" s="50"/>
      <c r="L66" s="50"/>
      <c r="M66" s="50"/>
      <c r="N66" s="5"/>
      <c r="O66" s="5"/>
      <c r="P66" s="5"/>
    </row>
    <row r="67" spans="1:16" ht="18" hidden="1">
      <c r="A67" s="63" t="s">
        <v>60</v>
      </c>
      <c r="B67" s="77">
        <v>47.3</v>
      </c>
      <c r="C67" s="76">
        <v>0</v>
      </c>
      <c r="D67" s="50">
        <v>58.1</v>
      </c>
      <c r="E67" s="50">
        <v>1.8</v>
      </c>
      <c r="F67" s="78">
        <v>1.6</v>
      </c>
      <c r="G67" s="38">
        <v>6.9</v>
      </c>
      <c r="H67" s="67">
        <v>2.1</v>
      </c>
      <c r="I67" s="50">
        <v>2.1</v>
      </c>
      <c r="J67" s="50">
        <v>0.7</v>
      </c>
      <c r="K67" s="50">
        <v>0.1</v>
      </c>
      <c r="L67" s="50">
        <v>0.8</v>
      </c>
      <c r="M67" s="67">
        <v>67.97972296660379</v>
      </c>
      <c r="N67" s="7"/>
      <c r="O67" s="7"/>
      <c r="P67" s="7"/>
    </row>
    <row r="68" spans="1:16" ht="18" hidden="1">
      <c r="A68" s="63" t="s">
        <v>61</v>
      </c>
      <c r="B68" s="79">
        <v>50.6086795099071</v>
      </c>
      <c r="C68" s="80">
        <v>0</v>
      </c>
      <c r="D68" s="77">
        <v>60.823530787171535</v>
      </c>
      <c r="E68" s="77">
        <v>1.7416441627317507</v>
      </c>
      <c r="F68" s="78">
        <v>1.1206023569811332</v>
      </c>
      <c r="G68" s="40">
        <v>6.323650447720614</v>
      </c>
      <c r="H68" s="77">
        <v>6.743160967563193</v>
      </c>
      <c r="I68" s="77">
        <v>6.743160967563193</v>
      </c>
      <c r="J68" s="77">
        <v>0.37395484178601923</v>
      </c>
      <c r="K68" s="77">
        <v>0</v>
      </c>
      <c r="L68" s="77">
        <v>0.3748568758157355</v>
      </c>
      <c r="M68" s="77">
        <v>74.26519907827107</v>
      </c>
      <c r="N68" s="8"/>
      <c r="O68" s="8"/>
      <c r="P68" s="8"/>
    </row>
    <row r="69" spans="1:16" ht="18" hidden="1">
      <c r="A69" s="63" t="s">
        <v>62</v>
      </c>
      <c r="B69" s="79">
        <v>62.74620206450072</v>
      </c>
      <c r="C69" s="76">
        <v>38.86496023727431</v>
      </c>
      <c r="D69" s="67">
        <v>113.92824669072222</v>
      </c>
      <c r="E69" s="67">
        <v>1.557215746247735</v>
      </c>
      <c r="F69" s="81">
        <v>1.4872432385009737</v>
      </c>
      <c r="G69" s="39">
        <v>6.3964588838334535</v>
      </c>
      <c r="H69" s="67">
        <v>10.483995263350112</v>
      </c>
      <c r="I69" s="67">
        <v>10.483995263350112</v>
      </c>
      <c r="J69" s="67">
        <v>0.5060221021189274</v>
      </c>
      <c r="K69" s="67">
        <v>0</v>
      </c>
      <c r="L69" s="67">
        <v>0.5492131315236138</v>
      </c>
      <c r="M69" s="67">
        <v>131.3579139694294</v>
      </c>
      <c r="N69" s="7"/>
      <c r="O69" s="7"/>
      <c r="P69" s="7"/>
    </row>
    <row r="70" spans="1:16" ht="18" hidden="1">
      <c r="A70" s="63" t="s">
        <v>63</v>
      </c>
      <c r="B70" s="79">
        <v>53.75334139439309</v>
      </c>
      <c r="C70" s="76">
        <v>32.59822217876985</v>
      </c>
      <c r="D70" s="67">
        <v>99.25590131270292</v>
      </c>
      <c r="E70" s="67">
        <v>1.3938879023924595</v>
      </c>
      <c r="F70" s="78">
        <v>1.4164253009188712</v>
      </c>
      <c r="G70" s="39">
        <v>4.496930758742532</v>
      </c>
      <c r="H70" s="67">
        <v>2.77449996670555</v>
      </c>
      <c r="I70" s="67">
        <v>2.77449996670555</v>
      </c>
      <c r="J70" s="67">
        <v>0.4388687584556749</v>
      </c>
      <c r="K70" s="67">
        <v>0</v>
      </c>
      <c r="L70" s="67">
        <v>0.5263168574819853</v>
      </c>
      <c r="M70" s="67">
        <v>107.05364889563299</v>
      </c>
      <c r="N70" s="7"/>
      <c r="O70" s="7"/>
      <c r="P70" s="7"/>
    </row>
    <row r="71" spans="1:16" ht="18" hidden="1">
      <c r="A71" s="63" t="s">
        <v>64</v>
      </c>
      <c r="B71" s="77"/>
      <c r="C71" s="59"/>
      <c r="D71" s="50"/>
      <c r="E71" s="50"/>
      <c r="F71" s="50"/>
      <c r="G71" s="38"/>
      <c r="H71" s="67"/>
      <c r="I71" s="50"/>
      <c r="J71" s="50"/>
      <c r="K71" s="50"/>
      <c r="L71" s="50"/>
      <c r="M71" s="50"/>
      <c r="N71" s="5"/>
      <c r="O71" s="5"/>
      <c r="P71" s="5"/>
    </row>
    <row r="72" spans="1:16" ht="18" hidden="1">
      <c r="A72" s="63" t="s">
        <v>65</v>
      </c>
      <c r="B72" s="50"/>
      <c r="C72" s="59"/>
      <c r="D72" s="50"/>
      <c r="E72" s="50"/>
      <c r="F72" s="50"/>
      <c r="G72" s="38"/>
      <c r="H72" s="67"/>
      <c r="I72" s="50"/>
      <c r="J72" s="50"/>
      <c r="K72" s="50"/>
      <c r="L72" s="50"/>
      <c r="M72" s="50"/>
      <c r="N72" s="5"/>
      <c r="O72" s="5"/>
      <c r="P72" s="5"/>
    </row>
    <row r="73" spans="1:16" ht="18" hidden="1">
      <c r="A73" s="63" t="s">
        <v>66</v>
      </c>
      <c r="B73" s="50"/>
      <c r="C73" s="59"/>
      <c r="D73" s="50"/>
      <c r="E73" s="50"/>
      <c r="F73" s="50"/>
      <c r="G73" s="38"/>
      <c r="H73" s="67"/>
      <c r="I73" s="50"/>
      <c r="J73" s="50"/>
      <c r="K73" s="50"/>
      <c r="L73" s="50"/>
      <c r="M73" s="50"/>
      <c r="N73" s="5"/>
      <c r="O73" s="5"/>
      <c r="P73" s="5"/>
    </row>
    <row r="74" spans="1:16" ht="18" hidden="1">
      <c r="A74" s="63" t="s">
        <v>67</v>
      </c>
      <c r="B74" s="50">
        <v>37.4</v>
      </c>
      <c r="C74" s="59" t="s">
        <v>41</v>
      </c>
      <c r="D74" s="80">
        <v>41.3</v>
      </c>
      <c r="E74" s="50">
        <v>1.6</v>
      </c>
      <c r="F74" s="50">
        <v>2.1</v>
      </c>
      <c r="G74" s="82">
        <v>10.4</v>
      </c>
      <c r="H74" s="59" t="s">
        <v>33</v>
      </c>
      <c r="I74" s="50">
        <v>0.7</v>
      </c>
      <c r="J74" s="67">
        <v>0</v>
      </c>
      <c r="K74" s="67">
        <v>0</v>
      </c>
      <c r="L74" s="50">
        <v>0.2</v>
      </c>
      <c r="M74" s="50">
        <f aca="true" t="shared" si="4" ref="M74:M85">SUM(D74,G74,I74,L74)</f>
        <v>52.6</v>
      </c>
      <c r="N74" s="5"/>
      <c r="O74" s="5"/>
      <c r="P74" s="5"/>
    </row>
    <row r="75" spans="1:16" ht="18" hidden="1">
      <c r="A75" s="63" t="s">
        <v>68</v>
      </c>
      <c r="B75" s="67">
        <v>34</v>
      </c>
      <c r="C75" s="59" t="s">
        <v>41</v>
      </c>
      <c r="D75" s="80">
        <v>44.7</v>
      </c>
      <c r="E75" s="37">
        <v>1.3</v>
      </c>
      <c r="F75" s="50">
        <v>1.2</v>
      </c>
      <c r="G75" s="83">
        <v>10.7</v>
      </c>
      <c r="H75" s="72">
        <v>2.7</v>
      </c>
      <c r="I75" s="50">
        <v>3.4</v>
      </c>
      <c r="J75" s="67">
        <v>0</v>
      </c>
      <c r="K75" s="67">
        <v>0.1</v>
      </c>
      <c r="L75" s="50">
        <v>0.1</v>
      </c>
      <c r="M75" s="50">
        <f t="shared" si="4"/>
        <v>58.900000000000006</v>
      </c>
      <c r="N75" s="5"/>
      <c r="O75" s="5"/>
      <c r="P75" s="5"/>
    </row>
    <row r="76" spans="1:16" ht="18" hidden="1">
      <c r="A76" s="63" t="s">
        <v>69</v>
      </c>
      <c r="B76" s="67">
        <v>32.1</v>
      </c>
      <c r="C76" s="59" t="s">
        <v>41</v>
      </c>
      <c r="D76" s="79">
        <v>45</v>
      </c>
      <c r="E76" s="37">
        <v>1.7</v>
      </c>
      <c r="F76" s="37">
        <v>1.3</v>
      </c>
      <c r="G76" s="84">
        <v>10</v>
      </c>
      <c r="H76" s="72">
        <v>12.4</v>
      </c>
      <c r="I76" s="50">
        <v>12.9</v>
      </c>
      <c r="J76" s="67">
        <v>0.2</v>
      </c>
      <c r="K76" s="67">
        <v>1.2</v>
      </c>
      <c r="L76" s="50">
        <v>1.4</v>
      </c>
      <c r="M76" s="50">
        <f t="shared" si="4"/>
        <v>69.30000000000001</v>
      </c>
      <c r="N76" s="5"/>
      <c r="O76" s="5"/>
      <c r="P76" s="5"/>
    </row>
    <row r="77" spans="1:16" ht="18" hidden="1">
      <c r="A77" s="63" t="s">
        <v>70</v>
      </c>
      <c r="B77" s="67">
        <v>36</v>
      </c>
      <c r="C77" s="59" t="s">
        <v>41</v>
      </c>
      <c r="D77" s="79">
        <v>45.9</v>
      </c>
      <c r="E77" s="37">
        <v>1.8</v>
      </c>
      <c r="F77" s="37">
        <v>1.9</v>
      </c>
      <c r="G77" s="84">
        <v>10.5</v>
      </c>
      <c r="H77" s="72">
        <v>10.3</v>
      </c>
      <c r="I77" s="50">
        <v>10.9</v>
      </c>
      <c r="J77" s="67">
        <v>0.2</v>
      </c>
      <c r="K77" s="67">
        <v>0.3</v>
      </c>
      <c r="L77" s="50">
        <v>0.5</v>
      </c>
      <c r="M77" s="50">
        <f t="shared" si="4"/>
        <v>67.8</v>
      </c>
      <c r="N77" s="5"/>
      <c r="O77" s="5"/>
      <c r="P77" s="5"/>
    </row>
    <row r="78" spans="1:16" ht="18" hidden="1">
      <c r="A78" s="63" t="s">
        <v>71</v>
      </c>
      <c r="B78" s="67">
        <v>34.7</v>
      </c>
      <c r="C78" s="59" t="s">
        <v>41</v>
      </c>
      <c r="D78" s="79">
        <v>45.9</v>
      </c>
      <c r="E78" s="37">
        <v>1.1</v>
      </c>
      <c r="F78" s="37">
        <v>1.5</v>
      </c>
      <c r="G78" s="84">
        <v>8.3</v>
      </c>
      <c r="H78" s="72">
        <v>13.4</v>
      </c>
      <c r="I78" s="50">
        <v>14.5</v>
      </c>
      <c r="J78" s="67">
        <v>0</v>
      </c>
      <c r="K78" s="67">
        <v>0.1</v>
      </c>
      <c r="L78" s="50">
        <v>0.2</v>
      </c>
      <c r="M78" s="50">
        <f t="shared" si="4"/>
        <v>68.9</v>
      </c>
      <c r="N78" s="5"/>
      <c r="O78" s="5"/>
      <c r="P78" s="5"/>
    </row>
    <row r="79" spans="1:16" ht="18" hidden="1">
      <c r="A79" s="63" t="s">
        <v>72</v>
      </c>
      <c r="B79" s="67">
        <v>39.7</v>
      </c>
      <c r="C79" s="85">
        <v>9.4</v>
      </c>
      <c r="D79" s="79">
        <v>58.1</v>
      </c>
      <c r="E79" s="37">
        <v>1.8</v>
      </c>
      <c r="F79" s="37">
        <v>1.8</v>
      </c>
      <c r="G79" s="84">
        <v>8.1</v>
      </c>
      <c r="H79" s="72">
        <v>14.7</v>
      </c>
      <c r="I79" s="50">
        <v>15.7</v>
      </c>
      <c r="J79" s="67">
        <v>0.1</v>
      </c>
      <c r="K79" s="67">
        <v>0.6</v>
      </c>
      <c r="L79" s="50">
        <v>0.8</v>
      </c>
      <c r="M79" s="50">
        <f t="shared" si="4"/>
        <v>82.7</v>
      </c>
      <c r="N79" s="5"/>
      <c r="O79" s="5"/>
      <c r="P79" s="5"/>
    </row>
    <row r="80" spans="1:18" ht="18" hidden="1">
      <c r="A80" s="63" t="s">
        <v>73</v>
      </c>
      <c r="B80" s="67">
        <v>47.7</v>
      </c>
      <c r="C80" s="85">
        <v>45.7</v>
      </c>
      <c r="D80" s="79">
        <v>102.4</v>
      </c>
      <c r="E80" s="37">
        <v>1.8</v>
      </c>
      <c r="F80" s="37">
        <v>2.1</v>
      </c>
      <c r="G80" s="84">
        <v>17.6</v>
      </c>
      <c r="H80" s="72">
        <v>13.4</v>
      </c>
      <c r="I80" s="50">
        <v>13.5</v>
      </c>
      <c r="J80" s="67">
        <v>0.1</v>
      </c>
      <c r="K80" s="67">
        <v>0</v>
      </c>
      <c r="L80" s="50">
        <v>0.1</v>
      </c>
      <c r="M80" s="67">
        <f t="shared" si="4"/>
        <v>133.6</v>
      </c>
      <c r="N80" s="7"/>
      <c r="O80" s="7"/>
      <c r="P80" s="7"/>
      <c r="R80" s="4"/>
    </row>
    <row r="81" spans="1:16" ht="18" hidden="1">
      <c r="A81" s="63" t="s">
        <v>74</v>
      </c>
      <c r="B81" s="67">
        <v>49.1</v>
      </c>
      <c r="C81" s="85">
        <v>50.2</v>
      </c>
      <c r="D81" s="79">
        <v>114.1</v>
      </c>
      <c r="E81" s="37">
        <v>2.2</v>
      </c>
      <c r="F81" s="37">
        <v>1.4</v>
      </c>
      <c r="G81" s="84">
        <v>6.4</v>
      </c>
      <c r="H81" s="72">
        <v>17.3</v>
      </c>
      <c r="I81" s="50">
        <v>17.8</v>
      </c>
      <c r="J81" s="67">
        <v>0.5</v>
      </c>
      <c r="K81" s="67">
        <v>0.1</v>
      </c>
      <c r="L81" s="50">
        <v>0.6</v>
      </c>
      <c r="M81" s="67">
        <f t="shared" si="4"/>
        <v>138.9</v>
      </c>
      <c r="N81" s="7"/>
      <c r="O81" s="7"/>
      <c r="P81" s="7"/>
    </row>
    <row r="82" spans="1:16" ht="18" hidden="1">
      <c r="A82" s="63" t="s">
        <v>75</v>
      </c>
      <c r="B82" s="67">
        <v>43.8</v>
      </c>
      <c r="C82" s="85">
        <v>46.9</v>
      </c>
      <c r="D82" s="79">
        <v>106.6</v>
      </c>
      <c r="E82" s="37">
        <v>1.9</v>
      </c>
      <c r="F82" s="37">
        <v>1.8</v>
      </c>
      <c r="G82" s="84">
        <v>6.4</v>
      </c>
      <c r="H82" s="72">
        <v>11.5</v>
      </c>
      <c r="I82" s="50">
        <v>12.1</v>
      </c>
      <c r="J82" s="67">
        <v>2.1</v>
      </c>
      <c r="K82" s="67">
        <v>0</v>
      </c>
      <c r="L82" s="50">
        <v>2.1</v>
      </c>
      <c r="M82" s="67">
        <f t="shared" si="4"/>
        <v>127.19999999999999</v>
      </c>
      <c r="N82" s="7"/>
      <c r="O82" s="7"/>
      <c r="P82" s="7"/>
    </row>
    <row r="83" spans="1:16" ht="18" hidden="1">
      <c r="A83" s="63" t="s">
        <v>76</v>
      </c>
      <c r="B83" s="67">
        <v>39.6</v>
      </c>
      <c r="C83" s="80">
        <v>46.1</v>
      </c>
      <c r="D83" s="79">
        <v>99.8</v>
      </c>
      <c r="E83" s="37">
        <v>1.3</v>
      </c>
      <c r="F83" s="37">
        <v>1.6</v>
      </c>
      <c r="G83" s="84">
        <v>8.6</v>
      </c>
      <c r="H83" s="72">
        <v>12.2</v>
      </c>
      <c r="I83" s="50">
        <v>12.5</v>
      </c>
      <c r="J83" s="67">
        <v>0.2</v>
      </c>
      <c r="K83" s="67">
        <v>0</v>
      </c>
      <c r="L83" s="50">
        <v>0.2</v>
      </c>
      <c r="M83" s="67">
        <f t="shared" si="4"/>
        <v>121.1</v>
      </c>
      <c r="N83" s="7"/>
      <c r="O83" s="7"/>
      <c r="P83" s="7"/>
    </row>
    <row r="84" spans="1:16" ht="18" hidden="1">
      <c r="A84" s="63" t="s">
        <v>77</v>
      </c>
      <c r="B84" s="67">
        <v>38.5</v>
      </c>
      <c r="C84" s="80">
        <v>37.9</v>
      </c>
      <c r="D84" s="79">
        <v>89.1</v>
      </c>
      <c r="E84" s="37">
        <v>1.9</v>
      </c>
      <c r="F84" s="86">
        <v>1</v>
      </c>
      <c r="G84" s="84">
        <v>11.2</v>
      </c>
      <c r="H84" s="72">
        <v>12.1</v>
      </c>
      <c r="I84" s="50">
        <v>12.5</v>
      </c>
      <c r="J84" s="67">
        <v>0.3</v>
      </c>
      <c r="K84" s="67">
        <v>0</v>
      </c>
      <c r="L84" s="50">
        <v>0.3</v>
      </c>
      <c r="M84" s="67">
        <f t="shared" si="4"/>
        <v>113.1</v>
      </c>
      <c r="N84" s="7"/>
      <c r="O84" s="7"/>
      <c r="P84" s="7"/>
    </row>
    <row r="85" spans="1:16" ht="18" hidden="1">
      <c r="A85" s="63" t="s">
        <v>78</v>
      </c>
      <c r="B85" s="67">
        <v>43.1</v>
      </c>
      <c r="C85" s="79">
        <v>2</v>
      </c>
      <c r="D85" s="79">
        <v>52</v>
      </c>
      <c r="E85" s="37">
        <v>2.2</v>
      </c>
      <c r="F85" s="86">
        <v>0.8</v>
      </c>
      <c r="G85" s="84">
        <v>20.9</v>
      </c>
      <c r="H85" s="72">
        <v>8.3</v>
      </c>
      <c r="I85" s="50">
        <v>8.7</v>
      </c>
      <c r="J85" s="67">
        <v>0.4</v>
      </c>
      <c r="K85" s="67">
        <v>0</v>
      </c>
      <c r="L85" s="50">
        <v>0.4</v>
      </c>
      <c r="M85" s="67">
        <f t="shared" si="4"/>
        <v>82.00000000000001</v>
      </c>
      <c r="N85" s="7"/>
      <c r="O85" s="7"/>
      <c r="P85" s="7"/>
    </row>
    <row r="86" spans="1:16" ht="18" hidden="1">
      <c r="A86" s="63" t="s">
        <v>79</v>
      </c>
      <c r="B86" s="67"/>
      <c r="C86" s="79"/>
      <c r="D86" s="79"/>
      <c r="E86" s="37"/>
      <c r="F86" s="86"/>
      <c r="G86" s="84"/>
      <c r="H86" s="72"/>
      <c r="I86" s="50"/>
      <c r="J86" s="67"/>
      <c r="K86" s="67"/>
      <c r="L86" s="50"/>
      <c r="M86" s="67"/>
      <c r="N86" s="7"/>
      <c r="O86" s="7"/>
      <c r="P86" s="7"/>
    </row>
    <row r="87" spans="1:16" ht="18" hidden="1">
      <c r="A87" s="63" t="s">
        <v>80</v>
      </c>
      <c r="B87" s="67"/>
      <c r="C87" s="79"/>
      <c r="D87" s="79"/>
      <c r="E87" s="37"/>
      <c r="F87" s="86"/>
      <c r="G87" s="84"/>
      <c r="H87" s="72"/>
      <c r="I87" s="50"/>
      <c r="J87" s="67"/>
      <c r="K87" s="67"/>
      <c r="L87" s="50"/>
      <c r="M87" s="67"/>
      <c r="N87" s="7"/>
      <c r="O87" s="7"/>
      <c r="P87" s="7"/>
    </row>
    <row r="88" spans="1:16" ht="18" hidden="1">
      <c r="A88" s="63" t="s">
        <v>81</v>
      </c>
      <c r="B88" s="67">
        <v>52.1</v>
      </c>
      <c r="C88" s="79">
        <v>0</v>
      </c>
      <c r="D88" s="79">
        <v>64.22940331889266</v>
      </c>
      <c r="E88" s="37">
        <v>1.7</v>
      </c>
      <c r="F88" s="86">
        <v>1.2</v>
      </c>
      <c r="G88" s="84">
        <v>4.5181590859792715</v>
      </c>
      <c r="H88" s="76">
        <v>0</v>
      </c>
      <c r="I88" s="67">
        <v>0</v>
      </c>
      <c r="J88" s="67">
        <v>0.3</v>
      </c>
      <c r="K88" s="67">
        <v>0</v>
      </c>
      <c r="L88" s="87">
        <v>0.3179795164107176</v>
      </c>
      <c r="M88" s="67">
        <f>SUM(D88,G88,I88,L88)</f>
        <v>69.06554192128266</v>
      </c>
      <c r="N88" s="7"/>
      <c r="O88" s="7"/>
      <c r="P88" s="7"/>
    </row>
    <row r="89" spans="1:16" ht="18" hidden="1">
      <c r="A89" s="63" t="s">
        <v>82</v>
      </c>
      <c r="B89" s="67">
        <v>55.00240666850517</v>
      </c>
      <c r="C89" s="79">
        <v>0.31288401856857845</v>
      </c>
      <c r="D89" s="79">
        <v>69.86073328815154</v>
      </c>
      <c r="E89" s="86">
        <v>1.646620865152477</v>
      </c>
      <c r="F89" s="86">
        <v>1.1222413705989551</v>
      </c>
      <c r="G89" s="84">
        <v>4.427918374399603</v>
      </c>
      <c r="H89" s="76">
        <v>0</v>
      </c>
      <c r="I89" s="67">
        <v>0</v>
      </c>
      <c r="J89" s="67">
        <v>0.9705853387116608</v>
      </c>
      <c r="K89" s="67">
        <v>0</v>
      </c>
      <c r="L89" s="87">
        <v>0.9876911840388253</v>
      </c>
      <c r="M89" s="67">
        <f>SUM(D89,G89,I89,L89)</f>
        <v>75.27634284658996</v>
      </c>
      <c r="N89" s="7"/>
      <c r="O89" s="7"/>
      <c r="P89" s="7"/>
    </row>
    <row r="90" spans="1:16" ht="18" hidden="1">
      <c r="A90" s="63" t="s">
        <v>83</v>
      </c>
      <c r="B90" s="67">
        <v>65.2583542348979</v>
      </c>
      <c r="C90" s="79">
        <v>44.500810696349106</v>
      </c>
      <c r="D90" s="79">
        <v>123.48141951853626</v>
      </c>
      <c r="E90" s="86">
        <v>1.6967117608420643</v>
      </c>
      <c r="F90" s="86">
        <v>1.3570937685168867</v>
      </c>
      <c r="G90" s="84">
        <v>5.103356006693017</v>
      </c>
      <c r="H90" s="76">
        <v>0</v>
      </c>
      <c r="I90" s="67">
        <v>0</v>
      </c>
      <c r="J90" s="67">
        <v>0.7713942008601528</v>
      </c>
      <c r="K90" s="67">
        <v>0</v>
      </c>
      <c r="L90" s="87">
        <v>0.7961427345118223</v>
      </c>
      <c r="M90" s="67">
        <f>SUM(D90,G90,I90,L90)</f>
        <v>129.3809182597411</v>
      </c>
      <c r="N90" s="7"/>
      <c r="O90" s="7"/>
      <c r="P90" s="7"/>
    </row>
    <row r="91" spans="1:16" ht="18" hidden="1">
      <c r="A91" s="63" t="s">
        <v>84</v>
      </c>
      <c r="B91" s="67">
        <v>57.39790351113294</v>
      </c>
      <c r="C91" s="79">
        <v>34.7874257775398</v>
      </c>
      <c r="D91" s="79">
        <v>104.42417376680385</v>
      </c>
      <c r="E91" s="86">
        <v>1.5974325895608494</v>
      </c>
      <c r="F91" s="86">
        <v>1.6976891644950534</v>
      </c>
      <c r="G91" s="84">
        <v>7.07669622712379</v>
      </c>
      <c r="H91" s="76">
        <v>0</v>
      </c>
      <c r="I91" s="67">
        <v>0</v>
      </c>
      <c r="J91" s="67">
        <v>0.5641735385908137</v>
      </c>
      <c r="K91" s="67">
        <v>0.1690021367521368</v>
      </c>
      <c r="L91" s="87">
        <v>0.7373414324983673</v>
      </c>
      <c r="M91" s="67">
        <f>SUM(D91,G91,I91,L91)</f>
        <v>112.238211426426</v>
      </c>
      <c r="N91" s="7"/>
      <c r="O91" s="7"/>
      <c r="P91" s="7"/>
    </row>
    <row r="92" spans="1:16" ht="18" hidden="1">
      <c r="A92" s="63" t="s">
        <v>58</v>
      </c>
      <c r="B92" s="67">
        <f aca="true" t="shared" si="5" ref="B92:M92">AVERAGE(B175:B178)</f>
        <v>75.49167686683131</v>
      </c>
      <c r="C92" s="67">
        <f t="shared" si="5"/>
        <v>20.36778476822856</v>
      </c>
      <c r="D92" s="67">
        <f t="shared" si="5"/>
        <v>110.21851086713832</v>
      </c>
      <c r="E92" s="67">
        <f t="shared" si="5"/>
        <v>2.0187322650388895</v>
      </c>
      <c r="F92" s="67">
        <f t="shared" si="5"/>
        <v>4.167845256928721</v>
      </c>
      <c r="G92" s="67">
        <f t="shared" si="5"/>
        <v>9.128006592939386</v>
      </c>
      <c r="H92" s="67">
        <f t="shared" si="5"/>
        <v>0</v>
      </c>
      <c r="I92" s="67">
        <f t="shared" si="5"/>
        <v>0</v>
      </c>
      <c r="J92" s="67">
        <f t="shared" si="5"/>
        <v>0.6805114762467228</v>
      </c>
      <c r="K92" s="67">
        <f t="shared" si="5"/>
        <v>0.018963215397443983</v>
      </c>
      <c r="L92" s="67">
        <f t="shared" si="5"/>
        <v>0.7793123746534931</v>
      </c>
      <c r="M92" s="67">
        <f t="shared" si="5"/>
        <v>120.14044944162552</v>
      </c>
      <c r="N92" s="7"/>
      <c r="O92" s="7"/>
      <c r="P92" s="7"/>
    </row>
    <row r="93" spans="1:16" ht="18" hidden="1">
      <c r="A93" s="63" t="s">
        <v>60</v>
      </c>
      <c r="B93" s="67"/>
      <c r="C93" s="79"/>
      <c r="D93" s="79"/>
      <c r="E93" s="37"/>
      <c r="F93" s="86"/>
      <c r="G93" s="84"/>
      <c r="H93" s="72"/>
      <c r="I93" s="50"/>
      <c r="J93" s="67"/>
      <c r="K93" s="67"/>
      <c r="L93" s="50"/>
      <c r="M93" s="67"/>
      <c r="N93" s="7"/>
      <c r="O93" s="7"/>
      <c r="P93" s="7"/>
    </row>
    <row r="94" spans="1:16" ht="18" hidden="1">
      <c r="A94" s="63" t="s">
        <v>61</v>
      </c>
      <c r="B94" s="67"/>
      <c r="C94" s="79"/>
      <c r="D94" s="79"/>
      <c r="E94" s="37"/>
      <c r="F94" s="86"/>
      <c r="G94" s="84"/>
      <c r="H94" s="72"/>
      <c r="I94" s="50"/>
      <c r="J94" s="67"/>
      <c r="K94" s="67"/>
      <c r="L94" s="50"/>
      <c r="M94" s="67"/>
      <c r="N94" s="7"/>
      <c r="O94" s="7"/>
      <c r="P94" s="7"/>
    </row>
    <row r="95" spans="1:16" ht="18" hidden="1">
      <c r="A95" s="63" t="s">
        <v>62</v>
      </c>
      <c r="B95" s="67"/>
      <c r="C95" s="79"/>
      <c r="D95" s="79"/>
      <c r="E95" s="37"/>
      <c r="F95" s="86"/>
      <c r="G95" s="84"/>
      <c r="H95" s="72"/>
      <c r="I95" s="50"/>
      <c r="J95" s="67"/>
      <c r="K95" s="67"/>
      <c r="L95" s="50"/>
      <c r="M95" s="67"/>
      <c r="N95" s="7"/>
      <c r="O95" s="7"/>
      <c r="P95" s="7"/>
    </row>
    <row r="96" spans="1:16" ht="18" hidden="1">
      <c r="A96" s="63" t="s">
        <v>63</v>
      </c>
      <c r="B96" s="67">
        <v>41.7</v>
      </c>
      <c r="C96" s="79">
        <v>0</v>
      </c>
      <c r="D96" s="79">
        <v>56</v>
      </c>
      <c r="E96" s="88">
        <v>1.8</v>
      </c>
      <c r="F96" s="86">
        <v>0.9</v>
      </c>
      <c r="G96" s="84">
        <v>8.2</v>
      </c>
      <c r="H96" s="67">
        <v>0</v>
      </c>
      <c r="I96" s="67">
        <v>0</v>
      </c>
      <c r="J96" s="67">
        <v>0.6</v>
      </c>
      <c r="K96" s="67">
        <v>0</v>
      </c>
      <c r="L96" s="50">
        <v>0.6</v>
      </c>
      <c r="M96" s="67">
        <f aca="true" t="shared" si="6" ref="M96:M107">SUM(D96,G96,I96,L96)</f>
        <v>64.8</v>
      </c>
      <c r="N96" s="7"/>
      <c r="O96" s="7"/>
      <c r="P96" s="7"/>
    </row>
    <row r="97" spans="1:16" ht="18" hidden="1">
      <c r="A97" s="63" t="s">
        <v>64</v>
      </c>
      <c r="B97" s="67">
        <v>33.9</v>
      </c>
      <c r="C97" s="79">
        <v>0</v>
      </c>
      <c r="D97" s="79">
        <v>45.5</v>
      </c>
      <c r="E97" s="88">
        <v>1.6</v>
      </c>
      <c r="F97" s="86">
        <v>1</v>
      </c>
      <c r="G97" s="84">
        <v>10.2</v>
      </c>
      <c r="H97" s="67">
        <v>10.9</v>
      </c>
      <c r="I97" s="67">
        <v>11.4</v>
      </c>
      <c r="J97" s="67">
        <v>0.1</v>
      </c>
      <c r="K97" s="67">
        <v>0</v>
      </c>
      <c r="L97" s="50">
        <v>0.1</v>
      </c>
      <c r="M97" s="67">
        <f t="shared" si="6"/>
        <v>67.2</v>
      </c>
      <c r="N97" s="7"/>
      <c r="O97" s="7"/>
      <c r="P97" s="7"/>
    </row>
    <row r="98" spans="1:16" ht="18" hidden="1">
      <c r="A98" s="63" t="s">
        <v>65</v>
      </c>
      <c r="B98" s="67">
        <v>39.5</v>
      </c>
      <c r="C98" s="79">
        <v>0</v>
      </c>
      <c r="D98" s="79">
        <v>53.6</v>
      </c>
      <c r="E98" s="89">
        <v>2</v>
      </c>
      <c r="F98" s="86">
        <v>1.2</v>
      </c>
      <c r="G98" s="84">
        <v>18</v>
      </c>
      <c r="H98" s="67">
        <v>15.5</v>
      </c>
      <c r="I98" s="67">
        <v>16.1</v>
      </c>
      <c r="J98" s="67">
        <v>0.7</v>
      </c>
      <c r="K98" s="67">
        <v>0.2</v>
      </c>
      <c r="L98" s="50">
        <v>0.9</v>
      </c>
      <c r="M98" s="67">
        <f t="shared" si="6"/>
        <v>88.6</v>
      </c>
      <c r="N98" s="7"/>
      <c r="O98" s="7"/>
      <c r="P98" s="7"/>
    </row>
    <row r="99" spans="1:16" ht="18" hidden="1">
      <c r="A99" s="63" t="s">
        <v>66</v>
      </c>
      <c r="B99" s="67">
        <v>37.9</v>
      </c>
      <c r="C99" s="79">
        <v>0</v>
      </c>
      <c r="D99" s="79">
        <v>50.6</v>
      </c>
      <c r="E99" s="89">
        <v>1.5</v>
      </c>
      <c r="F99" s="86">
        <v>1.1</v>
      </c>
      <c r="G99" s="84">
        <v>9</v>
      </c>
      <c r="H99" s="67">
        <v>11.3</v>
      </c>
      <c r="I99" s="67">
        <v>12.1</v>
      </c>
      <c r="J99" s="67">
        <v>0.6</v>
      </c>
      <c r="K99" s="67">
        <v>0</v>
      </c>
      <c r="L99" s="50">
        <v>0.7</v>
      </c>
      <c r="M99" s="67">
        <f t="shared" si="6"/>
        <v>72.4</v>
      </c>
      <c r="N99" s="7"/>
      <c r="O99" s="7"/>
      <c r="P99" s="7"/>
    </row>
    <row r="100" spans="1:16" ht="18" hidden="1">
      <c r="A100" s="63" t="s">
        <v>67</v>
      </c>
      <c r="B100" s="67">
        <v>41.8</v>
      </c>
      <c r="C100" s="79">
        <v>0</v>
      </c>
      <c r="D100" s="79">
        <v>51.2</v>
      </c>
      <c r="E100" s="89">
        <v>1.4</v>
      </c>
      <c r="F100" s="86">
        <v>1.5</v>
      </c>
      <c r="G100" s="84">
        <v>8.4</v>
      </c>
      <c r="H100" s="67">
        <v>10.2</v>
      </c>
      <c r="I100" s="67">
        <v>10.8</v>
      </c>
      <c r="J100" s="67">
        <v>0.2</v>
      </c>
      <c r="K100" s="67">
        <v>0</v>
      </c>
      <c r="L100" s="50">
        <v>0.2</v>
      </c>
      <c r="M100" s="67">
        <f t="shared" si="6"/>
        <v>70.60000000000001</v>
      </c>
      <c r="N100" s="7"/>
      <c r="O100" s="7"/>
      <c r="P100" s="7"/>
    </row>
    <row r="101" spans="1:16" ht="18" hidden="1">
      <c r="A101" s="63" t="s">
        <v>68</v>
      </c>
      <c r="B101" s="67">
        <v>40.4</v>
      </c>
      <c r="C101" s="79">
        <v>0</v>
      </c>
      <c r="D101" s="79">
        <v>50.4</v>
      </c>
      <c r="E101" s="89">
        <v>1.9</v>
      </c>
      <c r="F101" s="86">
        <v>1.8</v>
      </c>
      <c r="G101" s="84">
        <v>7.7</v>
      </c>
      <c r="H101" s="67">
        <v>13.6</v>
      </c>
      <c r="I101" s="67">
        <v>13.8</v>
      </c>
      <c r="J101" s="67">
        <v>0.4</v>
      </c>
      <c r="K101" s="67">
        <v>0</v>
      </c>
      <c r="L101" s="50">
        <v>0.5</v>
      </c>
      <c r="M101" s="67">
        <f t="shared" si="6"/>
        <v>72.4</v>
      </c>
      <c r="N101" s="7"/>
      <c r="O101" s="7"/>
      <c r="P101" s="7"/>
    </row>
    <row r="102" spans="1:16" ht="18" hidden="1">
      <c r="A102" s="63" t="s">
        <v>69</v>
      </c>
      <c r="B102" s="67">
        <v>44.9</v>
      </c>
      <c r="C102" s="79">
        <v>38.3</v>
      </c>
      <c r="D102" s="79">
        <v>94.4</v>
      </c>
      <c r="E102" s="89">
        <v>2</v>
      </c>
      <c r="F102" s="86">
        <v>2.1</v>
      </c>
      <c r="G102" s="84">
        <v>9.6</v>
      </c>
      <c r="H102" s="67">
        <v>8</v>
      </c>
      <c r="I102" s="67">
        <v>8</v>
      </c>
      <c r="J102" s="67">
        <v>0.2</v>
      </c>
      <c r="K102" s="67">
        <v>0</v>
      </c>
      <c r="L102" s="50">
        <v>0.2</v>
      </c>
      <c r="M102" s="67">
        <f t="shared" si="6"/>
        <v>112.2</v>
      </c>
      <c r="N102" s="7"/>
      <c r="O102" s="7"/>
      <c r="P102" s="7"/>
    </row>
    <row r="103" spans="1:16" ht="18" hidden="1">
      <c r="A103" s="63" t="s">
        <v>70</v>
      </c>
      <c r="B103" s="67">
        <v>52</v>
      </c>
      <c r="C103" s="79">
        <v>49.6</v>
      </c>
      <c r="D103" s="79">
        <v>112.7</v>
      </c>
      <c r="E103" s="89">
        <v>1.7</v>
      </c>
      <c r="F103" s="86">
        <v>1.7</v>
      </c>
      <c r="G103" s="84">
        <v>8.8</v>
      </c>
      <c r="H103" s="67">
        <v>5.3</v>
      </c>
      <c r="I103" s="67">
        <v>5.3</v>
      </c>
      <c r="J103" s="67">
        <v>0.3</v>
      </c>
      <c r="K103" s="67">
        <v>0</v>
      </c>
      <c r="L103" s="50">
        <v>0.4</v>
      </c>
      <c r="M103" s="67">
        <f t="shared" si="6"/>
        <v>127.2</v>
      </c>
      <c r="N103" s="7"/>
      <c r="O103" s="7"/>
      <c r="P103" s="7"/>
    </row>
    <row r="104" spans="1:16" ht="18" hidden="1">
      <c r="A104" s="63" t="s">
        <v>71</v>
      </c>
      <c r="B104" s="67">
        <v>44.8</v>
      </c>
      <c r="C104" s="79">
        <v>49.6</v>
      </c>
      <c r="D104" s="79">
        <v>108.1</v>
      </c>
      <c r="E104" s="89">
        <v>1.7</v>
      </c>
      <c r="F104" s="86">
        <v>1.9</v>
      </c>
      <c r="G104" s="84">
        <v>8.4</v>
      </c>
      <c r="H104" s="67">
        <v>11</v>
      </c>
      <c r="I104" s="67">
        <v>11</v>
      </c>
      <c r="J104" s="67">
        <v>0.4</v>
      </c>
      <c r="K104" s="67">
        <v>0</v>
      </c>
      <c r="L104" s="50">
        <v>0.4</v>
      </c>
      <c r="M104" s="67">
        <f t="shared" si="6"/>
        <v>127.9</v>
      </c>
      <c r="N104" s="7"/>
      <c r="O104" s="7"/>
      <c r="P104" s="7"/>
    </row>
    <row r="105" spans="1:16" ht="18" hidden="1">
      <c r="A105" s="63" t="s">
        <v>72</v>
      </c>
      <c r="B105" s="67">
        <v>40.7</v>
      </c>
      <c r="C105" s="79">
        <v>41.5</v>
      </c>
      <c r="D105" s="79">
        <v>93.1</v>
      </c>
      <c r="E105" s="89">
        <v>1.9</v>
      </c>
      <c r="F105" s="86">
        <v>1.8</v>
      </c>
      <c r="G105" s="84">
        <v>7.4</v>
      </c>
      <c r="H105" s="67">
        <v>8.8</v>
      </c>
      <c r="I105" s="67">
        <v>8.8</v>
      </c>
      <c r="J105" s="67">
        <v>0.3</v>
      </c>
      <c r="K105" s="67">
        <v>2.3</v>
      </c>
      <c r="L105" s="50">
        <v>2.6</v>
      </c>
      <c r="M105" s="67">
        <f t="shared" si="6"/>
        <v>111.89999999999999</v>
      </c>
      <c r="N105" s="7"/>
      <c r="O105" s="7"/>
      <c r="P105" s="7"/>
    </row>
    <row r="106" spans="1:16" ht="18" hidden="1">
      <c r="A106" s="63" t="s">
        <v>73</v>
      </c>
      <c r="B106" s="67">
        <v>42.1</v>
      </c>
      <c r="C106" s="79">
        <v>44.2</v>
      </c>
      <c r="D106" s="79">
        <v>99.2</v>
      </c>
      <c r="E106" s="89">
        <v>1.7</v>
      </c>
      <c r="F106" s="86">
        <v>1.5</v>
      </c>
      <c r="G106" s="84">
        <v>5.1</v>
      </c>
      <c r="H106" s="67">
        <v>10</v>
      </c>
      <c r="I106" s="67">
        <v>10</v>
      </c>
      <c r="J106" s="67">
        <v>0.5</v>
      </c>
      <c r="K106" s="67">
        <v>0</v>
      </c>
      <c r="L106" s="50">
        <v>0.5</v>
      </c>
      <c r="M106" s="67">
        <f t="shared" si="6"/>
        <v>114.8</v>
      </c>
      <c r="N106" s="7"/>
      <c r="O106" s="7"/>
      <c r="P106" s="7"/>
    </row>
    <row r="107" spans="1:16" ht="18" hidden="1">
      <c r="A107" s="63" t="s">
        <v>74</v>
      </c>
      <c r="B107" s="67">
        <v>43.6</v>
      </c>
      <c r="C107" s="79">
        <v>2</v>
      </c>
      <c r="D107" s="79">
        <v>57.7</v>
      </c>
      <c r="E107" s="89">
        <v>2.4</v>
      </c>
      <c r="F107" s="86">
        <v>1.4</v>
      </c>
      <c r="G107" s="84">
        <v>6.4</v>
      </c>
      <c r="H107" s="67">
        <v>7</v>
      </c>
      <c r="I107" s="67">
        <v>7</v>
      </c>
      <c r="J107" s="67">
        <v>0.7</v>
      </c>
      <c r="K107" s="67">
        <v>0</v>
      </c>
      <c r="L107" s="50">
        <v>0.7</v>
      </c>
      <c r="M107" s="67">
        <f t="shared" si="6"/>
        <v>71.80000000000001</v>
      </c>
      <c r="N107" s="7"/>
      <c r="O107" s="7"/>
      <c r="P107" s="7"/>
    </row>
    <row r="108" spans="1:16" ht="18" hidden="1">
      <c r="A108" s="63" t="s">
        <v>75</v>
      </c>
      <c r="B108" s="67">
        <v>50.41759111852364</v>
      </c>
      <c r="C108" s="79">
        <v>0</v>
      </c>
      <c r="D108" s="79">
        <v>61.75140148463316</v>
      </c>
      <c r="E108" s="89">
        <v>1.6175139592012158</v>
      </c>
      <c r="F108" s="86">
        <v>1.9448721927048342</v>
      </c>
      <c r="G108" s="84">
        <v>7.107208452833004</v>
      </c>
      <c r="H108" s="67">
        <v>0</v>
      </c>
      <c r="I108" s="67">
        <v>0</v>
      </c>
      <c r="J108" s="67">
        <v>0.3090556581886898</v>
      </c>
      <c r="K108" s="67">
        <v>0</v>
      </c>
      <c r="L108" s="67">
        <v>0.32839198766206185</v>
      </c>
      <c r="M108" s="67">
        <f>SUM(D108,G108,I108,L108)</f>
        <v>69.18700192512823</v>
      </c>
      <c r="N108" s="7"/>
      <c r="O108" s="7"/>
      <c r="P108" s="7"/>
    </row>
    <row r="109" spans="1:16" ht="18" hidden="1">
      <c r="A109" s="63" t="s">
        <v>76</v>
      </c>
      <c r="B109" s="67">
        <v>57.37077099086816</v>
      </c>
      <c r="C109" s="79">
        <v>0</v>
      </c>
      <c r="D109" s="79">
        <v>68.71488716887843</v>
      </c>
      <c r="E109" s="89">
        <v>1.8673031042779755</v>
      </c>
      <c r="F109" s="86">
        <v>3.1644561412207097</v>
      </c>
      <c r="G109" s="84">
        <v>7.687074335240058</v>
      </c>
      <c r="H109" s="67">
        <v>0</v>
      </c>
      <c r="I109" s="67">
        <v>0</v>
      </c>
      <c r="J109" s="67">
        <v>0.826157030696991</v>
      </c>
      <c r="K109" s="67">
        <v>0</v>
      </c>
      <c r="L109" s="67">
        <v>0.828617123505308</v>
      </c>
      <c r="M109" s="67">
        <f>SUM(D109,G109,I109,L109)</f>
        <v>77.2305786276238</v>
      </c>
      <c r="N109" s="7"/>
      <c r="O109" s="7"/>
      <c r="P109" s="7"/>
    </row>
    <row r="110" spans="1:16" ht="18" hidden="1">
      <c r="A110" s="63" t="s">
        <v>77</v>
      </c>
      <c r="B110" s="67">
        <v>68.757578786906</v>
      </c>
      <c r="C110" s="79">
        <v>46.30151827961509</v>
      </c>
      <c r="D110" s="79">
        <v>128.30008544731723</v>
      </c>
      <c r="E110" s="89">
        <v>1.690277634868375</v>
      </c>
      <c r="F110" s="84">
        <v>2.874742420895572</v>
      </c>
      <c r="G110" s="84">
        <v>7.168973093583155</v>
      </c>
      <c r="H110" s="67">
        <v>0</v>
      </c>
      <c r="I110" s="67">
        <v>0</v>
      </c>
      <c r="J110" s="67">
        <v>0.3251182429617096</v>
      </c>
      <c r="K110" s="67">
        <v>0</v>
      </c>
      <c r="L110" s="67">
        <v>0.3404200202294417</v>
      </c>
      <c r="M110" s="67">
        <f>SUM(D110,G110,I110,L110)</f>
        <v>135.80947856112982</v>
      </c>
      <c r="N110" s="7"/>
      <c r="O110" s="7"/>
      <c r="P110" s="7"/>
    </row>
    <row r="111" spans="1:16" ht="18" hidden="1">
      <c r="A111" s="63" t="s">
        <v>78</v>
      </c>
      <c r="B111" s="67">
        <v>63.39230427166132</v>
      </c>
      <c r="C111" s="79">
        <v>25.51373249715948</v>
      </c>
      <c r="D111" s="79">
        <v>102.15601775182392</v>
      </c>
      <c r="E111" s="89">
        <v>1.5371468723789752</v>
      </c>
      <c r="F111" s="84">
        <v>2.542933430866309</v>
      </c>
      <c r="G111" s="84">
        <v>7.39043734042385</v>
      </c>
      <c r="H111" s="67">
        <v>0</v>
      </c>
      <c r="I111" s="67">
        <v>0</v>
      </c>
      <c r="J111" s="67">
        <v>0.07807880077753983</v>
      </c>
      <c r="K111" s="67">
        <v>0</v>
      </c>
      <c r="L111" s="67">
        <v>0.12141573729315881</v>
      </c>
      <c r="M111" s="67">
        <f>SUM(D111,G111,I111,L111)</f>
        <v>109.66787082954093</v>
      </c>
      <c r="N111" s="7"/>
      <c r="O111" s="7"/>
      <c r="P111" s="7"/>
    </row>
    <row r="112" spans="1:16" ht="18" hidden="1">
      <c r="A112" s="63" t="s">
        <v>60</v>
      </c>
      <c r="B112" s="67">
        <f aca="true" t="shared" si="7" ref="B112:M112">AVERAGE(B252:B263)</f>
        <v>74.08385789992481</v>
      </c>
      <c r="C112" s="67">
        <f t="shared" si="7"/>
        <v>22.81001288799324</v>
      </c>
      <c r="D112" s="67">
        <f t="shared" si="7"/>
        <v>115.12694814545574</v>
      </c>
      <c r="E112" s="67">
        <f t="shared" si="7"/>
        <v>2.26315331968711</v>
      </c>
      <c r="F112" s="67">
        <f t="shared" si="7"/>
        <v>4.592886931678939</v>
      </c>
      <c r="G112" s="67">
        <f t="shared" si="7"/>
        <v>10.213296207275123</v>
      </c>
      <c r="H112" s="67">
        <f t="shared" si="7"/>
        <v>0</v>
      </c>
      <c r="I112" s="67">
        <f t="shared" si="7"/>
        <v>0</v>
      </c>
      <c r="J112" s="67">
        <f t="shared" si="7"/>
        <v>0.2783114195117938</v>
      </c>
      <c r="K112" s="67">
        <f t="shared" si="7"/>
        <v>0</v>
      </c>
      <c r="L112" s="67">
        <f t="shared" si="7"/>
        <v>0.3089159990859281</v>
      </c>
      <c r="M112" s="67">
        <f t="shared" si="7"/>
        <v>125.61123254672297</v>
      </c>
      <c r="N112" s="7"/>
      <c r="O112" s="7"/>
      <c r="P112" s="7"/>
    </row>
    <row r="113" spans="1:16" ht="18">
      <c r="A113" s="63" t="s">
        <v>60</v>
      </c>
      <c r="B113" s="67">
        <f aca="true" t="shared" si="8" ref="B113:G113">AVERAGE(B195:B198)</f>
        <v>74.08385789992481</v>
      </c>
      <c r="C113" s="67">
        <f t="shared" si="8"/>
        <v>22.810012887993242</v>
      </c>
      <c r="D113" s="67">
        <f t="shared" si="8"/>
        <v>115.12694814545573</v>
      </c>
      <c r="E113" s="67">
        <f t="shared" si="8"/>
        <v>2.2631533196871105</v>
      </c>
      <c r="F113" s="67">
        <f t="shared" si="8"/>
        <v>4.592886931678939</v>
      </c>
      <c r="G113" s="67">
        <f t="shared" si="8"/>
        <v>10.213296207275125</v>
      </c>
      <c r="H113" s="67"/>
      <c r="I113" s="67"/>
      <c r="J113" s="67">
        <f>AVERAGE(J195:J198)</f>
        <v>0.2783114195117938</v>
      </c>
      <c r="K113" s="67">
        <f>AVERAGE(K195:K198)</f>
        <v>0</v>
      </c>
      <c r="L113" s="67">
        <f>AVERAGE(L195:L198)</f>
        <v>0.3089159990859281</v>
      </c>
      <c r="M113" s="67">
        <f>AVERAGE(M195:M198)</f>
        <v>125.61123254672296</v>
      </c>
      <c r="N113" s="7"/>
      <c r="O113" s="7"/>
      <c r="P113" s="7"/>
    </row>
    <row r="114" spans="1:16" ht="18">
      <c r="A114" s="63" t="s">
        <v>61</v>
      </c>
      <c r="B114" s="118">
        <f>AVERAGE(B215:B218)</f>
        <v>77.16701513455301</v>
      </c>
      <c r="C114" s="118">
        <f aca="true" t="shared" si="9" ref="C114:L114">AVERAGE(C215:C218)</f>
        <v>25.421235789970936</v>
      </c>
      <c r="D114" s="118">
        <f t="shared" si="9"/>
        <v>121.53034359104376</v>
      </c>
      <c r="E114" s="118">
        <f t="shared" si="9"/>
        <v>2.3788692262155755</v>
      </c>
      <c r="F114" s="118">
        <f t="shared" si="9"/>
        <v>6.590918686712152</v>
      </c>
      <c r="G114" s="118">
        <f>AVERAGE(G215:G218)</f>
        <v>11.160504383856813</v>
      </c>
      <c r="H114" s="118" t="e">
        <f t="shared" si="9"/>
        <v>#DIV/0!</v>
      </c>
      <c r="I114" s="118" t="e">
        <f t="shared" si="9"/>
        <v>#DIV/0!</v>
      </c>
      <c r="J114" s="118">
        <f t="shared" si="9"/>
        <v>0.3754924041549482</v>
      </c>
      <c r="K114" s="118">
        <f t="shared" si="9"/>
        <v>0</v>
      </c>
      <c r="L114" s="118">
        <f t="shared" si="9"/>
        <v>0.3573527549666782</v>
      </c>
      <c r="M114" s="118">
        <f>AVERAGE(M215:M218)</f>
        <v>130.98061104358752</v>
      </c>
      <c r="N114" s="7"/>
      <c r="O114" s="7"/>
      <c r="P114" s="7"/>
    </row>
    <row r="115" spans="1:16" ht="18">
      <c r="A115" s="63" t="s">
        <v>62</v>
      </c>
      <c r="B115" s="118">
        <f>AVERAGE(B280:B291)</f>
        <v>80.21837751706191</v>
      </c>
      <c r="C115" s="118">
        <f aca="true" t="shared" si="10" ref="C115:M115">AVERAGE(C280:C291)</f>
        <v>21.20995276534487</v>
      </c>
      <c r="D115" s="118">
        <f t="shared" si="10"/>
        <v>116.41794425320558</v>
      </c>
      <c r="E115" s="118">
        <f t="shared" si="10"/>
        <v>2.610078243719243</v>
      </c>
      <c r="F115" s="118">
        <f t="shared" si="10"/>
        <v>7.807200970392238</v>
      </c>
      <c r="G115" s="118">
        <f t="shared" si="10"/>
        <v>14.051993629112744</v>
      </c>
      <c r="H115" s="118" t="e">
        <f t="shared" si="10"/>
        <v>#DIV/0!</v>
      </c>
      <c r="I115" s="118" t="e">
        <f t="shared" si="10"/>
        <v>#DIV/0!</v>
      </c>
      <c r="J115" s="118">
        <f t="shared" si="10"/>
        <v>0.3524188838111</v>
      </c>
      <c r="K115" s="118">
        <f t="shared" si="10"/>
        <v>0</v>
      </c>
      <c r="L115" s="118">
        <f t="shared" si="10"/>
        <v>0.39455537393272794</v>
      </c>
      <c r="M115" s="118">
        <f t="shared" si="10"/>
        <v>130.86449325625105</v>
      </c>
      <c r="N115" s="7"/>
      <c r="O115" s="7"/>
      <c r="P115" s="7"/>
    </row>
    <row r="116" spans="1:16" ht="18">
      <c r="A116" s="63" t="s">
        <v>63</v>
      </c>
      <c r="B116" s="118">
        <f>AVERAGE(B294:B305)</f>
        <v>74.7922831796728</v>
      </c>
      <c r="C116" s="118">
        <f aca="true" t="shared" si="11" ref="C116:M116">AVERAGE(C294:C305)</f>
        <v>22.641707277627294</v>
      </c>
      <c r="D116" s="118">
        <f t="shared" si="11"/>
        <v>119.88634817463087</v>
      </c>
      <c r="E116" s="118">
        <f t="shared" si="11"/>
        <v>2.2356545962782026</v>
      </c>
      <c r="F116" s="118">
        <f t="shared" si="11"/>
        <v>7.90032229275178</v>
      </c>
      <c r="G116" s="118">
        <f t="shared" si="11"/>
        <v>12.912610860175569</v>
      </c>
      <c r="H116" s="118">
        <f t="shared" si="11"/>
        <v>12.084824554237553</v>
      </c>
      <c r="I116" s="118" t="e">
        <f t="shared" si="11"/>
        <v>#DIV/0!</v>
      </c>
      <c r="J116" s="118">
        <f t="shared" si="11"/>
        <v>0.6658072070768258</v>
      </c>
      <c r="K116" s="118">
        <f t="shared" si="11"/>
        <v>0.008917836430149333</v>
      </c>
      <c r="L116" s="118">
        <f t="shared" si="11"/>
        <v>0.6867188159784569</v>
      </c>
      <c r="M116" s="118">
        <f t="shared" si="11"/>
        <v>133.48567785078487</v>
      </c>
      <c r="N116" s="7"/>
      <c r="O116" s="7"/>
      <c r="P116" s="7"/>
    </row>
    <row r="117" spans="1:16" ht="18">
      <c r="A117" s="63" t="s">
        <v>64</v>
      </c>
      <c r="B117" s="118">
        <f>AVERAGE(B308:B319)</f>
        <v>75.45673244056452</v>
      </c>
      <c r="C117" s="118">
        <f aca="true" t="shared" si="12" ref="C117:M117">AVERAGE(C308:C319)</f>
        <v>23.482900588845606</v>
      </c>
      <c r="D117" s="118">
        <f t="shared" si="12"/>
        <v>123.33852546084252</v>
      </c>
      <c r="E117" s="118">
        <f t="shared" si="12"/>
        <v>2.314594546342613</v>
      </c>
      <c r="F117" s="118">
        <f t="shared" si="12"/>
        <v>8.196732296381516</v>
      </c>
      <c r="G117" s="118">
        <f t="shared" si="12"/>
        <v>12.566847843008409</v>
      </c>
      <c r="H117" s="118">
        <f t="shared" si="12"/>
        <v>13.525082539257557</v>
      </c>
      <c r="I117" s="118" t="e">
        <f t="shared" si="12"/>
        <v>#DIV/0!</v>
      </c>
      <c r="J117" s="118">
        <f t="shared" si="12"/>
        <v>0.518692544319541</v>
      </c>
      <c r="K117" s="118">
        <f t="shared" si="12"/>
        <v>0.0214028074323584</v>
      </c>
      <c r="L117" s="118">
        <f t="shared" si="12"/>
        <v>0.550324786662803</v>
      </c>
      <c r="M117" s="118">
        <f t="shared" si="12"/>
        <v>136.45569809051375</v>
      </c>
      <c r="N117" s="7"/>
      <c r="O117" s="7"/>
      <c r="P117" s="7"/>
    </row>
    <row r="118" spans="1:16" ht="18">
      <c r="A118" s="53"/>
      <c r="B118" s="67"/>
      <c r="C118" s="79"/>
      <c r="D118" s="79"/>
      <c r="E118" s="89"/>
      <c r="F118" s="84"/>
      <c r="G118" s="84"/>
      <c r="H118" s="67"/>
      <c r="I118" s="67"/>
      <c r="J118" s="67"/>
      <c r="K118" s="67"/>
      <c r="L118" s="67"/>
      <c r="M118" s="67"/>
      <c r="N118" s="7"/>
      <c r="O118" s="7"/>
      <c r="P118" s="7"/>
    </row>
    <row r="119" spans="1:16" ht="18" hidden="1">
      <c r="A119" s="63" t="s">
        <v>51</v>
      </c>
      <c r="B119" s="67"/>
      <c r="C119" s="79"/>
      <c r="D119" s="79"/>
      <c r="E119" s="89"/>
      <c r="F119" s="84"/>
      <c r="G119" s="84"/>
      <c r="H119" s="67"/>
      <c r="I119" s="67"/>
      <c r="J119" s="67"/>
      <c r="K119" s="67"/>
      <c r="L119" s="67"/>
      <c r="M119" s="67"/>
      <c r="N119" s="7"/>
      <c r="O119" s="7"/>
      <c r="P119" s="7"/>
    </row>
    <row r="120" spans="1:16" ht="18" hidden="1">
      <c r="A120" s="53" t="s">
        <v>49</v>
      </c>
      <c r="B120" s="67">
        <v>53.68365010868422</v>
      </c>
      <c r="C120" s="79">
        <v>0</v>
      </c>
      <c r="D120" s="79">
        <v>65.98293665923833</v>
      </c>
      <c r="E120" s="89">
        <v>1.6398005666626503</v>
      </c>
      <c r="F120" s="84">
        <v>2.499581330534132</v>
      </c>
      <c r="G120" s="84">
        <v>6.293484853039597</v>
      </c>
      <c r="H120" s="67">
        <v>0</v>
      </c>
      <c r="I120" s="67">
        <v>0</v>
      </c>
      <c r="J120" s="67">
        <v>0.2567989239545541</v>
      </c>
      <c r="K120" s="67">
        <v>0</v>
      </c>
      <c r="L120" s="67">
        <v>0.2798860749296736</v>
      </c>
      <c r="M120" s="67">
        <f>SUM(D120,G120,I120,L120)</f>
        <v>72.55630758720761</v>
      </c>
      <c r="N120" s="7"/>
      <c r="O120" s="7"/>
      <c r="P120" s="7"/>
    </row>
    <row r="121" spans="1:16" ht="18" hidden="1">
      <c r="A121" s="53" t="s">
        <v>46</v>
      </c>
      <c r="B121" s="67">
        <v>56.75339733457614</v>
      </c>
      <c r="C121" s="79">
        <v>0</v>
      </c>
      <c r="D121" s="79">
        <v>70.36442951942554</v>
      </c>
      <c r="E121" s="89">
        <v>1.4472496327669218</v>
      </c>
      <c r="F121" s="84">
        <v>2.5183881561650776</v>
      </c>
      <c r="G121" s="84">
        <v>6.8870484958546925</v>
      </c>
      <c r="H121" s="67">
        <v>0</v>
      </c>
      <c r="I121" s="67">
        <v>0</v>
      </c>
      <c r="J121" s="67">
        <v>0.4610420323067488</v>
      </c>
      <c r="K121" s="67">
        <v>0</v>
      </c>
      <c r="L121" s="67">
        <v>0.5456176449669745</v>
      </c>
      <c r="M121" s="67">
        <f>SUM(D121,G121,I121,L121)</f>
        <v>77.79709566024722</v>
      </c>
      <c r="N121" s="7"/>
      <c r="O121" s="7"/>
      <c r="P121" s="7"/>
    </row>
    <row r="122" spans="1:16" ht="18" hidden="1">
      <c r="A122" s="53" t="s">
        <v>48</v>
      </c>
      <c r="B122" s="67">
        <v>70.43210507768535</v>
      </c>
      <c r="C122" s="79">
        <v>38.990192607198544</v>
      </c>
      <c r="D122" s="79">
        <v>125.84543091311002</v>
      </c>
      <c r="E122" s="89">
        <v>1.4528397624222091</v>
      </c>
      <c r="F122" s="84">
        <v>3.0260013214887747</v>
      </c>
      <c r="G122" s="84">
        <v>7.053858242793878</v>
      </c>
      <c r="H122" s="67">
        <v>0</v>
      </c>
      <c r="I122" s="67">
        <v>0</v>
      </c>
      <c r="J122" s="67">
        <v>0.8480798423185179</v>
      </c>
      <c r="K122" s="67">
        <v>0</v>
      </c>
      <c r="L122" s="67">
        <v>0.8887099151097465</v>
      </c>
      <c r="M122" s="67">
        <f>SUM(D122,G122,I122,L122)</f>
        <v>133.78799907101364</v>
      </c>
      <c r="N122" s="7"/>
      <c r="O122" s="7"/>
      <c r="P122" s="7"/>
    </row>
    <row r="123" spans="1:16" ht="18" hidden="1">
      <c r="A123" s="53" t="s">
        <v>47</v>
      </c>
      <c r="B123" s="67">
        <v>59.0476187807076</v>
      </c>
      <c r="C123" s="79">
        <v>17.380520170554618</v>
      </c>
      <c r="D123" s="79">
        <v>91.72872949282775</v>
      </c>
      <c r="E123" s="89">
        <v>1.4433945542925724</v>
      </c>
      <c r="F123" s="84">
        <v>3.3660377035416054</v>
      </c>
      <c r="G123" s="90">
        <v>7.047863858266531</v>
      </c>
      <c r="H123" s="67">
        <v>0</v>
      </c>
      <c r="I123" s="67">
        <v>0</v>
      </c>
      <c r="J123" s="67">
        <v>0.5136391005116219</v>
      </c>
      <c r="K123" s="67">
        <v>0</v>
      </c>
      <c r="L123" s="67">
        <v>0.5684991701370923</v>
      </c>
      <c r="M123" s="67">
        <v>99.34509252123138</v>
      </c>
      <c r="N123" s="7"/>
      <c r="O123" s="7"/>
      <c r="P123" s="7"/>
    </row>
    <row r="124" spans="1:16" ht="18" hidden="1">
      <c r="A124" s="63"/>
      <c r="B124" s="67"/>
      <c r="C124" s="79"/>
      <c r="D124" s="79"/>
      <c r="E124" s="89"/>
      <c r="F124" s="86"/>
      <c r="G124" s="90"/>
      <c r="H124" s="67"/>
      <c r="I124" s="67"/>
      <c r="J124" s="67"/>
      <c r="K124" s="67"/>
      <c r="L124" s="50"/>
      <c r="M124" s="67"/>
      <c r="N124" s="7"/>
      <c r="O124" s="7"/>
      <c r="P124" s="7"/>
    </row>
    <row r="125" spans="1:16" ht="18" hidden="1">
      <c r="A125" s="91"/>
      <c r="B125" s="67"/>
      <c r="C125" s="79"/>
      <c r="D125" s="79"/>
      <c r="E125" s="89"/>
      <c r="F125" s="86"/>
      <c r="G125" s="90"/>
      <c r="H125" s="67"/>
      <c r="I125" s="67"/>
      <c r="J125" s="67"/>
      <c r="K125" s="67"/>
      <c r="L125" s="50"/>
      <c r="M125" s="67"/>
      <c r="N125" s="7"/>
      <c r="O125" s="7"/>
      <c r="P125" s="7"/>
    </row>
    <row r="126" spans="1:16" ht="18" hidden="1">
      <c r="A126" s="91">
        <v>2006</v>
      </c>
      <c r="B126" s="67"/>
      <c r="C126" s="79"/>
      <c r="D126" s="79"/>
      <c r="E126" s="89"/>
      <c r="F126" s="86"/>
      <c r="G126" s="90"/>
      <c r="H126" s="67"/>
      <c r="I126" s="67"/>
      <c r="J126" s="67"/>
      <c r="K126" s="67"/>
      <c r="L126" s="50"/>
      <c r="M126" s="67"/>
      <c r="N126" s="7"/>
      <c r="O126" s="7"/>
      <c r="P126" s="7"/>
    </row>
    <row r="127" spans="1:17" ht="18" hidden="1">
      <c r="A127" s="92" t="s">
        <v>6</v>
      </c>
      <c r="B127" s="67">
        <v>48.92951022100757</v>
      </c>
      <c r="C127" s="79">
        <v>0</v>
      </c>
      <c r="D127" s="79">
        <v>57.396881940739945</v>
      </c>
      <c r="E127" s="89">
        <v>1.699044747987748</v>
      </c>
      <c r="F127" s="86">
        <v>1.9260140290603376</v>
      </c>
      <c r="G127" s="90">
        <v>6.812773483174011</v>
      </c>
      <c r="H127" s="67">
        <v>0</v>
      </c>
      <c r="I127" s="67">
        <v>0</v>
      </c>
      <c r="J127" s="67">
        <v>0.5944794683660024</v>
      </c>
      <c r="K127" s="67">
        <v>0.17488461538461536</v>
      </c>
      <c r="L127" s="67">
        <v>0.7693640837506177</v>
      </c>
      <c r="M127" s="67">
        <f aca="true" t="shared" si="13" ref="M127:M138">SUM(D127,G127,I127,L127)</f>
        <v>64.97901950766457</v>
      </c>
      <c r="N127" s="7"/>
      <c r="O127" s="7"/>
      <c r="P127" s="7"/>
      <c r="Q127" s="3"/>
    </row>
    <row r="128" spans="1:17" ht="18" hidden="1">
      <c r="A128" s="92" t="s">
        <v>18</v>
      </c>
      <c r="B128" s="67">
        <v>44.60499275313836</v>
      </c>
      <c r="C128" s="79">
        <v>0</v>
      </c>
      <c r="D128" s="79">
        <v>55.38872451924336</v>
      </c>
      <c r="E128" s="89">
        <v>1.7534057412895094</v>
      </c>
      <c r="F128" s="86">
        <v>1.4023149528239114</v>
      </c>
      <c r="G128" s="90">
        <v>4.998726640119239</v>
      </c>
      <c r="H128" s="67">
        <v>0</v>
      </c>
      <c r="I128" s="67">
        <v>0</v>
      </c>
      <c r="J128" s="67">
        <v>0.7966908860444011</v>
      </c>
      <c r="K128" s="67">
        <v>0</v>
      </c>
      <c r="L128" s="67">
        <v>0.9341608721731582</v>
      </c>
      <c r="M128" s="67">
        <f t="shared" si="13"/>
        <v>61.32161203153576</v>
      </c>
      <c r="N128" s="7"/>
      <c r="O128" s="7"/>
      <c r="P128" s="7"/>
      <c r="Q128" s="3"/>
    </row>
    <row r="129" spans="1:17" ht="18" hidden="1">
      <c r="A129" s="93" t="s">
        <v>19</v>
      </c>
      <c r="B129" s="67">
        <v>48.49597027153624</v>
      </c>
      <c r="C129" s="79">
        <v>0</v>
      </c>
      <c r="D129" s="79">
        <v>61.55938677977152</v>
      </c>
      <c r="E129" s="89">
        <v>1.9449451823538133</v>
      </c>
      <c r="F129" s="86">
        <v>1.4274819879114857</v>
      </c>
      <c r="G129" s="90">
        <v>8.964472143518748</v>
      </c>
      <c r="H129" s="67">
        <v>6.380662040952405</v>
      </c>
      <c r="I129" s="67">
        <v>6.380662040952405</v>
      </c>
      <c r="J129" s="67">
        <v>0.7340163963683421</v>
      </c>
      <c r="K129" s="67">
        <v>0</v>
      </c>
      <c r="L129" s="67">
        <v>0.7340163963683421</v>
      </c>
      <c r="M129" s="67">
        <f t="shared" si="13"/>
        <v>77.63853736061102</v>
      </c>
      <c r="N129" s="7"/>
      <c r="O129" s="7"/>
      <c r="P129" s="7"/>
      <c r="Q129" s="3"/>
    </row>
    <row r="130" spans="1:17" ht="18" hidden="1">
      <c r="A130" s="94" t="s">
        <v>20</v>
      </c>
      <c r="B130" s="67">
        <v>49.416154461478406</v>
      </c>
      <c r="C130" s="79">
        <v>0</v>
      </c>
      <c r="D130" s="79">
        <v>56.66823644690826</v>
      </c>
      <c r="E130" s="89">
        <v>1.648130992444498</v>
      </c>
      <c r="F130" s="86">
        <v>1.3846318592673654</v>
      </c>
      <c r="G130" s="90">
        <v>6.408876399140352</v>
      </c>
      <c r="H130" s="67">
        <v>11.762936190337957</v>
      </c>
      <c r="I130" s="67">
        <v>11.762936190337957</v>
      </c>
      <c r="J130" s="67">
        <v>0.3010408668431854</v>
      </c>
      <c r="K130" s="67">
        <v>0</v>
      </c>
      <c r="L130" s="67">
        <v>0.3010408668431854</v>
      </c>
      <c r="M130" s="67">
        <f t="shared" si="13"/>
        <v>75.14108990322976</v>
      </c>
      <c r="N130" s="7"/>
      <c r="O130" s="7"/>
      <c r="P130" s="7"/>
      <c r="Q130" s="3"/>
    </row>
    <row r="131" spans="1:17" ht="18" hidden="1">
      <c r="A131" s="93" t="s">
        <v>21</v>
      </c>
      <c r="B131" s="67">
        <v>43.35051269854358</v>
      </c>
      <c r="C131" s="79">
        <v>0</v>
      </c>
      <c r="D131" s="79">
        <v>53.678978161754394</v>
      </c>
      <c r="E131" s="89">
        <v>1.6094353099238656</v>
      </c>
      <c r="F131" s="86">
        <v>0.9543793761416928</v>
      </c>
      <c r="G131" s="90">
        <v>6.795362695438721</v>
      </c>
      <c r="H131" s="67">
        <v>6.835310809093478</v>
      </c>
      <c r="I131" s="67">
        <v>6.835310809093478</v>
      </c>
      <c r="J131" s="67">
        <v>0.6035403078466739</v>
      </c>
      <c r="K131" s="67">
        <v>0</v>
      </c>
      <c r="L131" s="67">
        <v>0.60413073012067</v>
      </c>
      <c r="M131" s="67">
        <f t="shared" si="13"/>
        <v>67.91378239640726</v>
      </c>
      <c r="N131" s="7"/>
      <c r="O131" s="7"/>
      <c r="P131" s="7"/>
      <c r="Q131" s="3"/>
    </row>
    <row r="132" spans="1:17" ht="18" hidden="1">
      <c r="A132" s="93" t="s">
        <v>11</v>
      </c>
      <c r="B132" s="67">
        <v>59.0593713696993</v>
      </c>
      <c r="C132" s="79">
        <v>0</v>
      </c>
      <c r="D132" s="79">
        <v>72.12337775285194</v>
      </c>
      <c r="E132" s="89">
        <v>1.9673661858268883</v>
      </c>
      <c r="F132" s="86">
        <v>1.0227958355343416</v>
      </c>
      <c r="G132" s="90">
        <v>5.76671224858277</v>
      </c>
      <c r="H132" s="67">
        <v>1.6312359032581443</v>
      </c>
      <c r="I132" s="67">
        <v>1.6312359032581443</v>
      </c>
      <c r="J132" s="67">
        <v>0.21728335066819834</v>
      </c>
      <c r="K132" s="67">
        <v>0</v>
      </c>
      <c r="L132" s="67">
        <v>0.21939903048335102</v>
      </c>
      <c r="M132" s="67">
        <f t="shared" si="13"/>
        <v>79.7407249351762</v>
      </c>
      <c r="N132" s="7"/>
      <c r="O132" s="7"/>
      <c r="P132" s="7"/>
      <c r="Q132" s="3"/>
    </row>
    <row r="133" spans="1:17" ht="18" hidden="1">
      <c r="A133" s="94" t="s">
        <v>12</v>
      </c>
      <c r="B133" s="67">
        <v>63.12141435008736</v>
      </c>
      <c r="C133" s="79">
        <v>25.568669338682845</v>
      </c>
      <c r="D133" s="79">
        <v>100.18877941612664</v>
      </c>
      <c r="E133" s="89">
        <v>1.9239116083302823</v>
      </c>
      <c r="F133" s="86">
        <v>1.4616103584756193</v>
      </c>
      <c r="G133" s="90">
        <v>5.936612569736675</v>
      </c>
      <c r="H133" s="67">
        <v>10.86230745582078</v>
      </c>
      <c r="I133" s="67">
        <v>10.86230745582078</v>
      </c>
      <c r="J133" s="67">
        <v>0.4072957844604247</v>
      </c>
      <c r="K133" s="67">
        <v>0</v>
      </c>
      <c r="L133" s="67">
        <v>0.4077878030220881</v>
      </c>
      <c r="M133" s="67">
        <f t="shared" si="13"/>
        <v>117.39548724470619</v>
      </c>
      <c r="N133" s="7"/>
      <c r="O133" s="7"/>
      <c r="P133" s="7"/>
      <c r="Q133" s="3"/>
    </row>
    <row r="134" spans="1:17" ht="18" hidden="1">
      <c r="A134" s="93" t="s">
        <v>13</v>
      </c>
      <c r="B134" s="67">
        <v>62.49243319849491</v>
      </c>
      <c r="C134" s="79">
        <v>44.530149726409974</v>
      </c>
      <c r="D134" s="79">
        <v>119.35691833165976</v>
      </c>
      <c r="E134" s="89">
        <v>1.371700729368915</v>
      </c>
      <c r="F134" s="86">
        <v>1.6861913508674797</v>
      </c>
      <c r="G134" s="90">
        <v>5.4480847312405665</v>
      </c>
      <c r="H134" s="67">
        <v>8.11920621961277</v>
      </c>
      <c r="I134" s="67">
        <v>8.11920621961277</v>
      </c>
      <c r="J134" s="67">
        <v>0.33472067018109564</v>
      </c>
      <c r="K134" s="67">
        <v>0</v>
      </c>
      <c r="L134" s="67">
        <v>0.3921884381833821</v>
      </c>
      <c r="M134" s="67">
        <f t="shared" si="13"/>
        <v>133.31639772069647</v>
      </c>
      <c r="N134" s="7"/>
      <c r="O134" s="7"/>
      <c r="P134" s="7"/>
      <c r="Q134" s="3"/>
    </row>
    <row r="135" spans="1:17" ht="18" hidden="1">
      <c r="A135" s="93" t="s">
        <v>14</v>
      </c>
      <c r="B135" s="67">
        <v>62.6247586449199</v>
      </c>
      <c r="C135" s="79">
        <v>46.496061646730105</v>
      </c>
      <c r="D135" s="79">
        <v>122.23904232438025</v>
      </c>
      <c r="E135" s="89">
        <v>1.3760349010440078</v>
      </c>
      <c r="F135" s="86">
        <v>1.3139280061598217</v>
      </c>
      <c r="G135" s="90">
        <v>7.804679350523122</v>
      </c>
      <c r="H135" s="67">
        <v>12.470472114616785</v>
      </c>
      <c r="I135" s="67">
        <v>12.470472114616785</v>
      </c>
      <c r="J135" s="67">
        <v>0.7760498517152619</v>
      </c>
      <c r="K135" s="67">
        <v>0</v>
      </c>
      <c r="L135" s="67">
        <v>0.8476631533653713</v>
      </c>
      <c r="M135" s="67">
        <f t="shared" si="13"/>
        <v>143.36185694288554</v>
      </c>
      <c r="N135" s="7"/>
      <c r="O135" s="7"/>
      <c r="P135" s="7"/>
      <c r="Q135" s="3"/>
    </row>
    <row r="136" spans="1:17" ht="18" hidden="1">
      <c r="A136" s="95" t="s">
        <v>15</v>
      </c>
      <c r="B136" s="67">
        <v>57.952016318037565</v>
      </c>
      <c r="C136" s="79">
        <v>48.28121363687657</v>
      </c>
      <c r="D136" s="79">
        <v>120.33595027702683</v>
      </c>
      <c r="E136" s="89">
        <v>1.3914677107130111</v>
      </c>
      <c r="F136" s="86">
        <v>1.7164009197305337</v>
      </c>
      <c r="G136" s="90">
        <v>5.580096260408907</v>
      </c>
      <c r="H136" s="67">
        <v>8.32349990011665</v>
      </c>
      <c r="I136" s="67">
        <v>8.32349990011665</v>
      </c>
      <c r="J136" s="67">
        <v>0.5541697824812595</v>
      </c>
      <c r="K136" s="67">
        <v>0</v>
      </c>
      <c r="L136" s="67">
        <v>0.7457126085368255</v>
      </c>
      <c r="M136" s="67">
        <f t="shared" si="13"/>
        <v>134.9852590460892</v>
      </c>
      <c r="N136" s="7"/>
      <c r="O136" s="7"/>
      <c r="P136" s="7"/>
      <c r="Q136" s="3"/>
    </row>
    <row r="137" spans="1:17" ht="18" hidden="1">
      <c r="A137" s="63" t="s">
        <v>16</v>
      </c>
      <c r="B137" s="67">
        <v>49.71097869013701</v>
      </c>
      <c r="C137" s="79">
        <v>31.283282294565346</v>
      </c>
      <c r="D137" s="79">
        <v>94.75362241912065</v>
      </c>
      <c r="E137" s="89">
        <v>1.5045709275357617</v>
      </c>
      <c r="F137" s="86">
        <v>1.3841298875793089</v>
      </c>
      <c r="G137" s="90">
        <v>4.4</v>
      </c>
      <c r="H137" s="67">
        <v>0</v>
      </c>
      <c r="I137" s="67">
        <v>0</v>
      </c>
      <c r="J137" s="67">
        <v>0.38121824644288266</v>
      </c>
      <c r="K137" s="67">
        <v>0</v>
      </c>
      <c r="L137" s="67">
        <v>0.4166189819545651</v>
      </c>
      <c r="M137" s="67">
        <f t="shared" si="13"/>
        <v>99.57024140107522</v>
      </c>
      <c r="N137" s="7"/>
      <c r="O137" s="7"/>
      <c r="P137" s="7"/>
      <c r="Q137" s="3"/>
    </row>
    <row r="138" spans="1:17" ht="18" hidden="1">
      <c r="A138" s="63" t="s">
        <v>17</v>
      </c>
      <c r="B138" s="67">
        <v>53.6</v>
      </c>
      <c r="C138" s="79">
        <v>18.2</v>
      </c>
      <c r="D138" s="79">
        <v>82.7</v>
      </c>
      <c r="E138" s="89">
        <v>1.3</v>
      </c>
      <c r="F138" s="86">
        <v>1.1</v>
      </c>
      <c r="G138" s="90">
        <v>3.5</v>
      </c>
      <c r="H138" s="67">
        <v>0</v>
      </c>
      <c r="I138" s="67">
        <v>0</v>
      </c>
      <c r="J138" s="67">
        <v>0.3591628371704191</v>
      </c>
      <c r="K138" s="67">
        <v>0</v>
      </c>
      <c r="L138" s="67">
        <v>0.3771461155992168</v>
      </c>
      <c r="M138" s="67">
        <f t="shared" si="13"/>
        <v>86.57714611559922</v>
      </c>
      <c r="N138" s="7"/>
      <c r="O138" s="7"/>
      <c r="P138" s="7"/>
      <c r="Q138" s="3"/>
    </row>
    <row r="139" spans="1:17" ht="18" hidden="1">
      <c r="A139" s="63"/>
      <c r="B139" s="67"/>
      <c r="C139" s="79"/>
      <c r="D139" s="79"/>
      <c r="E139" s="89"/>
      <c r="F139" s="86"/>
      <c r="G139" s="90"/>
      <c r="H139" s="67"/>
      <c r="I139" s="67"/>
      <c r="J139" s="67"/>
      <c r="K139" s="67"/>
      <c r="L139" s="67"/>
      <c r="M139" s="67"/>
      <c r="N139" s="7"/>
      <c r="O139" s="7"/>
      <c r="P139" s="7"/>
      <c r="Q139" s="3"/>
    </row>
    <row r="140" spans="1:17" ht="18" hidden="1">
      <c r="A140" s="91">
        <v>2007</v>
      </c>
      <c r="B140" s="67"/>
      <c r="C140" s="79"/>
      <c r="D140" s="79"/>
      <c r="E140" s="89"/>
      <c r="F140" s="86"/>
      <c r="G140" s="90"/>
      <c r="H140" s="67"/>
      <c r="I140" s="67"/>
      <c r="J140" s="67"/>
      <c r="K140" s="67"/>
      <c r="L140" s="67"/>
      <c r="M140" s="67"/>
      <c r="N140" s="7"/>
      <c r="O140" s="7"/>
      <c r="P140" s="7"/>
      <c r="Q140" s="3"/>
    </row>
    <row r="141" spans="1:17" ht="18" hidden="1">
      <c r="A141" s="92" t="s">
        <v>6</v>
      </c>
      <c r="B141" s="67">
        <v>56.15517604552985</v>
      </c>
      <c r="C141" s="79">
        <v>0</v>
      </c>
      <c r="D141" s="79">
        <v>67.50355002909374</v>
      </c>
      <c r="E141" s="89">
        <v>1.3858402266766447</v>
      </c>
      <c r="F141" s="86">
        <v>1.0138116831628705</v>
      </c>
      <c r="G141" s="96">
        <v>3.5262841153905855</v>
      </c>
      <c r="H141" s="67">
        <v>0</v>
      </c>
      <c r="I141" s="67">
        <v>0</v>
      </c>
      <c r="J141" s="67">
        <v>0.08972441046713643</v>
      </c>
      <c r="K141" s="67">
        <v>0</v>
      </c>
      <c r="L141" s="67">
        <v>0.09090525501512862</v>
      </c>
      <c r="M141" s="67">
        <f aca="true" t="shared" si="14" ref="M141:M152">SUM(D141,G141,I141,L141)</f>
        <v>71.12073939949946</v>
      </c>
      <c r="N141" s="7"/>
      <c r="O141" s="7"/>
      <c r="P141" s="7"/>
      <c r="Q141" s="3"/>
    </row>
    <row r="142" spans="1:17" ht="18" hidden="1">
      <c r="A142" s="92" t="s">
        <v>18</v>
      </c>
      <c r="B142" s="67">
        <v>48.31141109625927</v>
      </c>
      <c r="C142" s="79">
        <v>0</v>
      </c>
      <c r="D142" s="79">
        <v>59.200752521937325</v>
      </c>
      <c r="E142" s="89">
        <v>1.7901796007238082</v>
      </c>
      <c r="F142" s="86">
        <v>1.2490937992683053</v>
      </c>
      <c r="G142" s="96">
        <v>4.558144968432722</v>
      </c>
      <c r="H142" s="67">
        <v>0</v>
      </c>
      <c r="I142" s="67">
        <v>0</v>
      </c>
      <c r="J142" s="67">
        <v>0.17091837205734806</v>
      </c>
      <c r="K142" s="67">
        <v>0</v>
      </c>
      <c r="L142" s="67">
        <v>0.23916134656006321</v>
      </c>
      <c r="M142" s="67">
        <f t="shared" si="14"/>
        <v>63.998058836930106</v>
      </c>
      <c r="N142" s="7"/>
      <c r="O142" s="7"/>
      <c r="P142" s="7"/>
      <c r="Q142" s="3"/>
    </row>
    <row r="143" spans="1:17" ht="18" hidden="1">
      <c r="A143" s="93" t="s">
        <v>19</v>
      </c>
      <c r="B143" s="67">
        <v>51.9</v>
      </c>
      <c r="C143" s="79">
        <v>0</v>
      </c>
      <c r="D143" s="79">
        <v>65.98390740564692</v>
      </c>
      <c r="E143" s="89">
        <v>1.9</v>
      </c>
      <c r="F143" s="67">
        <v>1.3</v>
      </c>
      <c r="G143" s="87">
        <v>5.470048174114507</v>
      </c>
      <c r="H143" s="67">
        <v>0</v>
      </c>
      <c r="I143" s="67">
        <v>0</v>
      </c>
      <c r="J143" s="67">
        <v>0.6</v>
      </c>
      <c r="K143" s="67">
        <v>0</v>
      </c>
      <c r="L143" s="67">
        <v>0.6</v>
      </c>
      <c r="M143" s="67">
        <f t="shared" si="14"/>
        <v>72.05395557976142</v>
      </c>
      <c r="N143" s="7"/>
      <c r="O143" s="7"/>
      <c r="P143" s="7"/>
      <c r="Q143" s="3"/>
    </row>
    <row r="144" spans="1:17" ht="18" hidden="1">
      <c r="A144" s="94" t="s">
        <v>20</v>
      </c>
      <c r="B144" s="67">
        <v>54.2551741585395</v>
      </c>
      <c r="C144" s="79">
        <v>0</v>
      </c>
      <c r="D144" s="79">
        <v>68.52537752092728</v>
      </c>
      <c r="E144" s="89">
        <v>1.273372300199719</v>
      </c>
      <c r="F144" s="67">
        <v>1.0805739176744231</v>
      </c>
      <c r="G144" s="87">
        <v>4.021911933133229</v>
      </c>
      <c r="H144" s="67">
        <v>0</v>
      </c>
      <c r="I144" s="67">
        <v>0</v>
      </c>
      <c r="J144" s="67">
        <v>1.0348362671266331</v>
      </c>
      <c r="K144" s="67">
        <v>0</v>
      </c>
      <c r="L144" s="67">
        <v>1.0348362671266331</v>
      </c>
      <c r="M144" s="67">
        <f t="shared" si="14"/>
        <v>73.58212572118714</v>
      </c>
      <c r="N144" s="7"/>
      <c r="O144" s="7"/>
      <c r="P144" s="7"/>
      <c r="Q144" s="3"/>
    </row>
    <row r="145" spans="1:17" ht="18" hidden="1">
      <c r="A145" s="93" t="s">
        <v>21</v>
      </c>
      <c r="B145" s="67">
        <v>55.17927587814558</v>
      </c>
      <c r="C145" s="79">
        <v>0</v>
      </c>
      <c r="D145" s="79">
        <v>71.19756256539544</v>
      </c>
      <c r="E145" s="89">
        <v>2.0069428202457793</v>
      </c>
      <c r="F145" s="67">
        <v>1.1178282028414557</v>
      </c>
      <c r="G145" s="87">
        <v>4.716355810618781</v>
      </c>
      <c r="H145" s="67">
        <v>0</v>
      </c>
      <c r="I145" s="67">
        <v>0</v>
      </c>
      <c r="J145" s="97">
        <v>1.0348362671266331</v>
      </c>
      <c r="K145" s="67">
        <v>0</v>
      </c>
      <c r="L145" s="67">
        <v>1.0348362671266331</v>
      </c>
      <c r="M145" s="67">
        <f t="shared" si="14"/>
        <v>76.94875464314086</v>
      </c>
      <c r="N145" s="7"/>
      <c r="O145" s="7"/>
      <c r="P145" s="7"/>
      <c r="Q145" s="3"/>
    </row>
    <row r="146" spans="1:17" ht="18" hidden="1">
      <c r="A146" s="93" t="s">
        <v>11</v>
      </c>
      <c r="B146" s="67">
        <v>55.57276996883041</v>
      </c>
      <c r="C146" s="79">
        <v>0.9386520557057354</v>
      </c>
      <c r="D146" s="79">
        <v>69.8592597781319</v>
      </c>
      <c r="E146" s="89">
        <v>1.659547475011932</v>
      </c>
      <c r="F146" s="67">
        <v>1.1683219912809863</v>
      </c>
      <c r="G146" s="87">
        <v>4.545487379446799</v>
      </c>
      <c r="H146" s="67">
        <v>0</v>
      </c>
      <c r="I146" s="67">
        <v>0</v>
      </c>
      <c r="J146" s="97">
        <v>0.9369350015184029</v>
      </c>
      <c r="K146" s="67">
        <v>0</v>
      </c>
      <c r="L146" s="67">
        <v>0.9369350015184029</v>
      </c>
      <c r="M146" s="67">
        <f t="shared" si="14"/>
        <v>75.3416821590971</v>
      </c>
      <c r="N146" s="7"/>
      <c r="O146" s="7"/>
      <c r="P146" s="7"/>
      <c r="Q146" s="3"/>
    </row>
    <row r="147" spans="1:17" ht="18" hidden="1">
      <c r="A147" s="94" t="s">
        <v>12</v>
      </c>
      <c r="B147" s="67">
        <v>67.16038743356582</v>
      </c>
      <c r="C147" s="79">
        <v>46.85108360109079</v>
      </c>
      <c r="D147" s="79">
        <v>128.36090026750918</v>
      </c>
      <c r="E147" s="89">
        <v>1.5206290575200532</v>
      </c>
      <c r="F147" s="67">
        <v>1.352614051482562</v>
      </c>
      <c r="G147" s="87">
        <v>5.25252012477061</v>
      </c>
      <c r="H147" s="67">
        <v>0</v>
      </c>
      <c r="I147" s="67">
        <v>0</v>
      </c>
      <c r="J147" s="97">
        <v>0.9399847474899461</v>
      </c>
      <c r="K147" s="67">
        <v>0</v>
      </c>
      <c r="L147" s="67">
        <v>0.9913022834714399</v>
      </c>
      <c r="M147" s="67">
        <f t="shared" si="14"/>
        <v>134.60472267575122</v>
      </c>
      <c r="N147" s="7"/>
      <c r="O147" s="7"/>
      <c r="P147" s="7"/>
      <c r="Q147" s="3"/>
    </row>
    <row r="148" spans="1:17" ht="18" hidden="1">
      <c r="A148" s="93" t="s">
        <v>13</v>
      </c>
      <c r="B148" s="67">
        <v>71.89885720258687</v>
      </c>
      <c r="C148" s="79">
        <v>42.70246598798735</v>
      </c>
      <c r="D148" s="79">
        <v>128.54117652263926</v>
      </c>
      <c r="E148" s="89">
        <v>1.6587777886544672</v>
      </c>
      <c r="F148" s="67">
        <v>1.2911738577091567</v>
      </c>
      <c r="G148" s="87">
        <v>5.161409093770119</v>
      </c>
      <c r="H148" s="67">
        <v>0</v>
      </c>
      <c r="I148" s="67">
        <v>0</v>
      </c>
      <c r="J148" s="97">
        <v>0.2042887808764062</v>
      </c>
      <c r="K148" s="67">
        <v>0</v>
      </c>
      <c r="L148" s="67">
        <v>0.2042887808764062</v>
      </c>
      <c r="M148" s="67">
        <f t="shared" si="14"/>
        <v>133.90687439728578</v>
      </c>
      <c r="N148" s="7"/>
      <c r="O148" s="7"/>
      <c r="P148" s="7"/>
      <c r="Q148" s="3"/>
    </row>
    <row r="149" spans="1:17" ht="18" hidden="1">
      <c r="A149" s="93" t="s">
        <v>14</v>
      </c>
      <c r="B149" s="67">
        <v>56.71581806854098</v>
      </c>
      <c r="C149" s="79">
        <v>43.948882499969166</v>
      </c>
      <c r="D149" s="79">
        <v>113.54218176546034</v>
      </c>
      <c r="E149" s="89">
        <v>1.9107284363516723</v>
      </c>
      <c r="F149" s="67">
        <v>1.4274933963589416</v>
      </c>
      <c r="G149" s="87">
        <v>4.896138801538321</v>
      </c>
      <c r="H149" s="67">
        <v>0</v>
      </c>
      <c r="I149" s="67">
        <v>0</v>
      </c>
      <c r="J149" s="97">
        <v>1.1699090742141056</v>
      </c>
      <c r="K149" s="67">
        <v>0</v>
      </c>
      <c r="L149" s="67">
        <v>1.1928371391876207</v>
      </c>
      <c r="M149" s="67">
        <f t="shared" si="14"/>
        <v>119.63115770618629</v>
      </c>
      <c r="N149" s="7"/>
      <c r="O149" s="7"/>
      <c r="P149" s="7"/>
      <c r="Q149" s="3"/>
    </row>
    <row r="150" spans="1:17" ht="18" hidden="1">
      <c r="A150" s="95" t="s">
        <v>15</v>
      </c>
      <c r="B150" s="67">
        <v>58.96012728488054</v>
      </c>
      <c r="C150" s="79">
        <v>45.05411723642318</v>
      </c>
      <c r="D150" s="79">
        <v>118.14997593089345</v>
      </c>
      <c r="E150" s="89">
        <v>1.8261179715990974</v>
      </c>
      <c r="F150" s="67">
        <v>1.4177448780079296</v>
      </c>
      <c r="G150" s="87">
        <v>8.946415796184747</v>
      </c>
      <c r="H150" s="67">
        <v>0</v>
      </c>
      <c r="I150" s="67">
        <v>0</v>
      </c>
      <c r="J150" s="97">
        <v>0.42391469004448545</v>
      </c>
      <c r="K150" s="67">
        <v>0</v>
      </c>
      <c r="L150" s="67">
        <v>0.4301633257776108</v>
      </c>
      <c r="M150" s="67">
        <f t="shared" si="14"/>
        <v>127.52655505285581</v>
      </c>
      <c r="N150" s="7"/>
      <c r="O150" s="7"/>
      <c r="P150" s="7"/>
      <c r="Q150" s="3"/>
    </row>
    <row r="151" spans="1:17" ht="18" hidden="1">
      <c r="A151" s="63" t="s">
        <v>16</v>
      </c>
      <c r="B151" s="67">
        <v>53.06555098393592</v>
      </c>
      <c r="C151" s="79">
        <v>35.242279196604265</v>
      </c>
      <c r="D151" s="79">
        <v>99.24728203808048</v>
      </c>
      <c r="E151" s="89">
        <v>1.387377605385467</v>
      </c>
      <c r="F151" s="67">
        <v>2.2414005589769253</v>
      </c>
      <c r="G151" s="87">
        <v>5.699656361708033</v>
      </c>
      <c r="H151" s="67">
        <v>0.019609526662847373</v>
      </c>
      <c r="I151" s="67">
        <v>0</v>
      </c>
      <c r="J151" s="97">
        <v>0.42391469004448545</v>
      </c>
      <c r="K151" s="67">
        <v>0</v>
      </c>
      <c r="L151" s="67">
        <v>0.4301633257776108</v>
      </c>
      <c r="M151" s="67">
        <f t="shared" si="14"/>
        <v>105.37710172556613</v>
      </c>
      <c r="N151" s="7"/>
      <c r="O151" s="7"/>
      <c r="P151" s="7"/>
      <c r="Q151" s="3"/>
    </row>
    <row r="152" spans="1:17" ht="18" hidden="1">
      <c r="A152" s="63" t="s">
        <v>17</v>
      </c>
      <c r="B152" s="67">
        <v>60.16759698350856</v>
      </c>
      <c r="C152" s="79">
        <v>24.065880899591974</v>
      </c>
      <c r="D152" s="79">
        <v>95.87482805036379</v>
      </c>
      <c r="E152" s="89">
        <v>1.5657278924528386</v>
      </c>
      <c r="F152" s="67">
        <v>1.4339220565003052</v>
      </c>
      <c r="G152" s="87">
        <v>6.570942224233446</v>
      </c>
      <c r="H152" s="67">
        <v>0</v>
      </c>
      <c r="I152" s="67">
        <v>0</v>
      </c>
      <c r="J152" s="97">
        <v>0.84469123568347</v>
      </c>
      <c r="K152" s="67">
        <v>0.5070064102564104</v>
      </c>
      <c r="L152" s="67">
        <v>1.3516976459398804</v>
      </c>
      <c r="M152" s="67">
        <f t="shared" si="14"/>
        <v>103.79746792053712</v>
      </c>
      <c r="N152" s="7"/>
      <c r="O152" s="7"/>
      <c r="P152" s="7"/>
      <c r="Q152" s="3"/>
    </row>
    <row r="153" spans="1:17" ht="18" hidden="1">
      <c r="A153" s="63"/>
      <c r="B153" s="67"/>
      <c r="C153" s="79"/>
      <c r="D153" s="79"/>
      <c r="E153" s="89"/>
      <c r="F153" s="67"/>
      <c r="G153" s="87"/>
      <c r="H153" s="67"/>
      <c r="I153" s="67"/>
      <c r="J153" s="97"/>
      <c r="K153" s="67"/>
      <c r="L153" s="67"/>
      <c r="M153" s="67"/>
      <c r="N153" s="7"/>
      <c r="O153" s="7"/>
      <c r="P153" s="7"/>
      <c r="Q153" s="3"/>
    </row>
    <row r="154" spans="1:17" ht="18" hidden="1">
      <c r="A154" s="63" t="s">
        <v>52</v>
      </c>
      <c r="B154" s="67"/>
      <c r="C154" s="79"/>
      <c r="D154" s="79"/>
      <c r="E154" s="89"/>
      <c r="F154" s="67"/>
      <c r="G154" s="87"/>
      <c r="H154" s="67"/>
      <c r="I154" s="67"/>
      <c r="J154" s="97"/>
      <c r="K154" s="67"/>
      <c r="L154" s="67"/>
      <c r="M154" s="67"/>
      <c r="N154" s="7"/>
      <c r="O154" s="7"/>
      <c r="P154" s="7"/>
      <c r="Q154" s="3"/>
    </row>
    <row r="155" spans="1:17" ht="18" hidden="1">
      <c r="A155" s="53" t="s">
        <v>49</v>
      </c>
      <c r="B155" s="67">
        <v>64.79963543247905</v>
      </c>
      <c r="C155" s="79">
        <v>0</v>
      </c>
      <c r="D155" s="79">
        <v>80.75052531994974</v>
      </c>
      <c r="E155" s="89">
        <v>1.4356843973438742</v>
      </c>
      <c r="F155" s="67">
        <v>2.1775341522666363</v>
      </c>
      <c r="G155" s="79">
        <v>6.078690672488775</v>
      </c>
      <c r="H155" s="67">
        <v>0</v>
      </c>
      <c r="I155" s="67">
        <v>0</v>
      </c>
      <c r="J155" s="97">
        <v>0.2542628765973806</v>
      </c>
      <c r="K155" s="67">
        <v>0</v>
      </c>
      <c r="L155" s="67">
        <v>0.3364782540319739</v>
      </c>
      <c r="M155" s="67">
        <v>87.1656942464705</v>
      </c>
      <c r="N155" s="7"/>
      <c r="O155" s="7"/>
      <c r="P155" s="7"/>
      <c r="Q155" s="3"/>
    </row>
    <row r="156" spans="1:17" ht="18" hidden="1">
      <c r="A156" s="53" t="s">
        <v>46</v>
      </c>
      <c r="B156" s="67">
        <v>67.91508106739816</v>
      </c>
      <c r="C156" s="79">
        <v>0</v>
      </c>
      <c r="D156" s="79">
        <v>75.45498309437379</v>
      </c>
      <c r="E156" s="89">
        <v>1.612530871471898</v>
      </c>
      <c r="F156" s="67">
        <v>2.17908475863898</v>
      </c>
      <c r="G156" s="79">
        <v>6.287394990840183</v>
      </c>
      <c r="H156" s="67">
        <v>0</v>
      </c>
      <c r="I156" s="67">
        <v>0</v>
      </c>
      <c r="J156" s="97">
        <v>0.21997213636774723</v>
      </c>
      <c r="K156" s="67">
        <v>0</v>
      </c>
      <c r="L156" s="67">
        <v>0.28563713861508017</v>
      </c>
      <c r="M156" s="67">
        <v>84.67578633661702</v>
      </c>
      <c r="N156" s="7"/>
      <c r="O156" s="7"/>
      <c r="P156" s="7"/>
      <c r="Q156" s="3"/>
    </row>
    <row r="157" spans="1:17" s="22" customFormat="1" ht="18" hidden="1">
      <c r="A157" s="117" t="s">
        <v>48</v>
      </c>
      <c r="B157" s="98">
        <v>81.68703112380605</v>
      </c>
      <c r="C157" s="99">
        <v>41.212870267111775</v>
      </c>
      <c r="D157" s="99">
        <v>136.86714243370287</v>
      </c>
      <c r="E157" s="100">
        <v>1.8580561003554166</v>
      </c>
      <c r="F157" s="98">
        <v>2.81208912887603</v>
      </c>
      <c r="G157" s="99">
        <v>7.703860436543034</v>
      </c>
      <c r="H157" s="98">
        <v>0</v>
      </c>
      <c r="I157" s="98">
        <v>0</v>
      </c>
      <c r="J157" s="101">
        <v>0.8521903694975542</v>
      </c>
      <c r="K157" s="98">
        <v>0</v>
      </c>
      <c r="L157" s="98">
        <v>0.9905632916900573</v>
      </c>
      <c r="M157" s="98">
        <f>SUM(D157,G157,I157,L157)</f>
        <v>145.56156616193596</v>
      </c>
      <c r="N157" s="20"/>
      <c r="O157" s="20"/>
      <c r="P157" s="20"/>
      <c r="Q157" s="21"/>
    </row>
    <row r="158" spans="1:17" s="22" customFormat="1" ht="18" hidden="1">
      <c r="A158" s="117" t="s">
        <v>47</v>
      </c>
      <c r="B158" s="98">
        <v>73.61947140168148</v>
      </c>
      <c r="C158" s="99">
        <v>33.36320292901461</v>
      </c>
      <c r="D158" s="99">
        <v>121.07016982223483</v>
      </c>
      <c r="E158" s="100">
        <v>2.1247265543111076</v>
      </c>
      <c r="F158" s="98">
        <v>3.133242628981543</v>
      </c>
      <c r="G158" s="99">
        <v>6.982344150065316</v>
      </c>
      <c r="H158" s="98">
        <v>0</v>
      </c>
      <c r="I158" s="98">
        <v>0</v>
      </c>
      <c r="J158" s="101">
        <v>0.8169341274207303</v>
      </c>
      <c r="K158" s="98">
        <v>0</v>
      </c>
      <c r="L158" s="98">
        <v>0.8680261548947952</v>
      </c>
      <c r="M158" s="98">
        <f aca="true" t="shared" si="15" ref="M158:M170">SUM(D158,G158,I158,L158)</f>
        <v>128.92054012719495</v>
      </c>
      <c r="N158" s="20"/>
      <c r="O158" s="20"/>
      <c r="P158" s="20"/>
      <c r="Q158" s="21"/>
    </row>
    <row r="159" spans="1:17" ht="18" hidden="1">
      <c r="A159" s="53"/>
      <c r="B159" s="67"/>
      <c r="C159" s="79"/>
      <c r="D159" s="79"/>
      <c r="E159" s="89"/>
      <c r="F159" s="67"/>
      <c r="G159" s="102"/>
      <c r="H159" s="67"/>
      <c r="I159" s="67"/>
      <c r="J159" s="97"/>
      <c r="K159" s="67"/>
      <c r="L159" s="67"/>
      <c r="M159" s="67"/>
      <c r="N159" s="7"/>
      <c r="O159" s="7"/>
      <c r="P159" s="7"/>
      <c r="Q159" s="3"/>
    </row>
    <row r="160" spans="1:17" ht="18" hidden="1">
      <c r="A160" s="91">
        <v>2008</v>
      </c>
      <c r="B160" s="67"/>
      <c r="C160" s="79"/>
      <c r="D160" s="79"/>
      <c r="E160" s="89"/>
      <c r="F160" s="67"/>
      <c r="G160" s="102"/>
      <c r="H160" s="67"/>
      <c r="I160" s="67"/>
      <c r="J160" s="97"/>
      <c r="K160" s="67"/>
      <c r="L160" s="67"/>
      <c r="M160" s="67"/>
      <c r="N160" s="7"/>
      <c r="O160" s="7"/>
      <c r="P160" s="7"/>
      <c r="Q160" s="3"/>
    </row>
    <row r="161" spans="1:17" ht="18" hidden="1">
      <c r="A161" s="92" t="s">
        <v>6</v>
      </c>
      <c r="B161" s="67">
        <v>56.12818861895634</v>
      </c>
      <c r="C161" s="79">
        <v>0</v>
      </c>
      <c r="D161" s="79">
        <v>66.09667335382731</v>
      </c>
      <c r="E161" s="89">
        <v>1.9569698367840112</v>
      </c>
      <c r="F161" s="67">
        <v>1.711655005588906</v>
      </c>
      <c r="G161" s="103">
        <v>6.971451218039753</v>
      </c>
      <c r="H161" s="67">
        <v>0</v>
      </c>
      <c r="I161" s="67">
        <v>0</v>
      </c>
      <c r="J161" s="97">
        <v>0.3974393590741333</v>
      </c>
      <c r="K161" s="67">
        <v>0</v>
      </c>
      <c r="L161" s="67">
        <v>0.3974393590741333</v>
      </c>
      <c r="M161" s="67">
        <f t="shared" si="15"/>
        <v>73.46556393094119</v>
      </c>
      <c r="N161" s="7"/>
      <c r="O161" s="7"/>
      <c r="P161" s="7"/>
      <c r="Q161" s="3"/>
    </row>
    <row r="162" spans="1:17" ht="18" hidden="1">
      <c r="A162" s="92" t="s">
        <v>18</v>
      </c>
      <c r="B162" s="67">
        <v>46.3961743716871</v>
      </c>
      <c r="C162" s="79">
        <v>0</v>
      </c>
      <c r="D162" s="79">
        <v>58.05275135121077</v>
      </c>
      <c r="E162" s="89">
        <v>1.313942348461328</v>
      </c>
      <c r="F162" s="67">
        <v>1.9827482382582096</v>
      </c>
      <c r="G162" s="103">
        <v>8.537361434429027</v>
      </c>
      <c r="H162" s="67">
        <v>0</v>
      </c>
      <c r="I162" s="67">
        <v>0</v>
      </c>
      <c r="J162" s="97">
        <v>0.24795760725154448</v>
      </c>
      <c r="K162" s="67">
        <v>0</v>
      </c>
      <c r="L162" s="67">
        <v>0.2932971177088278</v>
      </c>
      <c r="M162" s="67">
        <f t="shared" si="15"/>
        <v>66.88340990334864</v>
      </c>
      <c r="N162" s="7"/>
      <c r="O162" s="7"/>
      <c r="P162" s="7"/>
      <c r="Q162" s="3"/>
    </row>
    <row r="163" spans="1:17" ht="18" hidden="1">
      <c r="A163" s="93" t="s">
        <v>19</v>
      </c>
      <c r="B163" s="67">
        <v>48.728410364927484</v>
      </c>
      <c r="C163" s="79">
        <v>0</v>
      </c>
      <c r="D163" s="79">
        <v>61.10477974886142</v>
      </c>
      <c r="E163" s="89">
        <v>1.581629692358308</v>
      </c>
      <c r="F163" s="67">
        <v>2.1402133342673872</v>
      </c>
      <c r="G163" s="103">
        <v>6.409704527988993</v>
      </c>
      <c r="H163" s="67">
        <v>0</v>
      </c>
      <c r="I163" s="67">
        <v>0</v>
      </c>
      <c r="J163" s="97">
        <v>0.2817700082403915</v>
      </c>
      <c r="K163" s="67">
        <v>0</v>
      </c>
      <c r="L163" s="67">
        <v>0.29443948620322435</v>
      </c>
      <c r="M163" s="67">
        <f t="shared" si="15"/>
        <v>67.80892376305364</v>
      </c>
      <c r="N163" s="7"/>
      <c r="O163" s="7"/>
      <c r="P163" s="7"/>
      <c r="Q163" s="3"/>
    </row>
    <row r="164" spans="1:17" ht="18" hidden="1">
      <c r="A164" s="94" t="s">
        <v>20</v>
      </c>
      <c r="B164" s="67">
        <v>51.76623697874321</v>
      </c>
      <c r="C164" s="79">
        <v>0</v>
      </c>
      <c r="D164" s="79">
        <v>64.55842351721805</v>
      </c>
      <c r="E164" s="89">
        <v>1.6922655260237343</v>
      </c>
      <c r="F164" s="67">
        <v>3.3468848216711655</v>
      </c>
      <c r="G164" s="103">
        <v>7.421021462362364</v>
      </c>
      <c r="H164" s="67">
        <v>0</v>
      </c>
      <c r="I164" s="67">
        <v>0</v>
      </c>
      <c r="J164" s="97">
        <v>1.1737544060912686</v>
      </c>
      <c r="K164" s="67">
        <v>0</v>
      </c>
      <c r="L164" s="67">
        <v>1.2223904409116968</v>
      </c>
      <c r="M164" s="67">
        <f t="shared" si="15"/>
        <v>73.2018354204921</v>
      </c>
      <c r="N164" s="7"/>
      <c r="O164" s="7"/>
      <c r="P164" s="7"/>
      <c r="Q164" s="3"/>
    </row>
    <row r="165" spans="1:17" ht="18" hidden="1">
      <c r="A165" s="93" t="s">
        <v>21</v>
      </c>
      <c r="B165" s="67">
        <v>61.09126342204087</v>
      </c>
      <c r="C165" s="79">
        <v>0</v>
      </c>
      <c r="D165" s="79">
        <v>72.29618764313432</v>
      </c>
      <c r="E165" s="89">
        <v>2.1596920628999596</v>
      </c>
      <c r="F165" s="67">
        <v>2.92160071741251</v>
      </c>
      <c r="G165" s="103">
        <v>8.130931059250841</v>
      </c>
      <c r="H165" s="67">
        <v>0</v>
      </c>
      <c r="I165" s="67">
        <v>0</v>
      </c>
      <c r="J165" s="97">
        <v>0.6815519258144057</v>
      </c>
      <c r="K165" s="67">
        <v>0</v>
      </c>
      <c r="L165" s="67">
        <v>0.7185763225795774</v>
      </c>
      <c r="M165" s="67">
        <f t="shared" si="15"/>
        <v>81.14569502496474</v>
      </c>
      <c r="N165" s="7"/>
      <c r="O165" s="7"/>
      <c r="P165" s="7"/>
      <c r="Q165" s="3"/>
    </row>
    <row r="166" spans="1:17" ht="18" hidden="1">
      <c r="A166" s="93" t="s">
        <v>11</v>
      </c>
      <c r="B166" s="67">
        <v>59.25481257182041</v>
      </c>
      <c r="C166" s="79">
        <v>0</v>
      </c>
      <c r="D166" s="79">
        <v>69.29005034628295</v>
      </c>
      <c r="E166" s="89">
        <v>1.7499517239102327</v>
      </c>
      <c r="F166" s="67">
        <v>3.224882884578455</v>
      </c>
      <c r="G166" s="103">
        <v>7.509270484106965</v>
      </c>
      <c r="H166" s="67">
        <v>0</v>
      </c>
      <c r="I166" s="67">
        <v>0</v>
      </c>
      <c r="J166" s="97">
        <v>0.6231647601852986</v>
      </c>
      <c r="K166" s="67">
        <v>0</v>
      </c>
      <c r="L166" s="67">
        <v>0.6561546047448303</v>
      </c>
      <c r="M166" s="67">
        <f t="shared" si="15"/>
        <v>77.45547543513474</v>
      </c>
      <c r="N166" s="7"/>
      <c r="O166" s="7"/>
      <c r="P166" s="7"/>
      <c r="Q166" s="3"/>
    </row>
    <row r="167" spans="1:17" ht="18" hidden="1">
      <c r="A167" s="94" t="s">
        <v>12</v>
      </c>
      <c r="B167" s="67">
        <v>66.42389185675306</v>
      </c>
      <c r="C167" s="79">
        <v>36.286669904274326</v>
      </c>
      <c r="D167" s="79">
        <v>114.42649274333371</v>
      </c>
      <c r="E167" s="89">
        <v>2.089593974597202</v>
      </c>
      <c r="F167" s="67">
        <v>3.144379175106348</v>
      </c>
      <c r="G167" s="103">
        <v>9.54818636239171</v>
      </c>
      <c r="H167" s="67">
        <v>0</v>
      </c>
      <c r="I167" s="67">
        <v>0</v>
      </c>
      <c r="J167" s="97">
        <v>0.411372720234557</v>
      </c>
      <c r="K167" s="67">
        <v>0</v>
      </c>
      <c r="L167" s="67">
        <v>0.45200213700103653</v>
      </c>
      <c r="M167" s="67">
        <f t="shared" si="15"/>
        <v>124.42668124272645</v>
      </c>
      <c r="N167" s="7"/>
      <c r="O167" s="7"/>
      <c r="P167" s="7"/>
      <c r="Q167" s="3"/>
    </row>
    <row r="168" spans="1:17" ht="18" hidden="1">
      <c r="A168" s="93" t="s">
        <v>13</v>
      </c>
      <c r="B168" s="67">
        <v>72.4673342849258</v>
      </c>
      <c r="C168" s="79">
        <v>52.06831138963268</v>
      </c>
      <c r="D168" s="79">
        <v>138.1442893377142</v>
      </c>
      <c r="E168" s="89">
        <v>1.3765421761977357</v>
      </c>
      <c r="F168" s="67">
        <v>2.864381649197764</v>
      </c>
      <c r="G168" s="103">
        <v>7.490032981316473</v>
      </c>
      <c r="H168" s="67">
        <v>0</v>
      </c>
      <c r="I168" s="67">
        <v>0</v>
      </c>
      <c r="J168" s="97">
        <v>0.5639820086505718</v>
      </c>
      <c r="K168" s="67">
        <v>0</v>
      </c>
      <c r="L168" s="67">
        <v>0.6152995446320656</v>
      </c>
      <c r="M168" s="67">
        <f t="shared" si="15"/>
        <v>146.24962186366272</v>
      </c>
      <c r="N168" s="7"/>
      <c r="O168" s="7"/>
      <c r="P168" s="7"/>
      <c r="Q168" s="3"/>
    </row>
    <row r="169" spans="1:17" ht="18" hidden="1">
      <c r="A169" s="93" t="s">
        <v>14</v>
      </c>
      <c r="B169" s="67">
        <v>67.38151021903914</v>
      </c>
      <c r="C169" s="79">
        <v>50.54957354493825</v>
      </c>
      <c r="D169" s="79">
        <v>131.57605142113366</v>
      </c>
      <c r="E169" s="89">
        <v>1.6046967538101875</v>
      </c>
      <c r="F169" s="67">
        <v>3.3851031206482167</v>
      </c>
      <c r="G169" s="103">
        <v>7.388557931491306</v>
      </c>
      <c r="H169" s="67">
        <v>0</v>
      </c>
      <c r="I169" s="67">
        <v>0</v>
      </c>
      <c r="J169" s="97">
        <v>0</v>
      </c>
      <c r="K169" s="67">
        <v>0</v>
      </c>
      <c r="L169" s="67">
        <v>0.041510129991857034</v>
      </c>
      <c r="M169" s="67">
        <f t="shared" si="15"/>
        <v>139.0061194826168</v>
      </c>
      <c r="N169" s="7"/>
      <c r="O169" s="7"/>
      <c r="P169" s="7"/>
      <c r="Q169" s="3"/>
    </row>
    <row r="170" spans="1:17" ht="18" hidden="1">
      <c r="A170" s="95" t="s">
        <v>15</v>
      </c>
      <c r="B170" s="67">
        <v>67.76847509361748</v>
      </c>
      <c r="C170" s="79">
        <v>46.53032333284145</v>
      </c>
      <c r="D170" s="79">
        <v>127.42540029348562</v>
      </c>
      <c r="E170" s="89">
        <v>1.6218978480952537</v>
      </c>
      <c r="F170" s="67">
        <v>2.6154664383826054</v>
      </c>
      <c r="G170" s="103">
        <v>7.313486598151263</v>
      </c>
      <c r="H170" s="67">
        <v>0</v>
      </c>
      <c r="I170" s="67">
        <v>0</v>
      </c>
      <c r="J170" s="97">
        <v>0.11711820116630975</v>
      </c>
      <c r="K170" s="67">
        <v>0</v>
      </c>
      <c r="L170" s="67">
        <v>0.15049403428746644</v>
      </c>
      <c r="M170" s="67">
        <f t="shared" si="15"/>
        <v>134.88938092592437</v>
      </c>
      <c r="N170" s="7"/>
      <c r="O170" s="7"/>
      <c r="P170" s="7"/>
      <c r="Q170" s="3"/>
    </row>
    <row r="171" spans="1:17" ht="18" hidden="1">
      <c r="A171" s="63" t="s">
        <v>16</v>
      </c>
      <c r="B171" s="67">
        <v>56.11425962459582</v>
      </c>
      <c r="C171" s="79">
        <v>29.05390982242346</v>
      </c>
      <c r="D171" s="79">
        <v>97.18161141823006</v>
      </c>
      <c r="E171" s="89">
        <v>1.4449724777922455</v>
      </c>
      <c r="F171" s="67">
        <v>2.504239779911932</v>
      </c>
      <c r="G171" s="103">
        <v>7.029954105180824</v>
      </c>
      <c r="H171" s="67">
        <v>0</v>
      </c>
      <c r="I171" s="67">
        <v>0</v>
      </c>
      <c r="J171" s="97">
        <v>0.11711820116630975</v>
      </c>
      <c r="K171" s="67">
        <v>0</v>
      </c>
      <c r="L171" s="67">
        <v>0.15049403428746644</v>
      </c>
      <c r="M171" s="67">
        <f>SUM(D171,G171,I171,L171)</f>
        <v>104.36205955769834</v>
      </c>
      <c r="N171" s="7"/>
      <c r="O171" s="7"/>
      <c r="P171" s="7"/>
      <c r="Q171" s="3"/>
    </row>
    <row r="172" spans="1:17" ht="18" hidden="1">
      <c r="A172" s="63" t="s">
        <v>17</v>
      </c>
      <c r="B172" s="67">
        <v>66.29417809677066</v>
      </c>
      <c r="C172" s="79">
        <v>0.956964336213525</v>
      </c>
      <c r="D172" s="79">
        <v>81.8610415437561</v>
      </c>
      <c r="E172" s="89">
        <v>1.5445702912494266</v>
      </c>
      <c r="F172" s="67">
        <v>2.50909407430439</v>
      </c>
      <c r="G172" s="103">
        <v>7.827871317939464</v>
      </c>
      <c r="H172" s="67">
        <v>0</v>
      </c>
      <c r="I172" s="67">
        <v>0</v>
      </c>
      <c r="J172" s="97">
        <v>0</v>
      </c>
      <c r="K172" s="67">
        <v>0</v>
      </c>
      <c r="L172" s="67">
        <v>0.03337583312115669</v>
      </c>
      <c r="M172" s="67">
        <f>SUM(D172,G172,I172,L172)</f>
        <v>89.72228869481673</v>
      </c>
      <c r="N172" s="7"/>
      <c r="O172" s="7"/>
      <c r="P172" s="7"/>
      <c r="Q172" s="3"/>
    </row>
    <row r="173" spans="1:17" ht="18" hidden="1">
      <c r="A173" s="63"/>
      <c r="B173" s="67"/>
      <c r="C173" s="79"/>
      <c r="D173" s="79"/>
      <c r="E173" s="89"/>
      <c r="F173" s="67"/>
      <c r="G173" s="79"/>
      <c r="H173" s="67"/>
      <c r="I173" s="67"/>
      <c r="J173" s="97"/>
      <c r="K173" s="67"/>
      <c r="L173" s="67"/>
      <c r="M173" s="67"/>
      <c r="N173" s="7"/>
      <c r="O173" s="7"/>
      <c r="P173" s="7"/>
      <c r="Q173" s="3"/>
    </row>
    <row r="174" spans="1:17" ht="18" hidden="1">
      <c r="A174" s="63" t="s">
        <v>58</v>
      </c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7"/>
      <c r="O174" s="7"/>
      <c r="P174" s="7"/>
      <c r="Q174" s="3"/>
    </row>
    <row r="175" spans="1:17" ht="18" hidden="1">
      <c r="A175" s="53" t="s">
        <v>49</v>
      </c>
      <c r="B175" s="67">
        <f aca="true" t="shared" si="16" ref="B175:M175">AVERAGE(B223:B225)</f>
        <v>70.40392619975673</v>
      </c>
      <c r="C175" s="67">
        <f t="shared" si="16"/>
        <v>0</v>
      </c>
      <c r="D175" s="104">
        <f t="shared" si="16"/>
        <v>83.10197904774752</v>
      </c>
      <c r="E175" s="67">
        <f t="shared" si="16"/>
        <v>1.9061972967532885</v>
      </c>
      <c r="F175" s="67">
        <f t="shared" si="16"/>
        <v>4.13610600540263</v>
      </c>
      <c r="G175" s="67">
        <f t="shared" si="16"/>
        <v>7.937443422210399</v>
      </c>
      <c r="H175" s="67">
        <f t="shared" si="16"/>
        <v>0</v>
      </c>
      <c r="I175" s="67">
        <f t="shared" si="16"/>
        <v>0</v>
      </c>
      <c r="J175" s="67">
        <f t="shared" si="16"/>
        <v>0.781361566281061</v>
      </c>
      <c r="K175" s="67">
        <f t="shared" si="16"/>
        <v>0.0373688097583361</v>
      </c>
      <c r="L175" s="67">
        <f t="shared" si="16"/>
        <v>0.8231897862730332</v>
      </c>
      <c r="M175" s="67">
        <f t="shared" si="16"/>
        <v>91.864217045898</v>
      </c>
      <c r="N175" s="7"/>
      <c r="O175" s="7"/>
      <c r="P175" s="7"/>
      <c r="Q175" s="3"/>
    </row>
    <row r="176" spans="1:17" ht="18" hidden="1">
      <c r="A176" s="53" t="s">
        <v>46</v>
      </c>
      <c r="B176" s="67">
        <f aca="true" t="shared" si="17" ref="B176:M176">AVERAGE(B226:B228)</f>
        <v>71.98794584623916</v>
      </c>
      <c r="C176" s="67">
        <f t="shared" si="17"/>
        <v>5.278859442293908</v>
      </c>
      <c r="D176" s="67">
        <f t="shared" si="17"/>
        <v>92.95875570061668</v>
      </c>
      <c r="E176" s="67">
        <f t="shared" si="17"/>
        <v>1.9884846912172212</v>
      </c>
      <c r="F176" s="67">
        <f t="shared" si="17"/>
        <v>4.137020582607007</v>
      </c>
      <c r="G176" s="67">
        <f t="shared" si="17"/>
        <v>8.38876242608375</v>
      </c>
      <c r="H176" s="67">
        <f t="shared" si="17"/>
        <v>0</v>
      </c>
      <c r="I176" s="67">
        <f t="shared" si="17"/>
        <v>0</v>
      </c>
      <c r="J176" s="67">
        <f t="shared" si="17"/>
        <v>0.45447093471849803</v>
      </c>
      <c r="K176" s="67">
        <f t="shared" si="17"/>
        <v>0.03848405183143983</v>
      </c>
      <c r="L176" s="67">
        <f t="shared" si="17"/>
        <v>0.7001598458242082</v>
      </c>
      <c r="M176" s="67">
        <f t="shared" si="17"/>
        <v>101.98253677786606</v>
      </c>
      <c r="N176" s="7"/>
      <c r="O176" s="7"/>
      <c r="P176" s="7"/>
      <c r="Q176" s="3"/>
    </row>
    <row r="177" spans="1:17" ht="18" hidden="1">
      <c r="A177" s="53" t="s">
        <v>48</v>
      </c>
      <c r="B177" s="67">
        <f aca="true" t="shared" si="18" ref="B177:M177">AVERAGE(B229:B231)</f>
        <v>85.99192513423277</v>
      </c>
      <c r="C177" s="67">
        <f t="shared" si="18"/>
        <v>44.434059480304576</v>
      </c>
      <c r="D177" s="67">
        <f t="shared" si="18"/>
        <v>145.79687633691057</v>
      </c>
      <c r="E177" s="67">
        <f t="shared" si="18"/>
        <v>2.0763924843491517</v>
      </c>
      <c r="F177" s="67">
        <f t="shared" si="18"/>
        <v>4.205049154786156</v>
      </c>
      <c r="G177" s="67">
        <f t="shared" si="18"/>
        <v>9.15454353004026</v>
      </c>
      <c r="H177" s="67">
        <f t="shared" si="18"/>
        <v>0</v>
      </c>
      <c r="I177" s="67">
        <f t="shared" si="18"/>
        <v>0</v>
      </c>
      <c r="J177" s="67">
        <f t="shared" si="18"/>
        <v>0.398072881184164</v>
      </c>
      <c r="K177" s="67">
        <f t="shared" si="18"/>
        <v>0</v>
      </c>
      <c r="L177" s="67">
        <f t="shared" si="18"/>
        <v>0.4480947682866108</v>
      </c>
      <c r="M177" s="67">
        <f t="shared" si="18"/>
        <v>155.39951463523744</v>
      </c>
      <c r="N177" s="7"/>
      <c r="O177" s="7"/>
      <c r="P177" s="7"/>
      <c r="Q177" s="3"/>
    </row>
    <row r="178" spans="1:17" ht="18" hidden="1">
      <c r="A178" s="117" t="s">
        <v>47</v>
      </c>
      <c r="B178" s="67">
        <f aca="true" t="shared" si="19" ref="B178:M178">AVERAGE(B232:B234)</f>
        <v>73.58291028709658</v>
      </c>
      <c r="C178" s="67">
        <f t="shared" si="19"/>
        <v>31.75822015031576</v>
      </c>
      <c r="D178" s="67">
        <f t="shared" si="19"/>
        <v>119.01643238327847</v>
      </c>
      <c r="E178" s="67">
        <f t="shared" si="19"/>
        <v>2.1038545878358965</v>
      </c>
      <c r="F178" s="67">
        <f t="shared" si="19"/>
        <v>4.193205284919089</v>
      </c>
      <c r="G178" s="67">
        <f t="shared" si="19"/>
        <v>11.031276993423136</v>
      </c>
      <c r="H178" s="67">
        <f t="shared" si="19"/>
        <v>0</v>
      </c>
      <c r="I178" s="67">
        <f t="shared" si="19"/>
        <v>0</v>
      </c>
      <c r="J178" s="67">
        <f t="shared" si="19"/>
        <v>1.0881405228031684</v>
      </c>
      <c r="K178" s="67">
        <f t="shared" si="19"/>
        <v>0</v>
      </c>
      <c r="L178" s="67">
        <f t="shared" si="19"/>
        <v>1.1458050982301202</v>
      </c>
      <c r="M178" s="67">
        <f t="shared" si="19"/>
        <v>131.31552930750055</v>
      </c>
      <c r="N178" s="7"/>
      <c r="O178" s="7"/>
      <c r="P178" s="7"/>
      <c r="Q178" s="3"/>
    </row>
    <row r="179" spans="1:17" ht="18" hidden="1">
      <c r="A179" s="63"/>
      <c r="B179" s="67"/>
      <c r="C179" s="79"/>
      <c r="D179" s="79"/>
      <c r="E179" s="89"/>
      <c r="F179" s="67"/>
      <c r="G179" s="79"/>
      <c r="H179" s="67"/>
      <c r="I179" s="67"/>
      <c r="J179" s="97"/>
      <c r="K179" s="67"/>
      <c r="L179" s="67"/>
      <c r="M179" s="67"/>
      <c r="N179" s="7"/>
      <c r="O179" s="7"/>
      <c r="P179" s="7"/>
      <c r="Q179" s="3"/>
    </row>
    <row r="180" spans="1:17" ht="18" hidden="1">
      <c r="A180" s="91">
        <v>2009</v>
      </c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7"/>
      <c r="O180" s="7"/>
      <c r="P180" s="7"/>
      <c r="Q180" s="3"/>
    </row>
    <row r="181" spans="1:17" ht="18" hidden="1">
      <c r="A181" s="92" t="s">
        <v>6</v>
      </c>
      <c r="B181" s="67">
        <v>62.52246759258479</v>
      </c>
      <c r="C181" s="79">
        <v>0</v>
      </c>
      <c r="D181" s="79">
        <v>73.78533422514178</v>
      </c>
      <c r="E181" s="89">
        <v>1.7881417264820225</v>
      </c>
      <c r="F181" s="67">
        <v>2.5567984973409685</v>
      </c>
      <c r="G181" s="79">
        <v>6.478939064642114</v>
      </c>
      <c r="H181" s="67">
        <v>0</v>
      </c>
      <c r="I181" s="67">
        <v>0</v>
      </c>
      <c r="J181" s="97">
        <v>0.21295182740426763</v>
      </c>
      <c r="K181" s="67">
        <v>0</v>
      </c>
      <c r="L181" s="67">
        <v>0.21797041673323442</v>
      </c>
      <c r="M181" s="67">
        <f>SUM(D181,G181,I181,L181)</f>
        <v>80.48224370651714</v>
      </c>
      <c r="N181" s="7"/>
      <c r="O181" s="7"/>
      <c r="P181" s="7"/>
      <c r="Q181" s="3"/>
    </row>
    <row r="182" spans="1:17" ht="18" hidden="1">
      <c r="A182" s="92" t="s">
        <v>18</v>
      </c>
      <c r="B182" s="67">
        <v>48.3915028138323</v>
      </c>
      <c r="C182" s="79">
        <v>0</v>
      </c>
      <c r="D182" s="79">
        <v>60.23666035546133</v>
      </c>
      <c r="E182" s="89">
        <v>1.566044939423919</v>
      </c>
      <c r="F182" s="67">
        <v>1.8369996177861765</v>
      </c>
      <c r="G182" s="79">
        <v>5.501957635093033</v>
      </c>
      <c r="H182" s="67">
        <v>0</v>
      </c>
      <c r="I182" s="67">
        <v>0</v>
      </c>
      <c r="J182" s="97">
        <v>0.2787224722296974</v>
      </c>
      <c r="K182" s="67">
        <v>0</v>
      </c>
      <c r="L182" s="67">
        <v>0.31084390402789325</v>
      </c>
      <c r="M182" s="67">
        <f>SUM(D182,G182,I182,L182)</f>
        <v>66.04946189458225</v>
      </c>
      <c r="N182" s="7"/>
      <c r="O182" s="7"/>
      <c r="P182" s="7"/>
      <c r="Q182" s="3"/>
    </row>
    <row r="183" spans="1:17" ht="18" hidden="1">
      <c r="A183" s="93" t="s">
        <v>19</v>
      </c>
      <c r="B183" s="67">
        <v>50.13697991963557</v>
      </c>
      <c r="C183" s="79">
        <v>0</v>
      </c>
      <c r="D183" s="79">
        <v>63.92681539711189</v>
      </c>
      <c r="E183" s="89">
        <v>1.56521503408201</v>
      </c>
      <c r="F183" s="67">
        <v>3.1049458764752504</v>
      </c>
      <c r="G183" s="79">
        <v>6.899557859383642</v>
      </c>
      <c r="H183" s="67">
        <v>0</v>
      </c>
      <c r="I183" s="67">
        <v>0</v>
      </c>
      <c r="J183" s="97">
        <v>0.2787224722296974</v>
      </c>
      <c r="K183" s="67">
        <v>0</v>
      </c>
      <c r="L183" s="67">
        <v>0.31084390402789325</v>
      </c>
      <c r="M183" s="67">
        <f>SUM(D183,G183,I183,L183)</f>
        <v>71.13721716052342</v>
      </c>
      <c r="N183" s="7"/>
      <c r="O183" s="7"/>
      <c r="P183" s="7"/>
      <c r="Q183" s="3"/>
    </row>
    <row r="184" spans="1:17" ht="18" hidden="1">
      <c r="A184" s="94" t="s">
        <v>20</v>
      </c>
      <c r="B184" s="67">
        <v>59.72926894222578</v>
      </c>
      <c r="C184" s="79">
        <v>0</v>
      </c>
      <c r="D184" s="79">
        <v>71.59089173998842</v>
      </c>
      <c r="E184" s="89">
        <v>1.4472496327669218</v>
      </c>
      <c r="F184" s="67">
        <v>2.5822279267200274</v>
      </c>
      <c r="G184" s="79">
        <v>6.9416147770103365</v>
      </c>
      <c r="H184" s="67">
        <v>0</v>
      </c>
      <c r="I184" s="67">
        <v>0</v>
      </c>
      <c r="J184" s="97">
        <v>0.45397015759012715</v>
      </c>
      <c r="K184" s="67">
        <v>0</v>
      </c>
      <c r="L184" s="67">
        <v>0.6021169465069803</v>
      </c>
      <c r="M184" s="67">
        <f>SUM(D184,G184,I184,L184)</f>
        <v>79.13462346350573</v>
      </c>
      <c r="N184" s="7"/>
      <c r="O184" s="7"/>
      <c r="P184" s="7"/>
      <c r="Q184" s="3"/>
    </row>
    <row r="185" spans="1:17" ht="18" hidden="1">
      <c r="A185" s="93" t="s">
        <v>21</v>
      </c>
      <c r="B185" s="67">
        <v>52.188024339222856</v>
      </c>
      <c r="C185" s="79">
        <v>0</v>
      </c>
      <c r="D185" s="79">
        <v>65.04620606678358</v>
      </c>
      <c r="E185" s="89">
        <v>1.4472496327669218</v>
      </c>
      <c r="F185" s="67">
        <v>2.4516411329167997</v>
      </c>
      <c r="G185" s="79">
        <v>7.246812639881041</v>
      </c>
      <c r="H185" s="67">
        <v>0</v>
      </c>
      <c r="I185" s="67">
        <v>0</v>
      </c>
      <c r="J185" s="97">
        <v>0.23580282258235116</v>
      </c>
      <c r="K185" s="67">
        <v>0</v>
      </c>
      <c r="L185" s="67">
        <v>0.314673398016996</v>
      </c>
      <c r="M185" s="67">
        <f>SUM(D185,G185,I185,L185)</f>
        <v>72.60769210468162</v>
      </c>
      <c r="N185" s="7"/>
      <c r="O185" s="7"/>
      <c r="P185" s="7"/>
      <c r="Q185" s="3"/>
    </row>
    <row r="186" spans="1:17" ht="18" hidden="1">
      <c r="A186" s="93" t="s">
        <v>11</v>
      </c>
      <c r="B186" s="67">
        <v>58.3428987222798</v>
      </c>
      <c r="C186" s="79">
        <v>0</v>
      </c>
      <c r="D186" s="79">
        <v>74.45619075150464</v>
      </c>
      <c r="E186" s="89">
        <v>1.4472496327669218</v>
      </c>
      <c r="F186" s="67">
        <v>2.5212954088584065</v>
      </c>
      <c r="G186" s="79">
        <v>6.4727180706727</v>
      </c>
      <c r="H186" s="67">
        <v>0</v>
      </c>
      <c r="I186" s="67">
        <v>0</v>
      </c>
      <c r="J186" s="97">
        <v>0.693353116747768</v>
      </c>
      <c r="K186" s="67">
        <v>0</v>
      </c>
      <c r="L186" s="67">
        <v>0.7200625903769471</v>
      </c>
      <c r="M186" s="67">
        <f aca="true" t="shared" si="20" ref="M186:M192">SUM(D186,G186,I186,L186)</f>
        <v>81.64897141255427</v>
      </c>
      <c r="N186" s="7"/>
      <c r="O186" s="7"/>
      <c r="P186" s="7"/>
      <c r="Q186" s="3"/>
    </row>
    <row r="187" spans="1:17" ht="18" hidden="1">
      <c r="A187" s="94" t="s">
        <v>12</v>
      </c>
      <c r="B187" s="67">
        <v>78.54777560436867</v>
      </c>
      <c r="C187" s="79">
        <v>33.90548271953561</v>
      </c>
      <c r="D187" s="79">
        <v>129.60400995707423</v>
      </c>
      <c r="E187" s="89">
        <v>1.4472496327669218</v>
      </c>
      <c r="F187" s="67">
        <v>3.373785940772027</v>
      </c>
      <c r="G187" s="79">
        <v>7.718907066795991</v>
      </c>
      <c r="H187" s="67">
        <v>0</v>
      </c>
      <c r="I187" s="67">
        <v>0</v>
      </c>
      <c r="J187" s="97">
        <v>1.8643671713863457</v>
      </c>
      <c r="K187" s="67">
        <v>0</v>
      </c>
      <c r="L187" s="67">
        <v>1.8995464985452797</v>
      </c>
      <c r="M187" s="67">
        <f t="shared" si="20"/>
        <v>139.2224635224155</v>
      </c>
      <c r="N187" s="7"/>
      <c r="O187" s="7"/>
      <c r="P187" s="7"/>
      <c r="Q187" s="3"/>
    </row>
    <row r="188" spans="1:17" ht="18" hidden="1">
      <c r="A188" s="93" t="s">
        <v>13</v>
      </c>
      <c r="B188" s="67">
        <v>69.06213044485122</v>
      </c>
      <c r="C188" s="79">
        <v>41.7124214031146</v>
      </c>
      <c r="D188" s="79">
        <v>129.51265160604393</v>
      </c>
      <c r="E188" s="89">
        <v>1.4640200217327841</v>
      </c>
      <c r="F188" s="67">
        <v>2.6231215066254707</v>
      </c>
      <c r="G188" s="79">
        <v>6.486847048425672</v>
      </c>
      <c r="H188" s="67">
        <v>0</v>
      </c>
      <c r="I188" s="67">
        <v>0</v>
      </c>
      <c r="J188" s="97">
        <v>0.37640053179218413</v>
      </c>
      <c r="K188" s="67">
        <v>0</v>
      </c>
      <c r="L188" s="67">
        <v>0.4108910329647893</v>
      </c>
      <c r="M188" s="67">
        <f t="shared" si="20"/>
        <v>136.4103896874344</v>
      </c>
      <c r="N188" s="7"/>
      <c r="O188" s="7"/>
      <c r="P188" s="7"/>
      <c r="Q188" s="3"/>
    </row>
    <row r="189" spans="1:17" ht="18" hidden="1">
      <c r="A189" s="93" t="s">
        <v>14</v>
      </c>
      <c r="B189" s="67">
        <v>63.68640918383616</v>
      </c>
      <c r="C189" s="79">
        <v>41.35267369894543</v>
      </c>
      <c r="D189" s="79">
        <v>118.41963117621188</v>
      </c>
      <c r="E189" s="89">
        <v>1.4472496327669218</v>
      </c>
      <c r="F189" s="67">
        <v>3.0810965170688265</v>
      </c>
      <c r="G189" s="79">
        <v>6.955820613159973</v>
      </c>
      <c r="H189" s="67">
        <v>0</v>
      </c>
      <c r="I189" s="67">
        <v>0</v>
      </c>
      <c r="J189" s="97">
        <v>0.30347182377702403</v>
      </c>
      <c r="K189" s="67">
        <v>0</v>
      </c>
      <c r="L189" s="67">
        <v>0.3556922138191702</v>
      </c>
      <c r="M189" s="67">
        <f t="shared" si="20"/>
        <v>125.73114400319102</v>
      </c>
      <c r="N189" s="7"/>
      <c r="O189" s="7"/>
      <c r="P189" s="7"/>
      <c r="Q189" s="3"/>
    </row>
    <row r="190" spans="1:17" ht="18" hidden="1">
      <c r="A190" s="95" t="s">
        <v>15</v>
      </c>
      <c r="B190" s="67">
        <v>60.2720644412125</v>
      </c>
      <c r="C190" s="79">
        <v>44.016224434739755</v>
      </c>
      <c r="D190" s="79">
        <v>119.71390307989152</v>
      </c>
      <c r="E190" s="89">
        <v>1.4472496327669218</v>
      </c>
      <c r="F190" s="67">
        <v>3.6742559256401095</v>
      </c>
      <c r="G190" s="79">
        <v>7.5708854644961505</v>
      </c>
      <c r="H190" s="67">
        <v>0</v>
      </c>
      <c r="I190" s="67">
        <v>0</v>
      </c>
      <c r="J190" s="97">
        <v>0.5136391005116219</v>
      </c>
      <c r="K190" s="67">
        <v>0</v>
      </c>
      <c r="L190" s="67">
        <v>0.5684991701370923</v>
      </c>
      <c r="M190" s="67">
        <f t="shared" si="20"/>
        <v>127.85328771452477</v>
      </c>
      <c r="N190" s="7"/>
      <c r="O190" s="7"/>
      <c r="P190" s="7"/>
      <c r="Q190" s="3"/>
    </row>
    <row r="191" spans="1:17" ht="18" hidden="1">
      <c r="A191" s="63" t="s">
        <v>16</v>
      </c>
      <c r="B191" s="67">
        <v>55.93013573039262</v>
      </c>
      <c r="C191" s="79">
        <v>8.125336076924096</v>
      </c>
      <c r="D191" s="79">
        <v>81.8084420133119</v>
      </c>
      <c r="E191" s="89">
        <v>1.4472496327669218</v>
      </c>
      <c r="F191" s="67">
        <v>3.9470204958616932</v>
      </c>
      <c r="G191" s="79">
        <v>7.592554879036388</v>
      </c>
      <c r="H191" s="67">
        <v>0</v>
      </c>
      <c r="I191" s="67">
        <v>0</v>
      </c>
      <c r="J191" s="97">
        <v>0.5136391005116219</v>
      </c>
      <c r="K191" s="67">
        <v>0</v>
      </c>
      <c r="L191" s="67">
        <v>0.5684991701370923</v>
      </c>
      <c r="M191" s="67">
        <v>90.25430685765441</v>
      </c>
      <c r="O191" s="7"/>
      <c r="P191" s="7"/>
      <c r="Q191" s="3"/>
    </row>
    <row r="192" spans="1:17" ht="18" hidden="1">
      <c r="A192" s="63" t="s">
        <v>17</v>
      </c>
      <c r="B192" s="105">
        <v>60.94065617051768</v>
      </c>
      <c r="C192" s="106">
        <v>0</v>
      </c>
      <c r="D192" s="79">
        <v>73.66384338527982</v>
      </c>
      <c r="E192" s="89">
        <v>1.435684397343874</v>
      </c>
      <c r="F192" s="67">
        <v>2.4768366891230134</v>
      </c>
      <c r="G192" s="79">
        <v>6.890263968736855</v>
      </c>
      <c r="H192" s="67">
        <v>0</v>
      </c>
      <c r="I192" s="67">
        <v>0</v>
      </c>
      <c r="J192" s="97">
        <v>0.5136391005116219</v>
      </c>
      <c r="K192" s="67">
        <v>0</v>
      </c>
      <c r="L192" s="67">
        <v>0.5684991701370923</v>
      </c>
      <c r="M192" s="67">
        <f t="shared" si="20"/>
        <v>81.12260652415377</v>
      </c>
      <c r="O192" s="7"/>
      <c r="P192" s="7"/>
      <c r="Q192" s="3"/>
    </row>
    <row r="193" spans="1:17" ht="18" hidden="1">
      <c r="A193" s="63"/>
      <c r="B193" s="67"/>
      <c r="C193" s="79"/>
      <c r="D193" s="79"/>
      <c r="E193" s="89"/>
      <c r="F193" s="67"/>
      <c r="G193" s="79"/>
      <c r="H193" s="67"/>
      <c r="I193" s="67"/>
      <c r="J193" s="97"/>
      <c r="K193" s="67"/>
      <c r="L193" s="67"/>
      <c r="M193" s="67"/>
      <c r="N193" s="7"/>
      <c r="O193" s="7"/>
      <c r="P193" s="7"/>
      <c r="Q193" s="3"/>
    </row>
    <row r="194" spans="1:17" ht="18" hidden="1">
      <c r="A194" s="63" t="s">
        <v>60</v>
      </c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7"/>
      <c r="O194" s="7"/>
      <c r="P194" s="7"/>
      <c r="Q194" s="3"/>
    </row>
    <row r="195" spans="1:17" ht="18" hidden="1">
      <c r="A195" s="53" t="s">
        <v>49</v>
      </c>
      <c r="B195" s="67">
        <f aca="true" t="shared" si="21" ref="B195:M195">AVERAGE(B252:B254)</f>
        <v>69.77345127959406</v>
      </c>
      <c r="C195" s="67">
        <f t="shared" si="21"/>
        <v>0</v>
      </c>
      <c r="D195" s="67">
        <f t="shared" si="21"/>
        <v>86.19242597394617</v>
      </c>
      <c r="E195" s="67">
        <f t="shared" si="21"/>
        <v>1.9128962134446692</v>
      </c>
      <c r="F195" s="67">
        <f t="shared" si="21"/>
        <v>4.2530026622588535</v>
      </c>
      <c r="G195" s="67">
        <f t="shared" si="21"/>
        <v>9.469023717754004</v>
      </c>
      <c r="H195" s="67">
        <f t="shared" si="21"/>
        <v>0</v>
      </c>
      <c r="I195" s="67">
        <f t="shared" si="21"/>
        <v>0</v>
      </c>
      <c r="J195" s="67">
        <f t="shared" si="21"/>
        <v>0.39222385147062505</v>
      </c>
      <c r="K195" s="67">
        <f t="shared" si="21"/>
        <v>0</v>
      </c>
      <c r="L195" s="67">
        <f t="shared" si="21"/>
        <v>0.4072304176013591</v>
      </c>
      <c r="M195" s="67">
        <f t="shared" si="21"/>
        <v>96.23883573897352</v>
      </c>
      <c r="N195" s="7"/>
      <c r="O195" s="7"/>
      <c r="P195" s="7"/>
      <c r="Q195" s="3"/>
    </row>
    <row r="196" spans="1:17" ht="18" hidden="1">
      <c r="A196" s="53" t="s">
        <v>46</v>
      </c>
      <c r="B196" s="67">
        <f aca="true" t="shared" si="22" ref="B196:M196">AVERAGE(B255:B257)</f>
        <v>73.55920017878367</v>
      </c>
      <c r="C196" s="67">
        <f t="shared" si="22"/>
        <v>7.585419161307331</v>
      </c>
      <c r="D196" s="67">
        <f t="shared" si="22"/>
        <v>99.10311174038179</v>
      </c>
      <c r="E196" s="67">
        <f t="shared" si="22"/>
        <v>2.807076786901711</v>
      </c>
      <c r="F196" s="67">
        <f t="shared" si="22"/>
        <v>3.6648363508574078</v>
      </c>
      <c r="G196" s="67">
        <f t="shared" si="22"/>
        <v>11.05657478958524</v>
      </c>
      <c r="H196" s="67" t="e">
        <f t="shared" si="22"/>
        <v>#DIV/0!</v>
      </c>
      <c r="I196" s="67" t="e">
        <f t="shared" si="22"/>
        <v>#DIV/0!</v>
      </c>
      <c r="J196" s="67">
        <f t="shared" si="22"/>
        <v>0.2988603721388937</v>
      </c>
      <c r="K196" s="67">
        <f t="shared" si="22"/>
        <v>0</v>
      </c>
      <c r="L196" s="67">
        <f t="shared" si="22"/>
        <v>0.3242485299207258</v>
      </c>
      <c r="M196" s="67">
        <f t="shared" si="22"/>
        <v>110.30971555006204</v>
      </c>
      <c r="N196" s="7"/>
      <c r="O196" s="7"/>
      <c r="P196" s="7"/>
      <c r="Q196" s="3"/>
    </row>
    <row r="197" spans="1:17" ht="18" hidden="1">
      <c r="A197" s="53" t="s">
        <v>48</v>
      </c>
      <c r="B197" s="67">
        <f aca="true" t="shared" si="23" ref="B197:G197">AVERAGE(B258:B260)</f>
        <v>84.56291283604517</v>
      </c>
      <c r="C197" s="67">
        <f t="shared" si="23"/>
        <v>46.85659697586734</v>
      </c>
      <c r="D197" s="67">
        <f t="shared" si="23"/>
        <v>152.43573099929299</v>
      </c>
      <c r="E197" s="67">
        <f t="shared" si="23"/>
        <v>2.2370063263717372</v>
      </c>
      <c r="F197" s="67">
        <f t="shared" si="23"/>
        <v>5.343967774157633</v>
      </c>
      <c r="G197" s="67">
        <f t="shared" si="23"/>
        <v>10.912390773470149</v>
      </c>
      <c r="H197" s="67"/>
      <c r="I197" s="67"/>
      <c r="J197" s="67">
        <f>AVERAGE(J258:J260)</f>
        <v>0.29685667430251755</v>
      </c>
      <c r="K197" s="67">
        <f>AVERAGE(K258:K260)</f>
        <v>0</v>
      </c>
      <c r="L197" s="67">
        <f>AVERAGE(L258:L260)</f>
        <v>0.3534306085844488</v>
      </c>
      <c r="M197" s="67">
        <f>AVERAGE(M258:M260)</f>
        <v>163.7015523813476</v>
      </c>
      <c r="N197" s="7"/>
      <c r="O197" s="7"/>
      <c r="P197" s="7"/>
      <c r="Q197" s="3"/>
    </row>
    <row r="198" spans="1:17" ht="18" hidden="1">
      <c r="A198" s="53" t="s">
        <v>47</v>
      </c>
      <c r="B198" s="67">
        <f aca="true" t="shared" si="24" ref="B198:G198">AVERAGE(B261:B263)</f>
        <v>68.43986730527634</v>
      </c>
      <c r="C198" s="67">
        <f t="shared" si="24"/>
        <v>36.7980354147983</v>
      </c>
      <c r="D198" s="67">
        <f t="shared" si="24"/>
        <v>122.77652386820198</v>
      </c>
      <c r="E198" s="67">
        <f t="shared" si="24"/>
        <v>2.0956339520303238</v>
      </c>
      <c r="F198" s="67">
        <f t="shared" si="24"/>
        <v>5.109740939441864</v>
      </c>
      <c r="G198" s="67">
        <f t="shared" si="24"/>
        <v>9.415195548291106</v>
      </c>
      <c r="H198" s="67"/>
      <c r="I198" s="67"/>
      <c r="J198" s="67">
        <f>AVERAGE(J261:J263)</f>
        <v>0.1253047801351388</v>
      </c>
      <c r="K198" s="67">
        <f>AVERAGE(K261:K263)</f>
        <v>0</v>
      </c>
      <c r="L198" s="67">
        <f>AVERAGE(L261:L263)</f>
        <v>0.15075444023717877</v>
      </c>
      <c r="M198" s="67">
        <f>AVERAGE(M261:M263)</f>
        <v>132.19482651650867</v>
      </c>
      <c r="N198" s="7"/>
      <c r="O198" s="7"/>
      <c r="P198" s="7"/>
      <c r="Q198" s="3"/>
    </row>
    <row r="199" spans="1:17" ht="18" hidden="1">
      <c r="A199" s="53"/>
      <c r="B199" s="105"/>
      <c r="C199" s="106"/>
      <c r="D199" s="79"/>
      <c r="E199" s="89"/>
      <c r="F199" s="67"/>
      <c r="G199" s="79"/>
      <c r="H199" s="67"/>
      <c r="I199" s="67"/>
      <c r="J199" s="97"/>
      <c r="K199" s="67"/>
      <c r="L199" s="67"/>
      <c r="M199" s="67"/>
      <c r="N199" s="7"/>
      <c r="O199" s="7"/>
      <c r="P199" s="7"/>
      <c r="Q199" s="3"/>
    </row>
    <row r="200" spans="1:17" ht="18" hidden="1">
      <c r="A200" s="63" t="s">
        <v>52</v>
      </c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24">
        <v>88.30511499736528</v>
      </c>
      <c r="O200" s="24">
        <v>88.34022400122721</v>
      </c>
      <c r="Q200" s="25"/>
    </row>
    <row r="201" spans="1:17" ht="18" hidden="1">
      <c r="A201" s="107" t="s">
        <v>6</v>
      </c>
      <c r="B201" s="79">
        <v>68.43822153655516</v>
      </c>
      <c r="C201" s="105">
        <v>0</v>
      </c>
      <c r="D201" s="105">
        <v>82.76131218901692</v>
      </c>
      <c r="E201" s="89">
        <v>1.435684397343874</v>
      </c>
      <c r="F201" s="67">
        <v>1.9084393157546216</v>
      </c>
      <c r="G201" s="79">
        <v>5.441421974961225</v>
      </c>
      <c r="H201" s="67">
        <v>0</v>
      </c>
      <c r="I201" s="67">
        <v>0</v>
      </c>
      <c r="J201" s="97">
        <v>0.03155824092292385</v>
      </c>
      <c r="K201" s="67">
        <v>0</v>
      </c>
      <c r="L201" s="67">
        <v>0.13748983724905636</v>
      </c>
      <c r="M201" s="67">
        <v>88.34022400122721</v>
      </c>
      <c r="N201" s="24">
        <v>81.68352590453927</v>
      </c>
      <c r="O201" s="24">
        <v>81.81039462373379</v>
      </c>
      <c r="Q201" s="25"/>
    </row>
    <row r="202" spans="1:17" ht="18" hidden="1">
      <c r="A202" s="107" t="s">
        <v>18</v>
      </c>
      <c r="B202" s="105">
        <v>68.43822153655516</v>
      </c>
      <c r="C202" s="106">
        <v>0</v>
      </c>
      <c r="D202" s="67">
        <v>75.5</v>
      </c>
      <c r="E202" s="89">
        <v>1.435684397343874</v>
      </c>
      <c r="F202" s="67">
        <v>2.3</v>
      </c>
      <c r="G202" s="67">
        <v>6.0821204679323895</v>
      </c>
      <c r="H202" s="67">
        <v>0</v>
      </c>
      <c r="I202" s="67">
        <v>0</v>
      </c>
      <c r="J202" s="97">
        <v>0.15973597016169017</v>
      </c>
      <c r="K202" s="67">
        <v>0</v>
      </c>
      <c r="L202" s="67">
        <v>0.2282741558014034</v>
      </c>
      <c r="M202" s="67">
        <v>81.68352590453927</v>
      </c>
      <c r="N202" s="24">
        <v>90.82786383660721</v>
      </c>
      <c r="O202" s="24">
        <v>90.84372893736389</v>
      </c>
      <c r="Q202" s="25"/>
    </row>
    <row r="203" spans="1:17" ht="18" hidden="1">
      <c r="A203" s="95" t="s">
        <v>19</v>
      </c>
      <c r="B203" s="105">
        <v>59.3</v>
      </c>
      <c r="C203" s="106">
        <v>0</v>
      </c>
      <c r="D203" s="67">
        <v>83.99026377083234</v>
      </c>
      <c r="E203" s="89">
        <v>1.435684397343874</v>
      </c>
      <c r="F203" s="67">
        <v>2.3241631410452874</v>
      </c>
      <c r="G203" s="67">
        <v>6.7125295745727085</v>
      </c>
      <c r="H203" s="67">
        <v>0</v>
      </c>
      <c r="I203" s="67">
        <v>0</v>
      </c>
      <c r="J203" s="97">
        <v>0.04914952928052005</v>
      </c>
      <c r="K203" s="67">
        <v>0</v>
      </c>
      <c r="L203" s="67">
        <v>0.14093559195882943</v>
      </c>
      <c r="M203" s="67">
        <v>90.82786383660721</v>
      </c>
      <c r="N203" s="24">
        <v>83.62425647830918</v>
      </c>
      <c r="O203" s="24">
        <v>83.57453770807348</v>
      </c>
      <c r="Q203" s="25"/>
    </row>
    <row r="204" spans="1:17" ht="18" hidden="1">
      <c r="A204" s="108" t="s">
        <v>20</v>
      </c>
      <c r="B204" s="105">
        <v>66.66068476088199</v>
      </c>
      <c r="C204" s="106">
        <v>0</v>
      </c>
      <c r="D204" s="67">
        <v>77.76453915521468</v>
      </c>
      <c r="E204" s="109">
        <v>1.435684397343874</v>
      </c>
      <c r="F204" s="77">
        <v>2.309623074762825</v>
      </c>
      <c r="G204" s="67">
        <v>5.722227485845446</v>
      </c>
      <c r="H204" s="67">
        <v>0</v>
      </c>
      <c r="I204" s="67">
        <v>0</v>
      </c>
      <c r="J204" s="109">
        <v>0.07655304380742872</v>
      </c>
      <c r="K204" s="67">
        <v>0</v>
      </c>
      <c r="L204" s="67">
        <v>0.0877710670133545</v>
      </c>
      <c r="M204" s="67">
        <v>83.62425647830918</v>
      </c>
      <c r="N204" s="24">
        <v>81.26739339055901</v>
      </c>
      <c r="O204" s="24">
        <v>81.38824681946622</v>
      </c>
      <c r="Q204" s="25"/>
    </row>
    <row r="205" spans="1:17" ht="18" hidden="1">
      <c r="A205" s="95" t="s">
        <v>21</v>
      </c>
      <c r="B205" s="77">
        <v>65.65172656295701</v>
      </c>
      <c r="C205" s="105">
        <v>0</v>
      </c>
      <c r="D205" s="67">
        <v>75.20028979234864</v>
      </c>
      <c r="E205" s="109">
        <v>1.5752532596279942</v>
      </c>
      <c r="F205" s="77">
        <v>1.904959739280592</v>
      </c>
      <c r="G205" s="67">
        <v>5.929613760961328</v>
      </c>
      <c r="H205" s="67">
        <v>0</v>
      </c>
      <c r="I205" s="67">
        <v>0</v>
      </c>
      <c r="J205" s="109">
        <v>0.24313989260084604</v>
      </c>
      <c r="K205" s="67">
        <v>0</v>
      </c>
      <c r="L205" s="67">
        <v>0.2583432661562455</v>
      </c>
      <c r="M205" s="67">
        <v>81.26739339055901</v>
      </c>
      <c r="N205" s="24">
        <v>81.37406685357507</v>
      </c>
      <c r="O205" s="24">
        <v>82.0975859298376</v>
      </c>
      <c r="Q205" s="25"/>
    </row>
    <row r="206" spans="1:17" ht="18" hidden="1">
      <c r="A206" s="95" t="s">
        <v>11</v>
      </c>
      <c r="B206" s="77">
        <v>65.09784219155989</v>
      </c>
      <c r="C206" s="105">
        <v>0</v>
      </c>
      <c r="D206" s="67">
        <v>73.40012033555801</v>
      </c>
      <c r="E206" s="109">
        <v>2.3571943798278983</v>
      </c>
      <c r="F206" s="77">
        <v>2.3273232809905537</v>
      </c>
      <c r="G206" s="67">
        <v>7.836456680768</v>
      </c>
      <c r="H206" s="67">
        <v>0</v>
      </c>
      <c r="I206" s="67">
        <v>0</v>
      </c>
      <c r="J206" s="109">
        <v>0.7596961414330744</v>
      </c>
      <c r="K206" s="67">
        <v>0</v>
      </c>
      <c r="L206" s="67">
        <v>0.8610089135115916</v>
      </c>
      <c r="M206" s="67">
        <v>81.37406685357507</v>
      </c>
      <c r="N206" s="24">
        <v>128.55363506280193</v>
      </c>
      <c r="O206" s="24">
        <v>129.5259842589115</v>
      </c>
      <c r="Q206" s="25"/>
    </row>
    <row r="207" spans="1:17" ht="18" hidden="1">
      <c r="A207" s="108" t="s">
        <v>12</v>
      </c>
      <c r="B207" s="77">
        <v>72.99567444767759</v>
      </c>
      <c r="C207" s="105">
        <v>0</v>
      </c>
      <c r="D207" s="67">
        <v>121.07696745044946</v>
      </c>
      <c r="E207" s="109">
        <v>1.7186737441092104</v>
      </c>
      <c r="F207" s="77">
        <v>2.784168855135781</v>
      </c>
      <c r="G207" s="67">
        <v>7.339177775103428</v>
      </c>
      <c r="H207" s="67">
        <v>0</v>
      </c>
      <c r="I207" s="67">
        <v>0</v>
      </c>
      <c r="J207" s="109">
        <v>1.0720520078228541</v>
      </c>
      <c r="K207" s="67">
        <v>0</v>
      </c>
      <c r="L207" s="67">
        <v>1.1098390333586041</v>
      </c>
      <c r="M207" s="67">
        <v>128.55363506280193</v>
      </c>
      <c r="N207" s="24">
        <v>156.12344476347582</v>
      </c>
      <c r="O207" s="24">
        <v>156.96409089822112</v>
      </c>
      <c r="Q207" s="25"/>
    </row>
    <row r="208" spans="1:17" ht="18" hidden="1">
      <c r="A208" s="108" t="s">
        <v>13</v>
      </c>
      <c r="B208" s="77">
        <v>80.77867502961251</v>
      </c>
      <c r="C208" s="105">
        <v>26.445886646878577</v>
      </c>
      <c r="D208" s="67">
        <v>148.07755236176504</v>
      </c>
      <c r="E208" s="109">
        <v>1.7427613378868692</v>
      </c>
      <c r="F208" s="77">
        <v>3.381463825909805</v>
      </c>
      <c r="G208" s="67">
        <v>7.90840256446173</v>
      </c>
      <c r="H208" s="67">
        <v>0</v>
      </c>
      <c r="I208" s="67">
        <v>0</v>
      </c>
      <c r="J208" s="109">
        <v>0.8411552983251593</v>
      </c>
      <c r="K208" s="67">
        <v>0</v>
      </c>
      <c r="L208" s="67">
        <v>0.9781359719943422</v>
      </c>
      <c r="M208" s="67">
        <v>156.12344476347582</v>
      </c>
      <c r="N208" s="24">
        <v>149.44839829620707</v>
      </c>
      <c r="O208" s="24">
        <v>150.19462332867525</v>
      </c>
      <c r="Q208" s="25"/>
    </row>
    <row r="209" spans="1:17" ht="18" hidden="1">
      <c r="A209" s="108" t="s">
        <v>14</v>
      </c>
      <c r="B209" s="77">
        <v>86.88674259413277</v>
      </c>
      <c r="C209" s="105">
        <v>46.69572457613762</v>
      </c>
      <c r="D209" s="67">
        <v>141.44690748889406</v>
      </c>
      <c r="E209" s="109">
        <v>2.1127332190701704</v>
      </c>
      <c r="F209" s="77">
        <v>2.2706347055825042</v>
      </c>
      <c r="G209" s="67">
        <v>7.864000970063945</v>
      </c>
      <c r="H209" s="67">
        <v>0</v>
      </c>
      <c r="I209" s="67">
        <v>0</v>
      </c>
      <c r="J209" s="109">
        <v>0.6433638023446493</v>
      </c>
      <c r="K209" s="67">
        <v>0</v>
      </c>
      <c r="L209" s="67">
        <v>0.8837148697172258</v>
      </c>
      <c r="M209" s="67">
        <v>149.44839829620707</v>
      </c>
      <c r="N209" s="24">
        <v>141.8105512156165</v>
      </c>
      <c r="O209" s="24">
        <v>142.70324515647684</v>
      </c>
      <c r="Q209" s="25"/>
    </row>
    <row r="210" spans="1:17" ht="18" hidden="1">
      <c r="A210" s="95" t="s">
        <v>15</v>
      </c>
      <c r="B210" s="77">
        <v>77.39567574767291</v>
      </c>
      <c r="C210" s="105">
        <v>50.49699957831912</v>
      </c>
      <c r="D210" s="67">
        <v>134.18995719597686</v>
      </c>
      <c r="E210" s="105">
        <v>2.2363689356728127</v>
      </c>
      <c r="F210" s="105">
        <v>2.537928925249015</v>
      </c>
      <c r="G210" s="67">
        <v>7.394882869100832</v>
      </c>
      <c r="H210" s="67">
        <v>0</v>
      </c>
      <c r="I210" s="67">
        <v>0</v>
      </c>
      <c r="J210" s="109">
        <v>1.078637691152708</v>
      </c>
      <c r="K210" s="67">
        <v>0</v>
      </c>
      <c r="L210" s="67">
        <v>1.1184050913991532</v>
      </c>
      <c r="M210" s="67">
        <v>141.8105512156165</v>
      </c>
      <c r="N210" s="26">
        <v>143.37546548940514</v>
      </c>
      <c r="O210" s="24">
        <v>143.62762057060476</v>
      </c>
      <c r="Q210" s="25"/>
    </row>
    <row r="211" spans="1:17" ht="18" hidden="1">
      <c r="A211" s="63" t="s">
        <v>16</v>
      </c>
      <c r="B211" s="77">
        <v>73.64978542033313</v>
      </c>
      <c r="C211" s="105">
        <v>46.957412971781196</v>
      </c>
      <c r="D211" s="67">
        <v>136.94399377903886</v>
      </c>
      <c r="E211" s="105">
        <v>1.9357500624701693</v>
      </c>
      <c r="F211" s="105">
        <v>3.222333096572076</v>
      </c>
      <c r="G211" s="67">
        <v>6.2939818731172394</v>
      </c>
      <c r="H211" s="67">
        <v>0</v>
      </c>
      <c r="I211" s="67">
        <v>0</v>
      </c>
      <c r="J211" s="109">
        <v>0.31350504603123086</v>
      </c>
      <c r="K211" s="67">
        <v>0</v>
      </c>
      <c r="L211" s="67">
        <v>0.3896449184486438</v>
      </c>
      <c r="M211" s="67">
        <v>143.37546548940514</v>
      </c>
      <c r="N211" s="26">
        <v>101.2263214965461</v>
      </c>
      <c r="O211" s="24">
        <v>101.22632149654609</v>
      </c>
      <c r="Q211" s="25"/>
    </row>
    <row r="212" spans="1:17" s="19" customFormat="1" ht="18" hidden="1">
      <c r="A212" s="63" t="s">
        <v>17</v>
      </c>
      <c r="B212" s="77">
        <v>72.87714497371697</v>
      </c>
      <c r="C212" s="105">
        <v>48.28830226158925</v>
      </c>
      <c r="D212" s="67">
        <v>92.07655849168874</v>
      </c>
      <c r="E212" s="110">
        <v>2.2020606647903413</v>
      </c>
      <c r="F212" s="110">
        <v>3.6394658651235376</v>
      </c>
      <c r="G212" s="67">
        <v>8.053734550020769</v>
      </c>
      <c r="H212" s="74">
        <v>0</v>
      </c>
      <c r="I212" s="74">
        <v>0</v>
      </c>
      <c r="J212" s="111">
        <v>1.0586596450782522</v>
      </c>
      <c r="K212" s="74">
        <v>0</v>
      </c>
      <c r="L212" s="67">
        <v>1.0960284548365882</v>
      </c>
      <c r="M212" s="67">
        <v>101.2263214965461</v>
      </c>
      <c r="N212" s="17"/>
      <c r="O212" s="7"/>
      <c r="Q212" s="18"/>
    </row>
    <row r="213" spans="1:17" s="19" customFormat="1" ht="18" hidden="1">
      <c r="A213" s="63"/>
      <c r="B213" s="112"/>
      <c r="C213" s="110"/>
      <c r="D213" s="113"/>
      <c r="E213" s="113"/>
      <c r="F213" s="113"/>
      <c r="G213" s="113"/>
      <c r="H213" s="113"/>
      <c r="I213" s="113"/>
      <c r="J213" s="115"/>
      <c r="K213" s="113"/>
      <c r="L213" s="113"/>
      <c r="M213" s="114"/>
      <c r="N213" s="17"/>
      <c r="O213" s="7"/>
      <c r="Q213" s="18"/>
    </row>
    <row r="214" spans="1:17" s="19" customFormat="1" ht="18" hidden="1">
      <c r="A214" s="63" t="s">
        <v>61</v>
      </c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7"/>
      <c r="O214" s="7"/>
      <c r="Q214" s="18"/>
    </row>
    <row r="215" spans="1:17" s="19" customFormat="1" ht="18" hidden="1">
      <c r="A215" s="53" t="s">
        <v>49</v>
      </c>
      <c r="B215" s="112">
        <f aca="true" t="shared" si="25" ref="B215:M215">AVERAGE(B266:B268)</f>
        <v>73.3308366957794</v>
      </c>
      <c r="C215" s="112">
        <f t="shared" si="25"/>
        <v>0</v>
      </c>
      <c r="D215" s="112">
        <f t="shared" si="25"/>
        <v>85.84182843784147</v>
      </c>
      <c r="E215" s="112">
        <f t="shared" si="25"/>
        <v>1.9699451003924875</v>
      </c>
      <c r="F215" s="112">
        <f t="shared" si="25"/>
        <v>5.318207499802357</v>
      </c>
      <c r="G215" s="112">
        <f t="shared" si="25"/>
        <v>9.521117204848048</v>
      </c>
      <c r="H215" s="112" t="e">
        <f t="shared" si="25"/>
        <v>#DIV/0!</v>
      </c>
      <c r="I215" s="112" t="e">
        <f t="shared" si="25"/>
        <v>#DIV/0!</v>
      </c>
      <c r="J215" s="112">
        <f t="shared" si="25"/>
        <v>0.36319969898782384</v>
      </c>
      <c r="K215" s="112">
        <f t="shared" si="25"/>
        <v>0</v>
      </c>
      <c r="L215" s="112">
        <f t="shared" si="25"/>
        <v>0.1522558988620998</v>
      </c>
      <c r="M215" s="112">
        <f t="shared" si="25"/>
        <v>95.78338358876243</v>
      </c>
      <c r="N215" s="17"/>
      <c r="O215" s="7"/>
      <c r="Q215" s="18"/>
    </row>
    <row r="216" spans="1:17" s="19" customFormat="1" ht="18" hidden="1">
      <c r="A216" s="133" t="s">
        <v>46</v>
      </c>
      <c r="B216" s="112">
        <f aca="true" t="shared" si="26" ref="B216:M216">AVERAGE(B269:B271)</f>
        <v>77.57926320148079</v>
      </c>
      <c r="C216" s="112">
        <f t="shared" si="26"/>
        <v>17.444514699210867</v>
      </c>
      <c r="D216" s="112">
        <f t="shared" si="26"/>
        <v>110.59214596447184</v>
      </c>
      <c r="E216" s="112">
        <f t="shared" si="26"/>
        <v>2.145736678822815</v>
      </c>
      <c r="F216" s="112">
        <f t="shared" si="26"/>
        <v>5.766949273438121</v>
      </c>
      <c r="G216" s="112">
        <f t="shared" si="26"/>
        <v>10.758145533077382</v>
      </c>
      <c r="H216" s="112" t="e">
        <f t="shared" si="26"/>
        <v>#DIV/0!</v>
      </c>
      <c r="I216" s="112" t="e">
        <f t="shared" si="26"/>
        <v>#DIV/0!</v>
      </c>
      <c r="J216" s="112">
        <f t="shared" si="26"/>
        <v>0.35750016762778536</v>
      </c>
      <c r="K216" s="112">
        <f t="shared" si="26"/>
        <v>0</v>
      </c>
      <c r="L216" s="112">
        <f t="shared" si="26"/>
        <v>0.4087250392558544</v>
      </c>
      <c r="M216" s="112">
        <f t="shared" si="26"/>
        <v>121.75901653680505</v>
      </c>
      <c r="N216" s="17"/>
      <c r="O216" s="7"/>
      <c r="Q216" s="18"/>
    </row>
    <row r="217" spans="1:17" s="19" customFormat="1" ht="18" hidden="1">
      <c r="A217" s="133" t="s">
        <v>48</v>
      </c>
      <c r="B217" s="112">
        <f aca="true" t="shared" si="27" ref="B217:M217">AVERAGE(B272:B274)</f>
        <v>88.73866945666866</v>
      </c>
      <c r="C217" s="112">
        <f t="shared" si="27"/>
        <v>51.551629410574186</v>
      </c>
      <c r="D217" s="112">
        <f t="shared" si="27"/>
        <v>164.19289063453294</v>
      </c>
      <c r="E217" s="112">
        <f t="shared" si="27"/>
        <v>2.6733241080985892</v>
      </c>
      <c r="F217" s="112">
        <f t="shared" si="27"/>
        <v>7.83641882503187</v>
      </c>
      <c r="G217" s="112">
        <f t="shared" si="27"/>
        <v>12.088456796690922</v>
      </c>
      <c r="H217" s="112" t="e">
        <f t="shared" si="27"/>
        <v>#DIV/0!</v>
      </c>
      <c r="I217" s="112" t="e">
        <f t="shared" si="27"/>
        <v>#DIV/0!</v>
      </c>
      <c r="J217" s="112">
        <f>AVERAGE(J272:J274)</f>
        <v>0.1916772709650977</v>
      </c>
      <c r="K217" s="112">
        <f t="shared" si="27"/>
        <v>0</v>
      </c>
      <c r="L217" s="112">
        <f t="shared" si="27"/>
        <v>0.2835043351902124</v>
      </c>
      <c r="M217" s="112">
        <f t="shared" si="27"/>
        <v>176.56485176641408</v>
      </c>
      <c r="N217" s="17"/>
      <c r="O217" s="7"/>
      <c r="Q217" s="18"/>
    </row>
    <row r="218" spans="1:17" s="19" customFormat="1" ht="18" hidden="1">
      <c r="A218" s="133" t="s">
        <v>47</v>
      </c>
      <c r="B218" s="112">
        <f aca="true" t="shared" si="28" ref="B218:L218">AVERAGE(B275:B277)</f>
        <v>69.01929118428318</v>
      </c>
      <c r="C218" s="112">
        <f t="shared" si="28"/>
        <v>32.6887990500987</v>
      </c>
      <c r="D218" s="112">
        <f t="shared" si="28"/>
        <v>125.49450932732877</v>
      </c>
      <c r="E218" s="112">
        <f t="shared" si="28"/>
        <v>2.7264710175484113</v>
      </c>
      <c r="F218" s="112">
        <f t="shared" si="28"/>
        <v>7.44209914857626</v>
      </c>
      <c r="G218" s="112">
        <f t="shared" si="28"/>
        <v>12.274298000810901</v>
      </c>
      <c r="H218" s="112" t="e">
        <f t="shared" si="28"/>
        <v>#DIV/0!</v>
      </c>
      <c r="I218" s="112" t="e">
        <f t="shared" si="28"/>
        <v>#DIV/0!</v>
      </c>
      <c r="J218" s="112">
        <f t="shared" si="28"/>
        <v>0.589592479039086</v>
      </c>
      <c r="K218" s="112">
        <f t="shared" si="28"/>
        <v>0</v>
      </c>
      <c r="L218" s="112">
        <f t="shared" si="28"/>
        <v>0.5849257465585461</v>
      </c>
      <c r="M218" s="112">
        <f>AVERAGE(M275:M277)</f>
        <v>129.81519228236843</v>
      </c>
      <c r="N218" s="17"/>
      <c r="O218" s="7"/>
      <c r="Q218" s="18"/>
    </row>
    <row r="219" spans="1:17" s="19" customFormat="1" ht="18" hidden="1">
      <c r="A219" s="121"/>
      <c r="B219" s="112"/>
      <c r="C219" s="112"/>
      <c r="D219" s="112"/>
      <c r="E219" s="112"/>
      <c r="F219" s="112"/>
      <c r="G219" s="112"/>
      <c r="H219" s="112"/>
      <c r="I219" s="112"/>
      <c r="J219" s="111"/>
      <c r="K219" s="112"/>
      <c r="L219" s="112"/>
      <c r="M219" s="112"/>
      <c r="N219" s="17"/>
      <c r="O219" s="7"/>
      <c r="Q219" s="18"/>
    </row>
    <row r="220" spans="1:17" s="19" customFormat="1" ht="18">
      <c r="A220" s="63" t="s">
        <v>62</v>
      </c>
      <c r="B220" s="112"/>
      <c r="C220" s="112"/>
      <c r="D220" s="112"/>
      <c r="E220" s="112"/>
      <c r="F220" s="112"/>
      <c r="G220" s="112"/>
      <c r="H220" s="112"/>
      <c r="I220" s="112"/>
      <c r="J220" s="111"/>
      <c r="K220" s="112"/>
      <c r="L220" s="112"/>
      <c r="M220" s="112"/>
      <c r="N220" s="17"/>
      <c r="O220" s="7"/>
      <c r="Q220" s="18"/>
    </row>
    <row r="221" spans="1:17" s="19" customFormat="1" ht="18">
      <c r="A221" s="133" t="s">
        <v>49</v>
      </c>
      <c r="B221" s="112">
        <f>AVERAGE(B280:B282)</f>
        <v>71.29692099270716</v>
      </c>
      <c r="C221" s="112">
        <f aca="true" t="shared" si="29" ref="C221:M221">AVERAGE(C280:C282)</f>
        <v>0</v>
      </c>
      <c r="D221" s="112">
        <f t="shared" si="29"/>
        <v>79.71532648432829</v>
      </c>
      <c r="E221" s="112">
        <f t="shared" si="29"/>
        <v>2.369909723676802</v>
      </c>
      <c r="F221" s="112">
        <f t="shared" si="29"/>
        <v>9.904886854652295</v>
      </c>
      <c r="G221" s="112">
        <f t="shared" si="29"/>
        <v>13.203234825085625</v>
      </c>
      <c r="H221" s="112" t="e">
        <f t="shared" si="29"/>
        <v>#DIV/0!</v>
      </c>
      <c r="I221" s="112" t="e">
        <f t="shared" si="29"/>
        <v>#DIV/0!</v>
      </c>
      <c r="J221" s="112">
        <f t="shared" si="29"/>
        <v>0.4551046041592519</v>
      </c>
      <c r="K221" s="112">
        <f t="shared" si="29"/>
        <v>0</v>
      </c>
      <c r="L221" s="112">
        <f t="shared" si="29"/>
        <v>0.48410909836931</v>
      </c>
      <c r="M221" s="112">
        <f t="shared" si="29"/>
        <v>93.40267040778322</v>
      </c>
      <c r="O221" s="17"/>
      <c r="P221" s="17"/>
      <c r="Q221" s="18"/>
    </row>
    <row r="222" spans="1:17" s="19" customFormat="1" ht="18" hidden="1">
      <c r="A222" s="134" t="s">
        <v>58</v>
      </c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7"/>
      <c r="O222" s="17"/>
      <c r="P222" s="17"/>
      <c r="Q222" s="18"/>
    </row>
    <row r="223" spans="1:17" s="19" customFormat="1" ht="18" hidden="1">
      <c r="A223" s="135" t="s">
        <v>6</v>
      </c>
      <c r="B223" s="112">
        <v>72.99050296029638</v>
      </c>
      <c r="C223" s="112">
        <v>0</v>
      </c>
      <c r="D223" s="112">
        <v>84.22504698426371</v>
      </c>
      <c r="E223" s="110">
        <v>1.8801828948740285</v>
      </c>
      <c r="F223" s="110">
        <v>4.040575469223278</v>
      </c>
      <c r="G223" s="110">
        <v>7.609827560620495</v>
      </c>
      <c r="H223" s="74">
        <v>0</v>
      </c>
      <c r="I223" s="74">
        <v>0</v>
      </c>
      <c r="J223" s="111">
        <v>1.0586596450782522</v>
      </c>
      <c r="K223" s="74">
        <v>0.0373688097583361</v>
      </c>
      <c r="L223" s="74">
        <v>1.0960284548365882</v>
      </c>
      <c r="M223" s="74">
        <v>92.93090299972079</v>
      </c>
      <c r="N223" s="17"/>
      <c r="O223" s="17"/>
      <c r="P223" s="17"/>
      <c r="Q223" s="18"/>
    </row>
    <row r="224" spans="1:17" s="19" customFormat="1" ht="18" hidden="1">
      <c r="A224" s="135" t="s">
        <v>18</v>
      </c>
      <c r="B224" s="112">
        <v>63.42628887051437</v>
      </c>
      <c r="C224" s="112">
        <v>0</v>
      </c>
      <c r="D224" s="112">
        <v>77.82921326059238</v>
      </c>
      <c r="E224" s="110">
        <v>2.048213881294514</v>
      </c>
      <c r="F224" s="110">
        <v>4.183871273492306</v>
      </c>
      <c r="G224" s="110">
        <v>8.15561660422308</v>
      </c>
      <c r="H224" s="74">
        <v>0</v>
      </c>
      <c r="I224" s="74">
        <v>0</v>
      </c>
      <c r="J224" s="111">
        <v>0.7162925103598092</v>
      </c>
      <c r="K224" s="74">
        <v>0.0373688097583361</v>
      </c>
      <c r="L224" s="74">
        <v>0.7765155823074108</v>
      </c>
      <c r="M224" s="74">
        <v>86.76134544712288</v>
      </c>
      <c r="N224" s="23"/>
      <c r="O224" s="17"/>
      <c r="P224" s="17"/>
      <c r="Q224" s="18"/>
    </row>
    <row r="225" spans="1:17" s="19" customFormat="1" ht="18" hidden="1">
      <c r="A225" s="135" t="s">
        <v>19</v>
      </c>
      <c r="B225" s="112">
        <v>74.79498676845942</v>
      </c>
      <c r="C225" s="112">
        <v>0</v>
      </c>
      <c r="D225" s="112">
        <v>87.25167689838648</v>
      </c>
      <c r="E225" s="112">
        <v>1.7901951140913241</v>
      </c>
      <c r="F225" s="112">
        <v>4.183871273492305</v>
      </c>
      <c r="G225" s="112">
        <v>8.04688610178762</v>
      </c>
      <c r="H225" s="112">
        <v>0</v>
      </c>
      <c r="I225" s="112">
        <v>0</v>
      </c>
      <c r="J225" s="112">
        <v>0.5691325434051213</v>
      </c>
      <c r="K225" s="112">
        <v>0.0373688097583361</v>
      </c>
      <c r="L225" s="112">
        <v>0.5970253216751009</v>
      </c>
      <c r="M225" s="112">
        <v>95.90040269085033</v>
      </c>
      <c r="N225" s="17"/>
      <c r="O225" s="17"/>
      <c r="P225" s="17"/>
      <c r="Q225" s="18"/>
    </row>
    <row r="226" spans="1:17" s="19" customFormat="1" ht="18" hidden="1">
      <c r="A226" s="135" t="s">
        <v>20</v>
      </c>
      <c r="B226" s="112">
        <v>72.21251029759718</v>
      </c>
      <c r="C226" s="112">
        <v>0</v>
      </c>
      <c r="D226" s="112">
        <v>88.33603553465908</v>
      </c>
      <c r="E226" s="112">
        <v>2.021142855578931</v>
      </c>
      <c r="F226" s="112">
        <v>4.554069689210458</v>
      </c>
      <c r="G226" s="112">
        <v>7.842212315524356</v>
      </c>
      <c r="H226" s="112">
        <v>0</v>
      </c>
      <c r="I226" s="112">
        <v>0</v>
      </c>
      <c r="J226" s="112">
        <v>0.09281791366348857</v>
      </c>
      <c r="K226" s="112">
        <v>0.0373688097583361</v>
      </c>
      <c r="L226" s="112">
        <v>0.7322435634185149</v>
      </c>
      <c r="M226" s="112">
        <v>96.71506782962618</v>
      </c>
      <c r="N226" s="17"/>
      <c r="O226" s="17"/>
      <c r="P226" s="17"/>
      <c r="Q226" s="18"/>
    </row>
    <row r="227" spans="1:17" s="19" customFormat="1" ht="18" hidden="1">
      <c r="A227" s="135" t="s">
        <v>21</v>
      </c>
      <c r="B227" s="112">
        <v>73.36304732112569</v>
      </c>
      <c r="C227" s="112">
        <v>0</v>
      </c>
      <c r="D227" s="112">
        <v>89.77038653310808</v>
      </c>
      <c r="E227" s="112">
        <v>1.9982662217103098</v>
      </c>
      <c r="F227" s="112">
        <v>3.0290169544329344</v>
      </c>
      <c r="G227" s="112">
        <v>8.826978212942166</v>
      </c>
      <c r="H227" s="112">
        <v>0</v>
      </c>
      <c r="I227" s="112">
        <v>0</v>
      </c>
      <c r="J227" s="112">
        <v>0</v>
      </c>
      <c r="K227" s="112">
        <v>0.0780833457359834</v>
      </c>
      <c r="L227" s="112">
        <v>0.0780833457359834</v>
      </c>
      <c r="M227" s="112">
        <v>98.67544809178624</v>
      </c>
      <c r="N227" s="17"/>
      <c r="O227" s="17"/>
      <c r="P227" s="17"/>
      <c r="Q227" s="18"/>
    </row>
    <row r="228" spans="1:17" s="19" customFormat="1" ht="18" hidden="1">
      <c r="A228" s="135" t="s">
        <v>59</v>
      </c>
      <c r="B228" s="112">
        <v>70.38827991999462</v>
      </c>
      <c r="C228" s="112">
        <v>15.836578326881723</v>
      </c>
      <c r="D228" s="112">
        <v>100.7698450340829</v>
      </c>
      <c r="E228" s="112">
        <v>1.946044996362423</v>
      </c>
      <c r="F228" s="112">
        <v>4.827975104177626</v>
      </c>
      <c r="G228" s="112">
        <v>8.497096749784728</v>
      </c>
      <c r="H228" s="112">
        <v>0</v>
      </c>
      <c r="I228" s="112">
        <v>0</v>
      </c>
      <c r="J228" s="112">
        <v>1.2705948904920055</v>
      </c>
      <c r="K228" s="112">
        <v>0</v>
      </c>
      <c r="L228" s="112">
        <v>1.2901526283181262</v>
      </c>
      <c r="M228" s="112">
        <v>110.55709441218576</v>
      </c>
      <c r="N228" s="17"/>
      <c r="O228" s="17"/>
      <c r="P228" s="17"/>
      <c r="Q228" s="18"/>
    </row>
    <row r="229" spans="1:17" s="19" customFormat="1" ht="18" hidden="1">
      <c r="A229" s="135" t="s">
        <v>12</v>
      </c>
      <c r="B229" s="112">
        <v>83.67154259911825</v>
      </c>
      <c r="C229" s="112">
        <v>43.836055223292135</v>
      </c>
      <c r="D229" s="112">
        <v>142.9258001035793</v>
      </c>
      <c r="E229" s="112">
        <v>2.356655280336696</v>
      </c>
      <c r="F229" s="112">
        <v>3.170806843637793</v>
      </c>
      <c r="G229" s="112">
        <v>8.017020459036942</v>
      </c>
      <c r="H229" s="112">
        <v>0</v>
      </c>
      <c r="I229" s="112">
        <v>0</v>
      </c>
      <c r="J229" s="112">
        <v>0.5251308969261319</v>
      </c>
      <c r="K229" s="112">
        <v>0</v>
      </c>
      <c r="L229" s="112">
        <v>0.5593753888179054</v>
      </c>
      <c r="M229" s="112">
        <v>151.50219595143415</v>
      </c>
      <c r="N229" s="17"/>
      <c r="O229" s="17"/>
      <c r="P229" s="17"/>
      <c r="Q229" s="18"/>
    </row>
    <row r="230" spans="1:17" s="19" customFormat="1" ht="18" hidden="1">
      <c r="A230" s="135" t="s">
        <v>13</v>
      </c>
      <c r="B230" s="112">
        <v>89.23968699740136</v>
      </c>
      <c r="C230" s="112">
        <v>46.46770714787933</v>
      </c>
      <c r="D230" s="112">
        <v>150.3782005271364</v>
      </c>
      <c r="E230" s="112">
        <v>1.884172621934125</v>
      </c>
      <c r="F230" s="112">
        <v>5.6225050187918715</v>
      </c>
      <c r="G230" s="112">
        <v>9.788097951955958</v>
      </c>
      <c r="H230" s="112">
        <v>0</v>
      </c>
      <c r="I230" s="112">
        <v>0</v>
      </c>
      <c r="J230" s="112">
        <v>0.22462042068669322</v>
      </c>
      <c r="K230" s="112">
        <v>0</v>
      </c>
      <c r="L230" s="112">
        <v>0.29532348799772545</v>
      </c>
      <c r="M230" s="112">
        <v>160.4616219670901</v>
      </c>
      <c r="N230" s="17"/>
      <c r="O230" s="17"/>
      <c r="P230" s="17"/>
      <c r="Q230" s="18"/>
    </row>
    <row r="231" spans="1:17" s="19" customFormat="1" ht="18" hidden="1">
      <c r="A231" s="135" t="s">
        <v>14</v>
      </c>
      <c r="B231" s="112">
        <v>85.06454580617873</v>
      </c>
      <c r="C231" s="112">
        <v>42.99841606974227</v>
      </c>
      <c r="D231" s="112">
        <v>144.08662838001604</v>
      </c>
      <c r="E231" s="112">
        <v>1.9883495507766344</v>
      </c>
      <c r="F231" s="112">
        <v>3.8218356019288042</v>
      </c>
      <c r="G231" s="112">
        <v>9.658512179127877</v>
      </c>
      <c r="H231" s="112">
        <v>0</v>
      </c>
      <c r="I231" s="112">
        <v>0</v>
      </c>
      <c r="J231" s="112">
        <v>0.4444673259396669</v>
      </c>
      <c r="K231" s="112">
        <v>0</v>
      </c>
      <c r="L231" s="112">
        <v>0.48958542804420174</v>
      </c>
      <c r="M231" s="112">
        <v>154.23472598718809</v>
      </c>
      <c r="N231" s="17"/>
      <c r="O231" s="17"/>
      <c r="P231" s="17"/>
      <c r="Q231" s="18"/>
    </row>
    <row r="232" spans="1:17" s="19" customFormat="1" ht="18" hidden="1">
      <c r="A232" s="135" t="s">
        <v>15</v>
      </c>
      <c r="B232" s="112">
        <v>76.46951950139865</v>
      </c>
      <c r="C232" s="112">
        <v>49.23640581691192</v>
      </c>
      <c r="D232" s="112">
        <v>140.607191106022</v>
      </c>
      <c r="E232" s="112">
        <v>2.4919476774824725</v>
      </c>
      <c r="F232" s="112">
        <v>4.130485443622721</v>
      </c>
      <c r="G232" s="112">
        <v>9.517329254335388</v>
      </c>
      <c r="H232" s="112">
        <v>0</v>
      </c>
      <c r="I232" s="112">
        <v>0</v>
      </c>
      <c r="J232" s="112">
        <v>1.4934031432825643</v>
      </c>
      <c r="K232" s="112">
        <v>0</v>
      </c>
      <c r="L232" s="112">
        <v>1.5192341177698934</v>
      </c>
      <c r="M232" s="112">
        <v>151.64375447812725</v>
      </c>
      <c r="N232" s="17"/>
      <c r="O232" s="17"/>
      <c r="P232" s="17"/>
      <c r="Q232" s="18"/>
    </row>
    <row r="233" spans="1:17" s="19" customFormat="1" ht="18" hidden="1">
      <c r="A233" s="135" t="s">
        <v>16</v>
      </c>
      <c r="B233" s="112">
        <v>59.9875779639434</v>
      </c>
      <c r="C233" s="112">
        <v>40.20727008911949</v>
      </c>
      <c r="D233" s="112">
        <v>116.85043461913479</v>
      </c>
      <c r="E233" s="112">
        <v>1.8836275404246001</v>
      </c>
      <c r="F233" s="112">
        <v>4.776831034233113</v>
      </c>
      <c r="G233" s="112">
        <v>9.974024016426368</v>
      </c>
      <c r="H233" s="112">
        <v>0</v>
      </c>
      <c r="I233" s="112">
        <v>0</v>
      </c>
      <c r="J233" s="112">
        <v>1.267279949218589</v>
      </c>
      <c r="K233" s="112">
        <v>0</v>
      </c>
      <c r="L233" s="112">
        <v>1.3539244179275158</v>
      </c>
      <c r="M233" s="112">
        <v>128.54442755119516</v>
      </c>
      <c r="N233" s="17"/>
      <c r="O233" s="17"/>
      <c r="P233" s="17"/>
      <c r="Q233" s="18"/>
    </row>
    <row r="234" spans="1:17" s="19" customFormat="1" ht="18" hidden="1">
      <c r="A234" s="134" t="s">
        <v>17</v>
      </c>
      <c r="B234" s="112">
        <v>84.29163339594767</v>
      </c>
      <c r="C234" s="112">
        <v>5.830984544915867</v>
      </c>
      <c r="D234" s="112">
        <v>99.59167142467862</v>
      </c>
      <c r="E234" s="112">
        <v>1.9359885456006174</v>
      </c>
      <c r="F234" s="112">
        <v>3.6722993769014334</v>
      </c>
      <c r="G234" s="112">
        <v>13.602477709507653</v>
      </c>
      <c r="H234" s="112">
        <v>0</v>
      </c>
      <c r="I234" s="112">
        <v>0</v>
      </c>
      <c r="J234" s="112">
        <v>0.5037384759083516</v>
      </c>
      <c r="K234" s="112">
        <v>0</v>
      </c>
      <c r="L234" s="112">
        <v>0.5642567589929512</v>
      </c>
      <c r="M234" s="112">
        <f>D234+G234+I234+L234</f>
        <v>113.75840589317923</v>
      </c>
      <c r="N234" s="17"/>
      <c r="O234" s="17"/>
      <c r="P234" s="17"/>
      <c r="Q234" s="18"/>
    </row>
    <row r="235" spans="1:17" s="19" customFormat="1" ht="18">
      <c r="A235" s="133" t="s">
        <v>46</v>
      </c>
      <c r="B235" s="112">
        <f>AVERAGE(B283:B285)</f>
        <v>80.53963096784501</v>
      </c>
      <c r="C235" s="112">
        <f>AVERAGE(C283:C285)</f>
        <v>10.632346350313108</v>
      </c>
      <c r="D235" s="112">
        <f aca="true" t="shared" si="30" ref="D235:M235">AVERAGE(D283:D285)</f>
        <v>108.52450306000266</v>
      </c>
      <c r="E235" s="112">
        <f t="shared" si="30"/>
        <v>2.4536214842935453</v>
      </c>
      <c r="F235" s="112">
        <f t="shared" si="30"/>
        <v>7.564163832129978</v>
      </c>
      <c r="G235" s="112">
        <f t="shared" si="30"/>
        <v>16.028828832199007</v>
      </c>
      <c r="H235" s="112" t="e">
        <f t="shared" si="30"/>
        <v>#DIV/0!</v>
      </c>
      <c r="I235" s="112" t="e">
        <f t="shared" si="30"/>
        <v>#DIV/0!</v>
      </c>
      <c r="J235" s="112">
        <f t="shared" si="30"/>
        <v>0.6953568145841441</v>
      </c>
      <c r="K235" s="112">
        <f t="shared" si="30"/>
        <v>0</v>
      </c>
      <c r="L235" s="112">
        <f t="shared" si="30"/>
        <v>0.7494870566764803</v>
      </c>
      <c r="M235" s="112">
        <f t="shared" si="30"/>
        <v>125.30281894887814</v>
      </c>
      <c r="N235" s="17"/>
      <c r="O235" s="17"/>
      <c r="P235" s="17"/>
      <c r="Q235" s="18"/>
    </row>
    <row r="236" spans="1:17" s="19" customFormat="1" ht="18">
      <c r="A236" s="133" t="s">
        <v>48</v>
      </c>
      <c r="B236" s="112">
        <f>AVERAGE(B286:B288)</f>
        <v>89.19019101239097</v>
      </c>
      <c r="C236" s="112">
        <f aca="true" t="shared" si="31" ref="C236:M236">AVERAGE(C286:C288)</f>
        <v>51.456129883194855</v>
      </c>
      <c r="D236" s="112">
        <f t="shared" si="31"/>
        <v>157.21988570967042</v>
      </c>
      <c r="E236" s="112">
        <f t="shared" si="31"/>
        <v>2.8466207860873105</v>
      </c>
      <c r="F236" s="112">
        <f t="shared" si="31"/>
        <v>7.437235347144257</v>
      </c>
      <c r="G236" s="112">
        <f t="shared" si="31"/>
        <v>15.42543866127601</v>
      </c>
      <c r="H236" s="112" t="e">
        <f t="shared" si="31"/>
        <v>#DIV/0!</v>
      </c>
      <c r="I236" s="112" t="e">
        <f t="shared" si="31"/>
        <v>#DIV/0!</v>
      </c>
      <c r="J236" s="112">
        <f t="shared" si="31"/>
        <v>0.17487523329202112</v>
      </c>
      <c r="K236" s="112">
        <f t="shared" si="31"/>
        <v>0</v>
      </c>
      <c r="L236" s="112">
        <f t="shared" si="31"/>
        <v>0.22379434279159302</v>
      </c>
      <c r="M236" s="112">
        <f t="shared" si="31"/>
        <v>172.869118713738</v>
      </c>
      <c r="N236" s="17"/>
      <c r="O236" s="17"/>
      <c r="P236" s="17"/>
      <c r="Q236" s="18"/>
    </row>
    <row r="237" spans="1:17" s="19" customFormat="1" ht="18">
      <c r="A237" s="133" t="s">
        <v>47</v>
      </c>
      <c r="B237" s="112">
        <f>AVERAGE(B289:B291)</f>
        <v>79.84676709530447</v>
      </c>
      <c r="C237" s="112">
        <f aca="true" t="shared" si="32" ref="C237:L237">AVERAGE(C289:C291)</f>
        <v>22.751334827871506</v>
      </c>
      <c r="D237" s="112">
        <f t="shared" si="32"/>
        <v>120.21206175882095</v>
      </c>
      <c r="E237" s="112">
        <f t="shared" si="32"/>
        <v>2.770160980819312</v>
      </c>
      <c r="F237" s="112">
        <f t="shared" si="32"/>
        <v>6.322517847642424</v>
      </c>
      <c r="G237" s="112">
        <f t="shared" si="32"/>
        <v>11.550472197890338</v>
      </c>
      <c r="H237" s="112" t="e">
        <f t="shared" si="32"/>
        <v>#DIV/0!</v>
      </c>
      <c r="I237" s="112" t="e">
        <f t="shared" si="32"/>
        <v>#DIV/0!</v>
      </c>
      <c r="J237" s="112">
        <f t="shared" si="32"/>
        <v>0.08433888320898257</v>
      </c>
      <c r="K237" s="112">
        <f t="shared" si="32"/>
        <v>0</v>
      </c>
      <c r="L237" s="112">
        <f t="shared" si="32"/>
        <v>0.12083099789352808</v>
      </c>
      <c r="M237" s="112">
        <f>AVERAGE(M289:M291)</f>
        <v>131.8833649546048</v>
      </c>
      <c r="N237" s="17"/>
      <c r="O237" s="17"/>
      <c r="P237" s="17"/>
      <c r="Q237" s="18"/>
    </row>
    <row r="238" spans="1:17" s="19" customFormat="1" ht="18">
      <c r="A238" s="133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7"/>
      <c r="O238" s="17"/>
      <c r="P238" s="17"/>
      <c r="Q238" s="18"/>
    </row>
    <row r="239" spans="1:17" s="19" customFormat="1" ht="18">
      <c r="A239" s="63" t="s">
        <v>63</v>
      </c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7"/>
      <c r="O239" s="17"/>
      <c r="P239" s="17"/>
      <c r="Q239" s="18"/>
    </row>
    <row r="240" spans="1:17" s="19" customFormat="1" ht="18">
      <c r="A240" s="133" t="s">
        <v>49</v>
      </c>
      <c r="B240" s="112">
        <f>AVERAGE(B294:B296)</f>
        <v>73.57537667442175</v>
      </c>
      <c r="C240" s="112">
        <f aca="true" t="shared" si="33" ref="C240:L240">AVERAGE(C294:C296)</f>
        <v>0</v>
      </c>
      <c r="D240" s="112">
        <f t="shared" si="33"/>
        <v>95.01056985414137</v>
      </c>
      <c r="E240" s="112">
        <f t="shared" si="33"/>
        <v>2.4334299790491785</v>
      </c>
      <c r="F240" s="112">
        <f t="shared" si="33"/>
        <v>7.378000786545646</v>
      </c>
      <c r="G240" s="112">
        <f t="shared" si="33"/>
        <v>13.780920231824497</v>
      </c>
      <c r="H240" s="112" t="e">
        <f t="shared" si="33"/>
        <v>#DIV/0!</v>
      </c>
      <c r="I240" s="112" t="e">
        <f t="shared" si="33"/>
        <v>#DIV/0!</v>
      </c>
      <c r="J240" s="112">
        <f t="shared" si="33"/>
        <v>0.05851976328004366</v>
      </c>
      <c r="K240" s="112">
        <f t="shared" si="33"/>
        <v>0</v>
      </c>
      <c r="L240" s="112">
        <f t="shared" si="33"/>
        <v>0.08431793652992854</v>
      </c>
      <c r="M240" s="112">
        <f>AVERAGE(M294:M296)</f>
        <v>108.8758080224958</v>
      </c>
      <c r="N240" s="17"/>
      <c r="O240" s="17"/>
      <c r="P240" s="17"/>
      <c r="Q240" s="18"/>
    </row>
    <row r="241" spans="1:17" s="19" customFormat="1" ht="18">
      <c r="A241" s="133" t="s">
        <v>46</v>
      </c>
      <c r="B241" s="112">
        <f>AVERAGE(B297:B299)</f>
        <v>71.17910201353389</v>
      </c>
      <c r="C241" s="112">
        <f aca="true" t="shared" si="34" ref="C241:M241">AVERAGE(C297:C299)</f>
        <v>3.5594741369818705</v>
      </c>
      <c r="D241" s="112">
        <f t="shared" si="34"/>
        <v>94.842869576868</v>
      </c>
      <c r="E241" s="112">
        <f t="shared" si="34"/>
        <v>1.8547825006487397</v>
      </c>
      <c r="F241" s="112">
        <f t="shared" si="34"/>
        <v>7.900979229184446</v>
      </c>
      <c r="G241" s="112">
        <f t="shared" si="34"/>
        <v>12.03829102366854</v>
      </c>
      <c r="H241" s="112">
        <f t="shared" si="34"/>
        <v>12.084824554237553</v>
      </c>
      <c r="I241" s="112" t="e">
        <f t="shared" si="34"/>
        <v>#DIV/0!</v>
      </c>
      <c r="J241" s="112">
        <f t="shared" si="34"/>
        <v>0.9165052394464229</v>
      </c>
      <c r="K241" s="112">
        <f t="shared" si="34"/>
        <v>0</v>
      </c>
      <c r="L241" s="112">
        <f t="shared" si="34"/>
        <v>0.934491797998965</v>
      </c>
      <c r="M241" s="112">
        <f t="shared" si="34"/>
        <v>107.8156523985355</v>
      </c>
      <c r="N241" s="17"/>
      <c r="O241" s="17"/>
      <c r="P241" s="17"/>
      <c r="Q241" s="18"/>
    </row>
    <row r="242" spans="1:17" s="19" customFormat="1" ht="18">
      <c r="A242" s="133" t="s">
        <v>48</v>
      </c>
      <c r="B242" s="112">
        <f>AVERAGE(B300:B302)</f>
        <v>87.6669390558897</v>
      </c>
      <c r="C242" s="112">
        <f aca="true" t="shared" si="35" ref="C242:M242">AVERAGE(C300:C302)</f>
        <v>51.68985759247169</v>
      </c>
      <c r="D242" s="112">
        <f t="shared" si="35"/>
        <v>165.20948877713855</v>
      </c>
      <c r="E242" s="112">
        <f t="shared" si="35"/>
        <v>2.141586394390949</v>
      </c>
      <c r="F242" s="112">
        <f t="shared" si="35"/>
        <v>8.617939306730642</v>
      </c>
      <c r="G242" s="112">
        <f t="shared" si="35"/>
        <v>13.616824800316179</v>
      </c>
      <c r="H242" s="112" t="e">
        <f t="shared" si="35"/>
        <v>#DIV/0!</v>
      </c>
      <c r="I242" s="112" t="e">
        <f t="shared" si="35"/>
        <v>#DIV/0!</v>
      </c>
      <c r="J242" s="112">
        <f t="shared" si="35"/>
        <v>1.2178946907808483</v>
      </c>
      <c r="K242" s="112">
        <f t="shared" si="35"/>
        <v>0.014268538288238935</v>
      </c>
      <c r="L242" s="112">
        <f t="shared" si="35"/>
        <v>1.2404045399769494</v>
      </c>
      <c r="M242" s="112">
        <f t="shared" si="35"/>
        <v>180.06671811743172</v>
      </c>
      <c r="N242" s="17"/>
      <c r="O242" s="17"/>
      <c r="P242" s="17"/>
      <c r="Q242" s="18"/>
    </row>
    <row r="243" spans="1:17" s="19" customFormat="1" ht="18">
      <c r="A243" s="133" t="s">
        <v>47</v>
      </c>
      <c r="B243" s="112">
        <f>AVERAGE(B303:B305)</f>
        <v>66.74771497484579</v>
      </c>
      <c r="C243" s="112">
        <f aca="true" t="shared" si="36" ref="C243:M243">AVERAGE(C303:C305)</f>
        <v>35.31749738105561</v>
      </c>
      <c r="D243" s="112">
        <f t="shared" si="36"/>
        <v>124.48246449037555</v>
      </c>
      <c r="E243" s="112">
        <f t="shared" si="36"/>
        <v>2.512819511023943</v>
      </c>
      <c r="F243" s="112">
        <f t="shared" si="36"/>
        <v>7.704369848546385</v>
      </c>
      <c r="G243" s="112">
        <f t="shared" si="36"/>
        <v>12.21440738489306</v>
      </c>
      <c r="H243" s="112" t="e">
        <f t="shared" si="36"/>
        <v>#DIV/0!</v>
      </c>
      <c r="I243" s="112" t="e">
        <f t="shared" si="36"/>
        <v>#DIV/0!</v>
      </c>
      <c r="J243" s="112">
        <f t="shared" si="36"/>
        <v>0.47030913479998837</v>
      </c>
      <c r="K243" s="112">
        <f t="shared" si="36"/>
        <v>0.021402807432358405</v>
      </c>
      <c r="L243" s="112">
        <f t="shared" si="36"/>
        <v>0.48766098940798464</v>
      </c>
      <c r="M243" s="112">
        <f t="shared" si="36"/>
        <v>137.1845328646766</v>
      </c>
      <c r="N243" s="17"/>
      <c r="O243" s="17"/>
      <c r="P243" s="17"/>
      <c r="Q243" s="18"/>
    </row>
    <row r="244" spans="1:17" s="19" customFormat="1" ht="18">
      <c r="A244" s="13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7"/>
      <c r="O244" s="17"/>
      <c r="P244" s="17"/>
      <c r="Q244" s="18"/>
    </row>
    <row r="245" spans="1:17" s="19" customFormat="1" ht="18">
      <c r="A245" s="63" t="s">
        <v>64</v>
      </c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7"/>
      <c r="O245" s="17"/>
      <c r="P245" s="17"/>
      <c r="Q245" s="18"/>
    </row>
    <row r="246" spans="1:17" s="19" customFormat="1" ht="18">
      <c r="A246" s="133" t="s">
        <v>49</v>
      </c>
      <c r="B246" s="112">
        <f>AVERAGE(B308:B310)</f>
        <v>69.9740340217585</v>
      </c>
      <c r="C246" s="112">
        <f aca="true" t="shared" si="37" ref="C246:M246">AVERAGE(C308:C310)</f>
        <v>0</v>
      </c>
      <c r="D246" s="112">
        <f t="shared" si="37"/>
        <v>97.00693019877151</v>
      </c>
      <c r="E246" s="112">
        <f t="shared" si="37"/>
        <v>2.1422003754581724</v>
      </c>
      <c r="F246" s="112">
        <f t="shared" si="37"/>
        <v>8.036218768141744</v>
      </c>
      <c r="G246" s="112">
        <f t="shared" si="37"/>
        <v>13.021378809638046</v>
      </c>
      <c r="H246" s="112" t="e">
        <f t="shared" si="37"/>
        <v>#DIV/0!</v>
      </c>
      <c r="I246" s="112" t="e">
        <f t="shared" si="37"/>
        <v>#DIV/0!</v>
      </c>
      <c r="J246" s="112">
        <f t="shared" si="37"/>
        <v>0.0651643788992027</v>
      </c>
      <c r="K246" s="112">
        <f t="shared" si="37"/>
        <v>0.021402807432358405</v>
      </c>
      <c r="L246" s="112">
        <f t="shared" si="37"/>
        <v>0.09006871842873237</v>
      </c>
      <c r="M246" s="112">
        <f t="shared" si="37"/>
        <v>110.11837772683829</v>
      </c>
      <c r="N246" s="17"/>
      <c r="O246" s="17"/>
      <c r="P246" s="17"/>
      <c r="Q246" s="18"/>
    </row>
    <row r="247" spans="1:17" s="19" customFormat="1" ht="18">
      <c r="A247" s="133" t="s">
        <v>46</v>
      </c>
      <c r="B247" s="112">
        <f>AVERAGE(B311:B313)</f>
        <v>70.27740583584392</v>
      </c>
      <c r="C247" s="112">
        <f aca="true" t="shared" si="38" ref="C247:M247">AVERAGE(C311:C313)</f>
        <v>6.84583931628305</v>
      </c>
      <c r="D247" s="112">
        <f t="shared" si="38"/>
        <v>104.94566180130414</v>
      </c>
      <c r="E247" s="112">
        <f t="shared" si="38"/>
        <v>2.6923868064855445</v>
      </c>
      <c r="F247" s="112">
        <f t="shared" si="38"/>
        <v>8.481631176528314</v>
      </c>
      <c r="G247" s="112">
        <f t="shared" si="38"/>
        <v>13.42820522310537</v>
      </c>
      <c r="H247" s="112" t="e">
        <f t="shared" si="38"/>
        <v>#DIV/0!</v>
      </c>
      <c r="I247" s="112" t="e">
        <f t="shared" si="38"/>
        <v>#DIV/0!</v>
      </c>
      <c r="J247" s="112">
        <f t="shared" si="38"/>
        <v>1.1193746361349135</v>
      </c>
      <c r="K247" s="112">
        <f t="shared" si="38"/>
        <v>0.021402807432358405</v>
      </c>
      <c r="L247" s="112">
        <f t="shared" si="38"/>
        <v>1.1525284868816665</v>
      </c>
      <c r="M247" s="112">
        <f t="shared" si="38"/>
        <v>119.5263955112912</v>
      </c>
      <c r="N247" s="17"/>
      <c r="O247" s="17"/>
      <c r="P247" s="17"/>
      <c r="Q247" s="18"/>
    </row>
    <row r="248" spans="1:17" s="19" customFormat="1" ht="18">
      <c r="A248" s="133" t="s">
        <v>48</v>
      </c>
      <c r="B248" s="112">
        <f>AVERAGE(B314:B316)</f>
        <v>89.48478518049272</v>
      </c>
      <c r="C248" s="112">
        <f aca="true" t="shared" si="39" ref="C248:L248">AVERAGE(C314:C316)</f>
        <v>51.47148857007235</v>
      </c>
      <c r="D248" s="112">
        <f t="shared" si="39"/>
        <v>165.56082465668274</v>
      </c>
      <c r="E248" s="112">
        <f t="shared" si="39"/>
        <v>2.2797369998911043</v>
      </c>
      <c r="F248" s="112">
        <f t="shared" si="39"/>
        <v>8.892685143993724</v>
      </c>
      <c r="G248" s="112">
        <f t="shared" si="39"/>
        <v>12.848585681163462</v>
      </c>
      <c r="H248" s="112">
        <f t="shared" si="39"/>
        <v>13.525082539257557</v>
      </c>
      <c r="I248" s="112" t="e">
        <f t="shared" si="39"/>
        <v>#DIV/0!</v>
      </c>
      <c r="J248" s="112">
        <f t="shared" si="39"/>
        <v>0.3653654606197892</v>
      </c>
      <c r="K248" s="112">
        <f t="shared" si="39"/>
        <v>0.021402807432358405</v>
      </c>
      <c r="L248" s="112">
        <f t="shared" si="39"/>
        <v>0.3830112143152858</v>
      </c>
      <c r="M248" s="112">
        <f>AVERAGE(M314:M316)</f>
        <v>178.7924215521615</v>
      </c>
      <c r="N248" s="17"/>
      <c r="O248" s="17"/>
      <c r="P248" s="17"/>
      <c r="Q248" s="18"/>
    </row>
    <row r="249" spans="1:17" s="19" customFormat="1" ht="18">
      <c r="A249" s="133" t="s">
        <v>47</v>
      </c>
      <c r="B249" s="112">
        <f>AVERAGE(B317:B319)</f>
        <v>72.09070472416296</v>
      </c>
      <c r="C249" s="112">
        <f aca="true" t="shared" si="40" ref="C249:M249">AVERAGE(C317:C319)</f>
        <v>35.614274469027016</v>
      </c>
      <c r="D249" s="112">
        <f t="shared" si="40"/>
        <v>125.84068518661176</v>
      </c>
      <c r="E249" s="112">
        <f t="shared" si="40"/>
        <v>2.1440540035356315</v>
      </c>
      <c r="F249" s="112">
        <f t="shared" si="40"/>
        <v>7.376394096862282</v>
      </c>
      <c r="G249" s="112">
        <f t="shared" si="40"/>
        <v>10.969221658126756</v>
      </c>
      <c r="H249" s="112" t="e">
        <f t="shared" si="40"/>
        <v>#DIV/0!</v>
      </c>
      <c r="I249" s="112" t="e">
        <f t="shared" si="40"/>
        <v>#DIV/0!</v>
      </c>
      <c r="J249" s="112">
        <f t="shared" si="40"/>
        <v>0.5248657016242587</v>
      </c>
      <c r="K249" s="112">
        <f t="shared" si="40"/>
        <v>0.021402807432358405</v>
      </c>
      <c r="L249" s="112">
        <f t="shared" si="40"/>
        <v>0.5756907270255275</v>
      </c>
      <c r="M249" s="112">
        <f t="shared" si="40"/>
        <v>137.38559757176404</v>
      </c>
      <c r="N249" s="17"/>
      <c r="O249" s="17"/>
      <c r="P249" s="17"/>
      <c r="Q249" s="18"/>
    </row>
    <row r="250" spans="1:17" s="19" customFormat="1" ht="18">
      <c r="A250" s="133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7"/>
      <c r="O250" s="17"/>
      <c r="P250" s="17"/>
      <c r="Q250" s="18"/>
    </row>
    <row r="251" spans="1:17" s="19" customFormat="1" ht="18" hidden="1">
      <c r="A251" s="63" t="s">
        <v>60</v>
      </c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7"/>
      <c r="O251" s="17"/>
      <c r="P251" s="17"/>
      <c r="Q251" s="18"/>
    </row>
    <row r="252" spans="1:17" s="19" customFormat="1" ht="18" hidden="1">
      <c r="A252" s="107" t="s">
        <v>6</v>
      </c>
      <c r="B252" s="112">
        <v>76.23584686611893</v>
      </c>
      <c r="C252" s="112">
        <v>0</v>
      </c>
      <c r="D252" s="112">
        <v>87.85572767643458</v>
      </c>
      <c r="E252" s="112">
        <v>2.129000958976474</v>
      </c>
      <c r="F252" s="112">
        <v>4.46611626354969</v>
      </c>
      <c r="G252" s="112">
        <v>9.821067104536063</v>
      </c>
      <c r="H252" s="112">
        <v>0</v>
      </c>
      <c r="I252" s="112">
        <v>0</v>
      </c>
      <c r="J252" s="112">
        <v>0.39222385147062505</v>
      </c>
      <c r="K252" s="112">
        <v>0</v>
      </c>
      <c r="L252" s="112">
        <v>0.4072304176013591</v>
      </c>
      <c r="M252" s="112">
        <v>98.08402519857201</v>
      </c>
      <c r="N252" s="17"/>
      <c r="O252" s="17"/>
      <c r="P252" s="17"/>
      <c r="Q252" s="18"/>
    </row>
    <row r="253" spans="1:17" s="19" customFormat="1" ht="18" hidden="1">
      <c r="A253" s="107" t="s">
        <v>18</v>
      </c>
      <c r="B253" s="112">
        <v>65.1758745073167</v>
      </c>
      <c r="C253" s="112">
        <v>0</v>
      </c>
      <c r="D253" s="112">
        <v>83.71180409164495</v>
      </c>
      <c r="E253" s="112">
        <v>1.834485618828283</v>
      </c>
      <c r="F253" s="112">
        <v>3.6514618476233496</v>
      </c>
      <c r="G253" s="112">
        <v>8.604409111500852</v>
      </c>
      <c r="H253" s="112">
        <v>0</v>
      </c>
      <c r="I253" s="112">
        <v>0</v>
      </c>
      <c r="J253" s="112">
        <v>0.39222385147062505</v>
      </c>
      <c r="K253" s="112">
        <v>0</v>
      </c>
      <c r="L253" s="112">
        <v>0.4072304176013591</v>
      </c>
      <c r="M253" s="112">
        <v>93.2121592458369</v>
      </c>
      <c r="N253" s="17"/>
      <c r="O253" s="17"/>
      <c r="P253" s="17"/>
      <c r="Q253" s="18"/>
    </row>
    <row r="254" spans="1:17" s="19" customFormat="1" ht="18" hidden="1">
      <c r="A254" s="107" t="s">
        <v>19</v>
      </c>
      <c r="B254" s="112">
        <v>67.90863246534654</v>
      </c>
      <c r="C254" s="112">
        <v>0</v>
      </c>
      <c r="D254" s="112">
        <v>87.00974615375897</v>
      </c>
      <c r="E254" s="112">
        <v>1.775202062529251</v>
      </c>
      <c r="F254" s="112">
        <v>4.641429875603523</v>
      </c>
      <c r="G254" s="112">
        <v>9.981594937225095</v>
      </c>
      <c r="H254" s="112">
        <v>0</v>
      </c>
      <c r="I254" s="112">
        <v>0</v>
      </c>
      <c r="J254" s="112">
        <v>0.39222385147062505</v>
      </c>
      <c r="K254" s="112">
        <v>0</v>
      </c>
      <c r="L254" s="112">
        <v>0.4072304176013591</v>
      </c>
      <c r="M254" s="112">
        <v>97.42032277251165</v>
      </c>
      <c r="N254" s="17"/>
      <c r="O254" s="17"/>
      <c r="P254" s="17"/>
      <c r="Q254" s="18"/>
    </row>
    <row r="255" spans="1:17" s="19" customFormat="1" ht="18" hidden="1">
      <c r="A255" s="107" t="s">
        <v>20</v>
      </c>
      <c r="B255" s="112">
        <v>68.66584750832678</v>
      </c>
      <c r="C255" s="112">
        <v>0</v>
      </c>
      <c r="D255" s="112">
        <v>86.68686074227918</v>
      </c>
      <c r="E255" s="112">
        <v>2.3554153275788563</v>
      </c>
      <c r="F255" s="112">
        <v>3.4974535111932905</v>
      </c>
      <c r="G255" s="112">
        <v>10.149177215346326</v>
      </c>
      <c r="H255" s="112"/>
      <c r="I255" s="112"/>
      <c r="J255" s="112">
        <v>0.39222385147062505</v>
      </c>
      <c r="K255" s="112">
        <v>0</v>
      </c>
      <c r="L255" s="112">
        <v>0.4072304176013591</v>
      </c>
      <c r="M255" s="112">
        <v>97.03476949953539</v>
      </c>
      <c r="N255" s="17"/>
      <c r="O255" s="17"/>
      <c r="P255" s="17"/>
      <c r="Q255" s="18"/>
    </row>
    <row r="256" spans="1:17" s="19" customFormat="1" ht="18" hidden="1">
      <c r="A256" s="107" t="s">
        <v>21</v>
      </c>
      <c r="B256" s="112">
        <v>71.86180494585709</v>
      </c>
      <c r="C256" s="112">
        <v>0</v>
      </c>
      <c r="D256" s="112">
        <v>91.95411788802481</v>
      </c>
      <c r="E256" s="112">
        <v>2.912446716304917</v>
      </c>
      <c r="F256" s="112">
        <v>3.8327705988152236</v>
      </c>
      <c r="G256" s="112">
        <v>11.676158299967208</v>
      </c>
      <c r="H256" s="112"/>
      <c r="I256" s="112"/>
      <c r="J256" s="112">
        <v>0.39222385147062505</v>
      </c>
      <c r="K256" s="112">
        <v>0</v>
      </c>
      <c r="L256" s="112">
        <v>0.4072304176013591</v>
      </c>
      <c r="M256" s="112">
        <v>103.72334695180771</v>
      </c>
      <c r="N256" s="17"/>
      <c r="O256" s="17"/>
      <c r="P256" s="17"/>
      <c r="Q256" s="18"/>
    </row>
    <row r="257" spans="1:17" s="19" customFormat="1" ht="18" hidden="1">
      <c r="A257" s="107" t="s">
        <v>59</v>
      </c>
      <c r="B257" s="112">
        <v>80.14994808216714</v>
      </c>
      <c r="C257" s="112">
        <v>22.756257483921992</v>
      </c>
      <c r="D257" s="112">
        <v>118.6683565908414</v>
      </c>
      <c r="E257" s="112">
        <v>3.1533683168213593</v>
      </c>
      <c r="F257" s="112">
        <v>3.664284942563709</v>
      </c>
      <c r="G257" s="112">
        <v>11.344388853442181</v>
      </c>
      <c r="H257" s="112"/>
      <c r="I257" s="112"/>
      <c r="J257" s="112">
        <v>0.11213341347543108</v>
      </c>
      <c r="K257" s="112">
        <v>0</v>
      </c>
      <c r="L257" s="112">
        <v>0.15828475455945906</v>
      </c>
      <c r="M257" s="112">
        <v>130.17103019884303</v>
      </c>
      <c r="N257" s="17"/>
      <c r="O257" s="17"/>
      <c r="P257" s="17"/>
      <c r="Q257" s="18"/>
    </row>
    <row r="258" spans="1:17" s="19" customFormat="1" ht="18" hidden="1">
      <c r="A258" s="107" t="s">
        <v>12</v>
      </c>
      <c r="B258" s="112">
        <v>84.03375469309957</v>
      </c>
      <c r="C258" s="112">
        <v>45.437493689634636</v>
      </c>
      <c r="D258" s="112">
        <v>149.73512919725408</v>
      </c>
      <c r="E258" s="112">
        <v>2.5374672875840463</v>
      </c>
      <c r="F258" s="112">
        <v>5.231326468202437</v>
      </c>
      <c r="G258" s="112">
        <v>11.461022076239002</v>
      </c>
      <c r="H258" s="112"/>
      <c r="I258" s="112"/>
      <c r="J258" s="112">
        <v>0.4381910371286653</v>
      </c>
      <c r="K258" s="112">
        <v>0</v>
      </c>
      <c r="L258" s="112">
        <v>0.48244810675028915</v>
      </c>
      <c r="M258" s="112">
        <v>161.67859938024338</v>
      </c>
      <c r="N258" s="17"/>
      <c r="O258" s="17"/>
      <c r="P258" s="17"/>
      <c r="Q258" s="18"/>
    </row>
    <row r="259" spans="1:17" s="19" customFormat="1" ht="18" hidden="1">
      <c r="A259" s="107" t="s">
        <v>13</v>
      </c>
      <c r="B259" s="112">
        <v>93.82284813107772</v>
      </c>
      <c r="C259" s="112">
        <v>49.205097724430864</v>
      </c>
      <c r="D259" s="112">
        <v>164.52039046863206</v>
      </c>
      <c r="E259" s="112">
        <v>2.496360851679541</v>
      </c>
      <c r="F259" s="112">
        <v>5.319331231876756</v>
      </c>
      <c r="G259" s="112">
        <v>10.849276730847382</v>
      </c>
      <c r="H259" s="112"/>
      <c r="I259" s="112"/>
      <c r="J259" s="112">
        <v>0.39385922249884375</v>
      </c>
      <c r="K259" s="112">
        <v>0</v>
      </c>
      <c r="L259" s="112">
        <v>0.4862111065230661</v>
      </c>
      <c r="M259" s="112">
        <v>175.85587830600252</v>
      </c>
      <c r="N259" s="17"/>
      <c r="O259" s="17"/>
      <c r="P259" s="17"/>
      <c r="Q259" s="18"/>
    </row>
    <row r="260" spans="1:17" s="19" customFormat="1" ht="18" hidden="1">
      <c r="A260" s="107" t="s">
        <v>14</v>
      </c>
      <c r="B260" s="112">
        <v>75.83213568395823</v>
      </c>
      <c r="C260" s="112">
        <v>45.92719951353651</v>
      </c>
      <c r="D260" s="112">
        <v>143.0516733319928</v>
      </c>
      <c r="E260" s="112">
        <v>1.677190839851624</v>
      </c>
      <c r="F260" s="112">
        <v>5.481245622393709</v>
      </c>
      <c r="G260" s="112">
        <v>10.42687351332406</v>
      </c>
      <c r="H260" s="112"/>
      <c r="I260" s="112"/>
      <c r="J260" s="112">
        <v>0.058519763280043664</v>
      </c>
      <c r="K260" s="112">
        <v>0</v>
      </c>
      <c r="L260" s="112">
        <v>0.09163261247999126</v>
      </c>
      <c r="M260" s="112">
        <v>153.57017945779685</v>
      </c>
      <c r="N260" s="17"/>
      <c r="O260" s="17"/>
      <c r="P260" s="17"/>
      <c r="Q260" s="18"/>
    </row>
    <row r="261" spans="1:17" s="19" customFormat="1" ht="18" hidden="1">
      <c r="A261" s="95" t="s">
        <v>15</v>
      </c>
      <c r="B261" s="112">
        <v>69.7745490584621</v>
      </c>
      <c r="C261" s="112">
        <v>50.07995215772235</v>
      </c>
      <c r="D261" s="112">
        <v>141.90173956658788</v>
      </c>
      <c r="E261" s="112">
        <v>2.3155196521827777</v>
      </c>
      <c r="F261" s="112">
        <v>6.323040734817483</v>
      </c>
      <c r="G261" s="112">
        <v>11.45204604027954</v>
      </c>
      <c r="H261" s="112"/>
      <c r="I261" s="112"/>
      <c r="J261" s="112">
        <v>0.1205754639183981</v>
      </c>
      <c r="K261" s="112">
        <v>0</v>
      </c>
      <c r="L261" s="112">
        <v>0.1321132991894051</v>
      </c>
      <c r="M261" s="112">
        <v>153.0429568853921</v>
      </c>
      <c r="N261" s="17"/>
      <c r="O261" s="17"/>
      <c r="P261" s="17"/>
      <c r="Q261" s="18"/>
    </row>
    <row r="262" spans="1:17" s="19" customFormat="1" ht="18" hidden="1">
      <c r="A262" s="95" t="s">
        <v>16</v>
      </c>
      <c r="B262" s="112">
        <v>64.60997045846104</v>
      </c>
      <c r="C262" s="112">
        <v>46.22728462637383</v>
      </c>
      <c r="D262" s="112">
        <v>134.78412335033977</v>
      </c>
      <c r="E262" s="112">
        <v>1.7290824559899536</v>
      </c>
      <c r="F262" s="112">
        <v>5.337761578741659</v>
      </c>
      <c r="G262" s="112">
        <v>8.93544569763191</v>
      </c>
      <c r="H262" s="112"/>
      <c r="I262" s="112"/>
      <c r="J262" s="112">
        <v>0.13003409635187949</v>
      </c>
      <c r="K262" s="112">
        <v>0</v>
      </c>
      <c r="L262" s="112">
        <v>0.1693955812849524</v>
      </c>
      <c r="M262" s="112">
        <v>143.88896462925663</v>
      </c>
      <c r="N262" s="17"/>
      <c r="O262" s="17"/>
      <c r="P262" s="17"/>
      <c r="Q262" s="18"/>
    </row>
    <row r="263" spans="1:17" s="19" customFormat="1" ht="18" hidden="1">
      <c r="A263" s="95" t="s">
        <v>17</v>
      </c>
      <c r="B263" s="112">
        <v>70.93508239890586</v>
      </c>
      <c r="C263" s="112">
        <v>14.086869460298722</v>
      </c>
      <c r="D263" s="112">
        <v>91.64370868767828</v>
      </c>
      <c r="E263" s="112">
        <v>2.2422997479182403</v>
      </c>
      <c r="F263" s="112">
        <v>3.66842050476645</v>
      </c>
      <c r="G263" s="112">
        <v>7.858094906961867</v>
      </c>
      <c r="H263" s="112"/>
      <c r="I263" s="112"/>
      <c r="J263" s="112">
        <v>0.1253047801351388</v>
      </c>
      <c r="K263" s="112">
        <v>0</v>
      </c>
      <c r="L263" s="112">
        <v>0.15075444023717877</v>
      </c>
      <c r="M263" s="112">
        <v>99.65255803487733</v>
      </c>
      <c r="N263" s="17"/>
      <c r="O263" s="17"/>
      <c r="P263" s="17"/>
      <c r="Q263" s="18"/>
    </row>
    <row r="264" spans="1:17" s="19" customFormat="1" ht="18" hidden="1">
      <c r="A264" s="95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7"/>
      <c r="O264" s="17"/>
      <c r="P264" s="17"/>
      <c r="Q264" s="18"/>
    </row>
    <row r="265" spans="1:17" s="19" customFormat="1" ht="18" hidden="1">
      <c r="A265" s="63" t="s">
        <v>61</v>
      </c>
      <c r="B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7"/>
      <c r="O265" s="17"/>
      <c r="P265" s="17"/>
      <c r="Q265" s="18"/>
    </row>
    <row r="266" spans="1:17" s="19" customFormat="1" ht="18" hidden="1">
      <c r="A266" s="107" t="s">
        <v>6</v>
      </c>
      <c r="B266" s="112">
        <v>79.7406451052204</v>
      </c>
      <c r="C266" s="112">
        <v>0</v>
      </c>
      <c r="D266" s="112">
        <v>84.12309059079814</v>
      </c>
      <c r="E266" s="112">
        <v>2.115122038386862</v>
      </c>
      <c r="F266" s="112">
        <v>6.495787446193754</v>
      </c>
      <c r="G266" s="112">
        <v>11.164160180629487</v>
      </c>
      <c r="H266" s="112"/>
      <c r="I266" s="112"/>
      <c r="J266" s="112">
        <v>0.02903888555512741</v>
      </c>
      <c r="K266" s="112">
        <v>0</v>
      </c>
      <c r="L266" s="112">
        <v>0.06704731944362594</v>
      </c>
      <c r="M266" s="112">
        <v>95.35429809087127</v>
      </c>
      <c r="N266" s="17"/>
      <c r="O266" s="17"/>
      <c r="P266" s="17"/>
      <c r="Q266" s="18"/>
    </row>
    <row r="267" spans="1:17" s="19" customFormat="1" ht="18" hidden="1">
      <c r="A267" s="107" t="s">
        <v>18</v>
      </c>
      <c r="B267" s="112">
        <v>69.11632102329841</v>
      </c>
      <c r="C267" s="112">
        <v>0</v>
      </c>
      <c r="D267" s="112">
        <v>83.26993251020988</v>
      </c>
      <c r="E267" s="112">
        <v>1.8343260983396894</v>
      </c>
      <c r="F267" s="112">
        <v>4.868714670042417</v>
      </c>
      <c r="G267" s="112">
        <v>8.652956160244173</v>
      </c>
      <c r="H267" s="112"/>
      <c r="I267" s="112"/>
      <c r="J267" s="112">
        <v>0.17608968044387757</v>
      </c>
      <c r="K267" s="112">
        <v>0</v>
      </c>
      <c r="L267" s="112">
        <v>0.21363069669879586</v>
      </c>
      <c r="M267" s="112">
        <v>92.17937444710843</v>
      </c>
      <c r="N267" s="17"/>
      <c r="O267" s="17"/>
      <c r="P267" s="17"/>
      <c r="Q267" s="18"/>
    </row>
    <row r="268" spans="1:17" s="19" customFormat="1" ht="18" hidden="1">
      <c r="A268" s="107" t="s">
        <v>19</v>
      </c>
      <c r="B268" s="112">
        <v>71.13554395881937</v>
      </c>
      <c r="C268" s="112">
        <v>0</v>
      </c>
      <c r="D268" s="112">
        <v>90.13246221251642</v>
      </c>
      <c r="E268" s="112">
        <v>1.960387164450911</v>
      </c>
      <c r="F268" s="112">
        <v>4.5901203831709</v>
      </c>
      <c r="G268" s="112">
        <v>8.746235273670484</v>
      </c>
      <c r="H268" s="112"/>
      <c r="I268" s="112"/>
      <c r="J268" s="112">
        <v>0.8844705309644665</v>
      </c>
      <c r="K268" s="112">
        <v>0</v>
      </c>
      <c r="L268" s="112">
        <v>0.17608968044387757</v>
      </c>
      <c r="M268" s="112">
        <v>99.8164782283076</v>
      </c>
      <c r="N268" s="17"/>
      <c r="O268" s="17"/>
      <c r="P268" s="17"/>
      <c r="Q268" s="18"/>
    </row>
    <row r="269" spans="1:17" s="19" customFormat="1" ht="18" hidden="1">
      <c r="A269" s="107" t="s">
        <v>20</v>
      </c>
      <c r="B269" s="112">
        <v>71.40534736079572</v>
      </c>
      <c r="C269" s="112">
        <v>0</v>
      </c>
      <c r="D269" s="112">
        <v>81.59101654693262</v>
      </c>
      <c r="E269" s="112">
        <v>2.302718132973128</v>
      </c>
      <c r="F269" s="112">
        <v>5.808086233555956</v>
      </c>
      <c r="G269" s="112">
        <v>10.994692613924348</v>
      </c>
      <c r="H269" s="112"/>
      <c r="I269" s="112"/>
      <c r="J269" s="112">
        <v>0.43553908410993225</v>
      </c>
      <c r="K269" s="112">
        <v>0</v>
      </c>
      <c r="L269" s="112">
        <v>0.48661061081059437</v>
      </c>
      <c r="M269" s="112">
        <v>93.07231977166757</v>
      </c>
      <c r="N269" s="17"/>
      <c r="O269" s="17"/>
      <c r="P269" s="17"/>
      <c r="Q269" s="18"/>
    </row>
    <row r="270" spans="1:17" s="19" customFormat="1" ht="18" hidden="1">
      <c r="A270" s="107" t="s">
        <v>21</v>
      </c>
      <c r="B270" s="112">
        <v>83.0397531881503</v>
      </c>
      <c r="C270" s="112">
        <v>5.243810131214483</v>
      </c>
      <c r="D270" s="112">
        <v>104.06315916100742</v>
      </c>
      <c r="E270" s="112">
        <v>2.2332469601905443</v>
      </c>
      <c r="F270" s="112">
        <v>5.992127307913504</v>
      </c>
      <c r="G270" s="112">
        <v>11.145552230075712</v>
      </c>
      <c r="H270" s="112"/>
      <c r="I270" s="112"/>
      <c r="J270" s="112">
        <v>0.0667915197458081</v>
      </c>
      <c r="K270" s="112">
        <v>0</v>
      </c>
      <c r="L270" s="112">
        <v>0.13141077496893788</v>
      </c>
      <c r="M270" s="112">
        <v>115.34012216605208</v>
      </c>
      <c r="N270" s="17"/>
      <c r="O270" s="17"/>
      <c r="P270" s="17"/>
      <c r="Q270" s="18"/>
    </row>
    <row r="271" spans="1:17" s="19" customFormat="1" ht="18" hidden="1">
      <c r="A271" s="107" t="s">
        <v>59</v>
      </c>
      <c r="B271" s="112">
        <v>78.29268905549635</v>
      </c>
      <c r="C271" s="112">
        <v>47.089733966418116</v>
      </c>
      <c r="D271" s="112">
        <v>146.12226218547545</v>
      </c>
      <c r="E271" s="112">
        <v>1.9012449433047731</v>
      </c>
      <c r="F271" s="112">
        <v>5.5006342788449025</v>
      </c>
      <c r="G271" s="112">
        <v>10.134191755232088</v>
      </c>
      <c r="H271" s="112"/>
      <c r="I271" s="112"/>
      <c r="J271" s="112">
        <v>0.5701698990276157</v>
      </c>
      <c r="K271" s="112">
        <v>0</v>
      </c>
      <c r="L271" s="112">
        <v>0.6081537319880311</v>
      </c>
      <c r="M271" s="112">
        <v>156.8646076726955</v>
      </c>
      <c r="N271" s="17"/>
      <c r="O271" s="17"/>
      <c r="P271" s="17"/>
      <c r="Q271" s="18"/>
    </row>
    <row r="272" spans="1:17" s="19" customFormat="1" ht="18" hidden="1">
      <c r="A272" s="107" t="s">
        <v>12</v>
      </c>
      <c r="B272" s="112">
        <v>91.93868560002444</v>
      </c>
      <c r="C272" s="112">
        <v>55.11405714118635</v>
      </c>
      <c r="D272" s="112">
        <v>172.67828954494058</v>
      </c>
      <c r="E272" s="112">
        <v>2.6639123992715583</v>
      </c>
      <c r="F272" s="112">
        <v>8.81121171648787</v>
      </c>
      <c r="G272" s="112">
        <v>13.206414560133133</v>
      </c>
      <c r="H272" s="112"/>
      <c r="I272" s="112"/>
      <c r="J272" s="112">
        <v>0.1367965765496489</v>
      </c>
      <c r="K272" s="112">
        <v>0</v>
      </c>
      <c r="L272" s="112">
        <v>0.17519862528747818</v>
      </c>
      <c r="M272" s="112">
        <v>186.0599027303612</v>
      </c>
      <c r="N272" s="17"/>
      <c r="O272" s="17"/>
      <c r="P272" s="17"/>
      <c r="Q272" s="18"/>
    </row>
    <row r="273" spans="1:17" s="19" customFormat="1" ht="18" hidden="1">
      <c r="A273" s="107" t="s">
        <v>13</v>
      </c>
      <c r="B273" s="112">
        <v>90.12706466220729</v>
      </c>
      <c r="C273" s="112">
        <v>50.04037400307649</v>
      </c>
      <c r="D273" s="112">
        <v>161.61583561256407</v>
      </c>
      <c r="E273" s="112">
        <v>2.719983851012265</v>
      </c>
      <c r="F273" s="112">
        <v>7.388931980616247</v>
      </c>
      <c r="G273" s="112">
        <v>11.174075553640055</v>
      </c>
      <c r="H273" s="112"/>
      <c r="I273" s="112"/>
      <c r="J273" s="112">
        <v>0.2096368861308513</v>
      </c>
      <c r="K273" s="112">
        <v>0</v>
      </c>
      <c r="L273" s="112">
        <v>0.32095608570719814</v>
      </c>
      <c r="M273" s="112">
        <v>173.11086725191132</v>
      </c>
      <c r="N273" s="17"/>
      <c r="O273" s="17"/>
      <c r="P273" s="17"/>
      <c r="Q273" s="18"/>
    </row>
    <row r="274" spans="1:17" s="19" customFormat="1" ht="18" hidden="1">
      <c r="A274" s="107" t="s">
        <v>14</v>
      </c>
      <c r="B274" s="112">
        <v>84.15025810777422</v>
      </c>
      <c r="C274" s="112">
        <v>49.50045708745973</v>
      </c>
      <c r="D274" s="112">
        <v>158.28454674609418</v>
      </c>
      <c r="E274" s="112">
        <v>2.636076074011945</v>
      </c>
      <c r="F274" s="112">
        <v>7.309112777991491</v>
      </c>
      <c r="G274" s="112">
        <v>11.884880276299578</v>
      </c>
      <c r="H274" s="112"/>
      <c r="I274" s="112"/>
      <c r="J274" s="112">
        <v>0.22859835021479288</v>
      </c>
      <c r="K274" s="112">
        <v>0</v>
      </c>
      <c r="L274" s="112">
        <v>0.3543582945759609</v>
      </c>
      <c r="M274" s="112">
        <v>170.5237853169697</v>
      </c>
      <c r="N274" s="17"/>
      <c r="O274" s="17"/>
      <c r="P274" s="17"/>
      <c r="Q274" s="18"/>
    </row>
    <row r="275" spans="1:17" s="19" customFormat="1" ht="18" hidden="1">
      <c r="A275" s="107" t="s">
        <v>15</v>
      </c>
      <c r="B275" s="112">
        <v>80.98627694026008</v>
      </c>
      <c r="C275" s="112">
        <v>44.41141526247237</v>
      </c>
      <c r="D275" s="112">
        <v>145.50113469441487</v>
      </c>
      <c r="E275" s="112">
        <v>2.6839322205900746</v>
      </c>
      <c r="F275" s="112">
        <v>8.1116856480621</v>
      </c>
      <c r="G275" s="112">
        <v>12.8947613156127</v>
      </c>
      <c r="H275" s="112"/>
      <c r="I275" s="112"/>
      <c r="J275" s="112">
        <v>0.125759944361168</v>
      </c>
      <c r="K275" s="112">
        <v>0</v>
      </c>
      <c r="L275" s="112">
        <v>0.10469928055967836</v>
      </c>
      <c r="M275" s="112">
        <v>158.50059529058723</v>
      </c>
      <c r="N275" s="17"/>
      <c r="O275" s="17"/>
      <c r="P275" s="17"/>
      <c r="Q275" s="18"/>
    </row>
    <row r="276" spans="1:17" s="19" customFormat="1" ht="18" hidden="1">
      <c r="A276" s="95" t="s">
        <v>16</v>
      </c>
      <c r="B276" s="112">
        <v>57.16763407740032</v>
      </c>
      <c r="C276" s="112">
        <v>45.43926584581281</v>
      </c>
      <c r="D276" s="112">
        <v>142.849507414326</v>
      </c>
      <c r="E276" s="112">
        <v>2.725806348845938</v>
      </c>
      <c r="F276" s="112">
        <v>7.7013180888519495</v>
      </c>
      <c r="G276" s="112">
        <v>12.445965122542017</v>
      </c>
      <c r="H276" s="112"/>
      <c r="I276" s="112"/>
      <c r="J276" s="112">
        <v>0.48252285175848686</v>
      </c>
      <c r="K276" s="112">
        <v>0</v>
      </c>
      <c r="L276" s="112">
        <v>0.4876644457278695</v>
      </c>
      <c r="M276" s="112">
        <v>130.16751460560658</v>
      </c>
      <c r="N276" s="17"/>
      <c r="O276" s="17"/>
      <c r="P276" s="17"/>
      <c r="Q276" s="18"/>
    </row>
    <row r="277" spans="1:17" s="19" customFormat="1" ht="18" hidden="1">
      <c r="A277" s="95" t="s">
        <v>17</v>
      </c>
      <c r="B277" s="112">
        <v>68.90396253518915</v>
      </c>
      <c r="C277" s="112">
        <v>8.21571604201093</v>
      </c>
      <c r="D277" s="112">
        <v>88.1328858732454</v>
      </c>
      <c r="E277" s="112">
        <v>2.769674483209223</v>
      </c>
      <c r="F277" s="112">
        <v>6.513293708814733</v>
      </c>
      <c r="G277" s="112">
        <v>11.482167564277987</v>
      </c>
      <c r="H277" s="112"/>
      <c r="I277" s="112"/>
      <c r="J277" s="112">
        <v>1.1604946409976031</v>
      </c>
      <c r="K277" s="112">
        <v>0</v>
      </c>
      <c r="L277" s="112">
        <v>1.1624135133880904</v>
      </c>
      <c r="M277" s="112">
        <f>D277+G277+L277</f>
        <v>100.77746695091147</v>
      </c>
      <c r="N277" s="17"/>
      <c r="O277" s="17"/>
      <c r="P277" s="17"/>
      <c r="Q277" s="18"/>
    </row>
    <row r="278" spans="1:17" s="19" customFormat="1" ht="18" hidden="1">
      <c r="A278" s="95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7"/>
      <c r="O278" s="17"/>
      <c r="P278" s="17"/>
      <c r="Q278" s="18"/>
    </row>
    <row r="279" spans="1:17" s="19" customFormat="1" ht="18" hidden="1">
      <c r="A279" s="63" t="s">
        <v>62</v>
      </c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7"/>
      <c r="O279" s="17"/>
      <c r="P279" s="17"/>
      <c r="Q279" s="18"/>
    </row>
    <row r="280" spans="1:17" s="19" customFormat="1" ht="18" hidden="1">
      <c r="A280" s="107" t="s">
        <v>6</v>
      </c>
      <c r="B280" s="112">
        <v>81.20160508996702</v>
      </c>
      <c r="C280" s="112">
        <v>0</v>
      </c>
      <c r="D280" s="112">
        <v>88.82007322625972</v>
      </c>
      <c r="E280" s="112">
        <v>2.683045861744855</v>
      </c>
      <c r="F280" s="112">
        <v>9.190052031153817</v>
      </c>
      <c r="G280" s="112">
        <v>14.918754716669776</v>
      </c>
      <c r="H280" s="112"/>
      <c r="I280" s="112"/>
      <c r="J280" s="112">
        <v>0.4847328126074311</v>
      </c>
      <c r="K280" s="112">
        <v>0</v>
      </c>
      <c r="L280" s="112">
        <v>0.4982879239812581</v>
      </c>
      <c r="M280" s="112">
        <f aca="true" t="shared" si="41" ref="M280:M288">D280+G280+L280</f>
        <v>104.23711586691076</v>
      </c>
      <c r="N280" s="17"/>
      <c r="O280" s="17"/>
      <c r="P280" s="17"/>
      <c r="Q280" s="18"/>
    </row>
    <row r="281" spans="1:17" s="19" customFormat="1" ht="18" hidden="1">
      <c r="A281" s="107" t="s">
        <v>18</v>
      </c>
      <c r="B281" s="112">
        <v>63.61548378922694</v>
      </c>
      <c r="C281" s="112">
        <v>0</v>
      </c>
      <c r="D281" s="112">
        <v>74.73757341950208</v>
      </c>
      <c r="E281" s="112">
        <v>1.9268816006670435</v>
      </c>
      <c r="F281" s="112">
        <v>6.373705649968852</v>
      </c>
      <c r="G281" s="112">
        <v>10.540046875752891</v>
      </c>
      <c r="H281" s="112"/>
      <c r="I281" s="112"/>
      <c r="J281" s="112">
        <v>0.2858363362024489</v>
      </c>
      <c r="K281" s="112">
        <v>0</v>
      </c>
      <c r="L281" s="112">
        <v>0.29233098121640594</v>
      </c>
      <c r="M281" s="112">
        <f t="shared" si="41"/>
        <v>85.56995127647139</v>
      </c>
      <c r="N281" s="17"/>
      <c r="O281" s="17"/>
      <c r="P281" s="17"/>
      <c r="Q281" s="18"/>
    </row>
    <row r="282" spans="1:17" s="19" customFormat="1" ht="18" hidden="1">
      <c r="A282" s="107" t="s">
        <v>19</v>
      </c>
      <c r="B282" s="112">
        <v>69.07367409892753</v>
      </c>
      <c r="C282" s="112">
        <v>0</v>
      </c>
      <c r="D282" s="112">
        <v>75.58833280722305</v>
      </c>
      <c r="E282" s="112">
        <v>2.499801708618508</v>
      </c>
      <c r="F282" s="112">
        <v>14.150902882834213</v>
      </c>
      <c r="G282" s="112">
        <v>14.150902882834213</v>
      </c>
      <c r="H282" s="112"/>
      <c r="I282" s="112"/>
      <c r="J282" s="112">
        <v>0.5947446636678758</v>
      </c>
      <c r="K282" s="112">
        <v>0</v>
      </c>
      <c r="L282" s="112">
        <v>0.6617083899102661</v>
      </c>
      <c r="M282" s="112">
        <f t="shared" si="41"/>
        <v>90.40094407996753</v>
      </c>
      <c r="N282" s="17"/>
      <c r="O282" s="17"/>
      <c r="P282" s="17"/>
      <c r="Q282" s="18"/>
    </row>
    <row r="283" spans="1:17" s="19" customFormat="1" ht="18" hidden="1">
      <c r="A283" s="107" t="s">
        <v>20</v>
      </c>
      <c r="B283" s="112">
        <v>73.43799593164351</v>
      </c>
      <c r="C283" s="112">
        <v>0</v>
      </c>
      <c r="D283" s="112">
        <v>84.02187277217861</v>
      </c>
      <c r="E283" s="112">
        <v>2.8671295377033683</v>
      </c>
      <c r="F283" s="112">
        <v>7.875085856275514</v>
      </c>
      <c r="G283" s="112">
        <v>16.33660233484702</v>
      </c>
      <c r="H283" s="112"/>
      <c r="I283" s="112"/>
      <c r="J283" s="112">
        <v>0</v>
      </c>
      <c r="K283" s="112">
        <v>0</v>
      </c>
      <c r="L283" s="112">
        <v>0.055598097467965485</v>
      </c>
      <c r="M283" s="112">
        <f t="shared" si="41"/>
        <v>100.41407320449359</v>
      </c>
      <c r="N283" s="17"/>
      <c r="O283" s="17"/>
      <c r="P283" s="17"/>
      <c r="Q283" s="18"/>
    </row>
    <row r="284" spans="1:17" s="19" customFormat="1" ht="18" hidden="1">
      <c r="A284" s="107" t="s">
        <v>21</v>
      </c>
      <c r="B284" s="112">
        <v>85.9693607437435</v>
      </c>
      <c r="C284" s="112">
        <v>0</v>
      </c>
      <c r="D284" s="112">
        <v>106.27928119504455</v>
      </c>
      <c r="E284" s="112">
        <v>1.605592541113886</v>
      </c>
      <c r="F284" s="112">
        <v>8.159179014820744</v>
      </c>
      <c r="G284" s="112">
        <v>16.513617176966</v>
      </c>
      <c r="H284" s="112"/>
      <c r="I284" s="112"/>
      <c r="J284" s="112">
        <v>1.1702184687329575</v>
      </c>
      <c r="K284" s="112">
        <v>0</v>
      </c>
      <c r="L284" s="112">
        <v>1.2314993805881354</v>
      </c>
      <c r="M284" s="112">
        <f t="shared" si="41"/>
        <v>124.02439775259867</v>
      </c>
      <c r="N284" s="17"/>
      <c r="O284" s="17"/>
      <c r="P284" s="17"/>
      <c r="Q284" s="18"/>
    </row>
    <row r="285" spans="1:17" s="19" customFormat="1" ht="18" hidden="1">
      <c r="A285" s="135" t="s">
        <v>59</v>
      </c>
      <c r="B285" s="112">
        <v>82.21153622814805</v>
      </c>
      <c r="C285" s="112">
        <v>31.897039050939323</v>
      </c>
      <c r="D285" s="112">
        <v>135.27235521278482</v>
      </c>
      <c r="E285" s="112">
        <v>2.8881423740633814</v>
      </c>
      <c r="F285" s="112">
        <v>6.658226625293675</v>
      </c>
      <c r="G285" s="112">
        <v>15.236266984783999</v>
      </c>
      <c r="H285" s="112"/>
      <c r="I285" s="112"/>
      <c r="J285" s="112">
        <v>0.9158519750194748</v>
      </c>
      <c r="K285" s="112">
        <v>0</v>
      </c>
      <c r="L285" s="112">
        <v>0.9613636919733404</v>
      </c>
      <c r="M285" s="112">
        <f t="shared" si="41"/>
        <v>151.46998588954216</v>
      </c>
      <c r="N285" s="17"/>
      <c r="O285" s="17"/>
      <c r="P285" s="17"/>
      <c r="Q285" s="18"/>
    </row>
    <row r="286" spans="1:17" s="19" customFormat="1" ht="18" hidden="1">
      <c r="A286" s="135" t="s">
        <v>12</v>
      </c>
      <c r="B286" s="112">
        <v>96.32957176611026</v>
      </c>
      <c r="C286" s="112">
        <v>49.16197525742864</v>
      </c>
      <c r="D286" s="112">
        <v>166.14586251963874</v>
      </c>
      <c r="E286" s="112">
        <v>2.8964414274824724</v>
      </c>
      <c r="F286" s="112">
        <v>6.1272489595804265</v>
      </c>
      <c r="G286" s="112">
        <v>14.028475333114946</v>
      </c>
      <c r="H286" s="112"/>
      <c r="I286" s="112"/>
      <c r="J286" s="112">
        <v>0.1168185304751929</v>
      </c>
      <c r="K286" s="112">
        <v>0</v>
      </c>
      <c r="L286" s="112">
        <v>0.13839354440413348</v>
      </c>
      <c r="M286" s="112">
        <f t="shared" si="41"/>
        <v>180.31273139715782</v>
      </c>
      <c r="N286" s="17"/>
      <c r="O286" s="17"/>
      <c r="P286" s="17"/>
      <c r="Q286" s="18"/>
    </row>
    <row r="287" spans="1:17" s="19" customFormat="1" ht="18" hidden="1">
      <c r="A287" s="135" t="s">
        <v>13</v>
      </c>
      <c r="B287" s="112">
        <v>100.03527572593292</v>
      </c>
      <c r="C287" s="112">
        <v>53.46949620784162</v>
      </c>
      <c r="D287" s="112">
        <v>166.1326584689563</v>
      </c>
      <c r="E287" s="112">
        <v>2.7830183720800914</v>
      </c>
      <c r="F287" s="112">
        <v>8.252910819117893</v>
      </c>
      <c r="G287" s="112">
        <v>16.37405202108166</v>
      </c>
      <c r="H287" s="112"/>
      <c r="I287" s="112"/>
      <c r="J287" s="112">
        <v>0.21145789387038133</v>
      </c>
      <c r="K287" s="112">
        <v>0</v>
      </c>
      <c r="L287" s="112">
        <v>0.28222344753874484</v>
      </c>
      <c r="M287" s="112">
        <f t="shared" si="41"/>
        <v>182.7889339375767</v>
      </c>
      <c r="N287" s="17"/>
      <c r="O287" s="17"/>
      <c r="P287" s="17"/>
      <c r="Q287" s="18"/>
    </row>
    <row r="288" spans="1:17" s="19" customFormat="1" ht="18" hidden="1">
      <c r="A288" s="135" t="s">
        <v>14</v>
      </c>
      <c r="B288" s="112">
        <v>71.20572554512974</v>
      </c>
      <c r="C288" s="112">
        <v>51.73691818431429</v>
      </c>
      <c r="D288" s="112">
        <v>139.38113614041623</v>
      </c>
      <c r="E288" s="112">
        <v>2.860402558699369</v>
      </c>
      <c r="F288" s="112">
        <v>7.931546262734449</v>
      </c>
      <c r="G288" s="112">
        <v>15.873788629631417</v>
      </c>
      <c r="H288" s="112"/>
      <c r="I288" s="112"/>
      <c r="J288" s="112">
        <v>0.1963492755304891</v>
      </c>
      <c r="K288" s="112">
        <v>0</v>
      </c>
      <c r="L288" s="112">
        <v>0.2507660364319007</v>
      </c>
      <c r="M288" s="112">
        <f t="shared" si="41"/>
        <v>155.50569080647955</v>
      </c>
      <c r="N288" s="17"/>
      <c r="O288" s="17"/>
      <c r="P288" s="17"/>
      <c r="Q288" s="18"/>
    </row>
    <row r="289" spans="1:17" s="19" customFormat="1" ht="18" hidden="1">
      <c r="A289" s="135" t="s">
        <v>15</v>
      </c>
      <c r="B289" s="112">
        <v>80.3584733110284</v>
      </c>
      <c r="C289" s="112">
        <v>48.34560197801686</v>
      </c>
      <c r="D289" s="112">
        <v>144.23060042764047</v>
      </c>
      <c r="E289" s="112">
        <v>2.6934117256247596</v>
      </c>
      <c r="F289" s="112">
        <v>7.007941173604874</v>
      </c>
      <c r="G289" s="112">
        <v>12.335199042956154</v>
      </c>
      <c r="H289" s="112"/>
      <c r="I289" s="112"/>
      <c r="J289" s="112">
        <v>0.02294381353373917</v>
      </c>
      <c r="K289" s="112">
        <v>0</v>
      </c>
      <c r="L289" s="112">
        <v>0.060745845635619904</v>
      </c>
      <c r="M289" s="112">
        <v>156.62654531623224</v>
      </c>
      <c r="N289" s="17"/>
      <c r="O289" s="17"/>
      <c r="P289" s="17"/>
      <c r="Q289" s="18"/>
    </row>
    <row r="290" spans="1:17" s="19" customFormat="1" ht="18" hidden="1">
      <c r="A290" s="135" t="s">
        <v>16</v>
      </c>
      <c r="B290" s="112">
        <v>72.531876195532</v>
      </c>
      <c r="C290" s="112">
        <v>19.908402505597664</v>
      </c>
      <c r="D290" s="112">
        <v>108.95811259361419</v>
      </c>
      <c r="E290" s="112">
        <v>2.216593021181355</v>
      </c>
      <c r="F290" s="112">
        <v>6.014099977713443</v>
      </c>
      <c r="G290" s="112">
        <v>11.346296545212818</v>
      </c>
      <c r="H290" s="112"/>
      <c r="I290" s="112"/>
      <c r="J290" s="112">
        <v>0.04381733574418738</v>
      </c>
      <c r="K290" s="112">
        <v>0</v>
      </c>
      <c r="L290" s="112">
        <v>0.08712677761604751</v>
      </c>
      <c r="M290" s="112">
        <v>120.391535916443</v>
      </c>
      <c r="N290" s="17"/>
      <c r="O290" s="17"/>
      <c r="P290" s="17"/>
      <c r="Q290" s="18"/>
    </row>
    <row r="291" spans="1:17" s="19" customFormat="1" ht="18" hidden="1">
      <c r="A291" s="135" t="s">
        <v>17</v>
      </c>
      <c r="B291" s="112">
        <v>86.64995177935299</v>
      </c>
      <c r="C291" s="112">
        <v>0</v>
      </c>
      <c r="D291" s="112">
        <v>107.44747225520818</v>
      </c>
      <c r="E291" s="112">
        <v>3.400478195651822</v>
      </c>
      <c r="F291" s="112">
        <v>5.945512391608957</v>
      </c>
      <c r="G291" s="112">
        <v>10.96992100550204</v>
      </c>
      <c r="H291" s="112"/>
      <c r="I291" s="112"/>
      <c r="J291" s="112">
        <v>0.18625550034902116</v>
      </c>
      <c r="K291" s="112">
        <v>0</v>
      </c>
      <c r="L291" s="112">
        <v>0.21462037042891682</v>
      </c>
      <c r="M291" s="112">
        <f>D291+G291+L291</f>
        <v>118.63201363113915</v>
      </c>
      <c r="N291" s="17"/>
      <c r="O291" s="17"/>
      <c r="P291" s="17"/>
      <c r="Q291" s="18"/>
    </row>
    <row r="292" spans="1:17" s="19" customFormat="1" ht="18" hidden="1">
      <c r="A292" s="107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7"/>
      <c r="O292" s="17"/>
      <c r="P292" s="17"/>
      <c r="Q292" s="18"/>
    </row>
    <row r="293" spans="1:17" s="19" customFormat="1" ht="18">
      <c r="A293" s="63" t="s">
        <v>63</v>
      </c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7"/>
      <c r="O293" s="17"/>
      <c r="P293" s="17"/>
      <c r="Q293" s="18"/>
    </row>
    <row r="294" spans="1:17" s="19" customFormat="1" ht="18">
      <c r="A294" s="135" t="s">
        <v>6</v>
      </c>
      <c r="B294" s="112">
        <v>78.18154090387226</v>
      </c>
      <c r="C294" s="112">
        <v>0</v>
      </c>
      <c r="D294" s="112">
        <v>99.95600254758516</v>
      </c>
      <c r="E294" s="112">
        <v>2.5204835399646894</v>
      </c>
      <c r="F294" s="112">
        <v>6.477391324671218</v>
      </c>
      <c r="G294" s="112">
        <v>12.411315238618961</v>
      </c>
      <c r="H294" s="112"/>
      <c r="I294" s="112"/>
      <c r="J294" s="112">
        <v>0.03770193208298886</v>
      </c>
      <c r="K294" s="112">
        <v>0</v>
      </c>
      <c r="L294" s="112">
        <v>0.08055674880387201</v>
      </c>
      <c r="M294" s="112">
        <f aca="true" t="shared" si="42" ref="M294:M305">D294+G294+L294</f>
        <v>112.447874535008</v>
      </c>
      <c r="N294" s="17"/>
      <c r="O294" s="17"/>
      <c r="P294" s="17"/>
      <c r="Q294" s="18"/>
    </row>
    <row r="295" spans="1:17" s="19" customFormat="1" ht="18">
      <c r="A295" s="135" t="s">
        <v>18</v>
      </c>
      <c r="B295" s="112">
        <v>70.7127958459537</v>
      </c>
      <c r="C295" s="112">
        <v>0</v>
      </c>
      <c r="D295" s="112">
        <v>88.10724919730106</v>
      </c>
      <c r="E295" s="112">
        <v>2.1584221601703866</v>
      </c>
      <c r="F295" s="112">
        <v>7.575214814898865</v>
      </c>
      <c r="G295" s="112">
        <v>13.550599622524793</v>
      </c>
      <c r="H295" s="112"/>
      <c r="I295" s="112"/>
      <c r="J295" s="112">
        <v>0.05339265411049301</v>
      </c>
      <c r="K295" s="112">
        <v>0</v>
      </c>
      <c r="L295" s="112">
        <v>0.07066250562487875</v>
      </c>
      <c r="M295" s="112">
        <f t="shared" si="42"/>
        <v>101.72851132545074</v>
      </c>
      <c r="N295" s="17"/>
      <c r="O295" s="17"/>
      <c r="P295" s="17"/>
      <c r="Q295" s="18"/>
    </row>
    <row r="296" spans="1:17" s="19" customFormat="1" ht="18">
      <c r="A296" s="135" t="s">
        <v>19</v>
      </c>
      <c r="B296" s="112">
        <v>71.83179327343925</v>
      </c>
      <c r="C296" s="112">
        <v>0</v>
      </c>
      <c r="D296" s="112">
        <v>96.96845781753792</v>
      </c>
      <c r="E296" s="112">
        <v>2.6213842370124603</v>
      </c>
      <c r="F296" s="112">
        <v>8.081396220066855</v>
      </c>
      <c r="G296" s="112">
        <v>15.38084583432974</v>
      </c>
      <c r="H296" s="112"/>
      <c r="I296" s="112"/>
      <c r="J296" s="112">
        <v>0.08446470364664911</v>
      </c>
      <c r="K296" s="112">
        <v>0</v>
      </c>
      <c r="L296" s="112">
        <v>0.10173455516103486</v>
      </c>
      <c r="M296" s="112">
        <f t="shared" si="42"/>
        <v>112.4510382070287</v>
      </c>
      <c r="N296" s="17"/>
      <c r="O296" s="17"/>
      <c r="P296" s="17"/>
      <c r="Q296" s="18"/>
    </row>
    <row r="297" spans="1:17" s="19" customFormat="1" ht="18">
      <c r="A297" s="135" t="s">
        <v>20</v>
      </c>
      <c r="B297" s="112">
        <v>76.46447233029212</v>
      </c>
      <c r="C297" s="112">
        <v>0</v>
      </c>
      <c r="D297" s="112">
        <v>98.67876409455623</v>
      </c>
      <c r="E297" s="112">
        <v>2.315746968879024</v>
      </c>
      <c r="F297" s="112">
        <v>7.552911300122706</v>
      </c>
      <c r="G297" s="112">
        <v>13.389205971154336</v>
      </c>
      <c r="H297" s="112"/>
      <c r="I297" s="112"/>
      <c r="J297" s="112">
        <v>0.09822568786085517</v>
      </c>
      <c r="K297" s="112">
        <v>0</v>
      </c>
      <c r="L297" s="112">
        <v>0.12059777185969049</v>
      </c>
      <c r="M297" s="112">
        <f t="shared" si="42"/>
        <v>112.18856783757026</v>
      </c>
      <c r="N297" s="17"/>
      <c r="O297" s="17"/>
      <c r="P297" s="17"/>
      <c r="Q297" s="18"/>
    </row>
    <row r="298" spans="1:17" s="131" customFormat="1" ht="18">
      <c r="A298" s="135" t="s">
        <v>21</v>
      </c>
      <c r="B298" s="112">
        <v>59.84646384441424</v>
      </c>
      <c r="C298" s="112">
        <v>0</v>
      </c>
      <c r="D298" s="112">
        <v>76.37583727635405</v>
      </c>
      <c r="E298" s="112">
        <v>1.369882195798946</v>
      </c>
      <c r="F298" s="112">
        <v>8.351656636071883</v>
      </c>
      <c r="G298" s="112">
        <v>10.622058536877695</v>
      </c>
      <c r="H298" s="112">
        <v>12.084824554237553</v>
      </c>
      <c r="I298" s="112"/>
      <c r="J298" s="112">
        <v>1.724034657478386</v>
      </c>
      <c r="K298" s="112">
        <v>0</v>
      </c>
      <c r="L298" s="112">
        <v>1.7351050751158128</v>
      </c>
      <c r="M298" s="112">
        <f t="shared" si="42"/>
        <v>88.73300088834755</v>
      </c>
      <c r="N298" s="17"/>
      <c r="O298" s="17"/>
      <c r="P298" s="17"/>
      <c r="Q298" s="130"/>
    </row>
    <row r="299" spans="1:17" s="131" customFormat="1" ht="18">
      <c r="A299" s="135" t="s">
        <v>59</v>
      </c>
      <c r="B299" s="112">
        <v>77.2263698658953</v>
      </c>
      <c r="C299" s="112">
        <v>10.678422410945611</v>
      </c>
      <c r="D299" s="112">
        <v>109.4740073596937</v>
      </c>
      <c r="E299" s="112">
        <v>1.8787183372682492</v>
      </c>
      <c r="F299" s="112">
        <v>7.798369751358747</v>
      </c>
      <c r="G299" s="112">
        <v>12.103608562973587</v>
      </c>
      <c r="H299" s="112"/>
      <c r="I299" s="112"/>
      <c r="J299" s="112">
        <v>0.9272553730000272</v>
      </c>
      <c r="K299" s="112">
        <v>0</v>
      </c>
      <c r="L299" s="112">
        <v>0.9477725470213915</v>
      </c>
      <c r="M299" s="112">
        <f t="shared" si="42"/>
        <v>122.52538846968868</v>
      </c>
      <c r="N299" s="17"/>
      <c r="O299" s="17"/>
      <c r="P299" s="17"/>
      <c r="Q299" s="130"/>
    </row>
    <row r="300" spans="1:17" s="131" customFormat="1" ht="18">
      <c r="A300" s="135" t="s">
        <v>12</v>
      </c>
      <c r="B300" s="112">
        <v>86.09891675786476</v>
      </c>
      <c r="C300" s="112">
        <v>50.38771661399843</v>
      </c>
      <c r="D300" s="112">
        <v>161.73938229444408</v>
      </c>
      <c r="E300" s="112">
        <v>1.8787183372682492</v>
      </c>
      <c r="F300" s="112">
        <v>7.3291859412900315</v>
      </c>
      <c r="G300" s="112">
        <v>12.484128392763541</v>
      </c>
      <c r="H300" s="112"/>
      <c r="I300" s="112"/>
      <c r="J300" s="112">
        <v>0.910769065066903</v>
      </c>
      <c r="K300" s="112">
        <v>0</v>
      </c>
      <c r="L300" s="112">
        <v>0.9321718724992615</v>
      </c>
      <c r="M300" s="112">
        <f t="shared" si="42"/>
        <v>175.1556825597069</v>
      </c>
      <c r="N300" s="17"/>
      <c r="O300" s="17"/>
      <c r="P300" s="17"/>
      <c r="Q300" s="130"/>
    </row>
    <row r="301" spans="1:17" s="131" customFormat="1" ht="18">
      <c r="A301" s="135" t="s">
        <v>13</v>
      </c>
      <c r="B301" s="112">
        <v>85.2684727257767</v>
      </c>
      <c r="C301" s="112">
        <v>52.265611444135956</v>
      </c>
      <c r="D301" s="112">
        <v>163.43274707280017</v>
      </c>
      <c r="E301" s="112">
        <v>2.1576004701336404</v>
      </c>
      <c r="F301" s="112">
        <v>8.950959493598134</v>
      </c>
      <c r="G301" s="112">
        <v>13.78680334965647</v>
      </c>
      <c r="H301" s="112"/>
      <c r="I301" s="112"/>
      <c r="J301" s="112">
        <v>0.35491971234044606</v>
      </c>
      <c r="K301" s="112">
        <v>0.021402807432358402</v>
      </c>
      <c r="L301" s="112">
        <v>0.36510449656687866</v>
      </c>
      <c r="M301" s="112">
        <f t="shared" si="42"/>
        <v>177.58465491902354</v>
      </c>
      <c r="N301" s="17"/>
      <c r="O301" s="17"/>
      <c r="P301" s="17"/>
      <c r="Q301" s="130"/>
    </row>
    <row r="302" spans="1:17" s="131" customFormat="1" ht="18">
      <c r="A302" s="135" t="s">
        <v>14</v>
      </c>
      <c r="B302" s="112">
        <v>91.63342768402765</v>
      </c>
      <c r="C302" s="112">
        <v>52.416244719280684</v>
      </c>
      <c r="D302" s="112">
        <v>170.45633696417144</v>
      </c>
      <c r="E302" s="112">
        <v>2.3884403757709576</v>
      </c>
      <c r="F302" s="112">
        <v>9.573672485303762</v>
      </c>
      <c r="G302" s="112">
        <v>14.579542658528524</v>
      </c>
      <c r="H302" s="112"/>
      <c r="I302" s="112"/>
      <c r="J302" s="112">
        <v>2.387995294935196</v>
      </c>
      <c r="K302" s="112">
        <v>0.021402807432358402</v>
      </c>
      <c r="L302" s="112">
        <v>2.423937250864708</v>
      </c>
      <c r="M302" s="112">
        <f t="shared" si="42"/>
        <v>187.45981687356465</v>
      </c>
      <c r="N302" s="17"/>
      <c r="O302" s="17"/>
      <c r="P302" s="17"/>
      <c r="Q302" s="130"/>
    </row>
    <row r="303" spans="1:17" s="131" customFormat="1" ht="18">
      <c r="A303" s="135" t="s">
        <v>15</v>
      </c>
      <c r="B303" s="112">
        <v>66.37013412180562</v>
      </c>
      <c r="C303" s="112">
        <v>58.68849615256168</v>
      </c>
      <c r="D303" s="112">
        <v>146.0064757238318</v>
      </c>
      <c r="E303" s="112">
        <v>2.2645751889454733</v>
      </c>
      <c r="F303" s="112">
        <v>8.845100509655431</v>
      </c>
      <c r="G303" s="112">
        <v>12.050646405261357</v>
      </c>
      <c r="H303" s="112"/>
      <c r="I303" s="112"/>
      <c r="J303" s="112">
        <v>0.3256156314834453</v>
      </c>
      <c r="K303" s="112">
        <v>0.021402807432358402</v>
      </c>
      <c r="L303" s="112">
        <v>0.35631758973124217</v>
      </c>
      <c r="M303" s="112">
        <f t="shared" si="42"/>
        <v>158.4134397188244</v>
      </c>
      <c r="N303" s="17"/>
      <c r="O303" s="17"/>
      <c r="P303" s="17"/>
      <c r="Q303" s="130"/>
    </row>
    <row r="304" spans="1:17" s="131" customFormat="1" ht="18">
      <c r="A304" s="135" t="s">
        <v>16</v>
      </c>
      <c r="B304" s="112">
        <v>65.60544956854332</v>
      </c>
      <c r="C304" s="112">
        <v>45.224244229527805</v>
      </c>
      <c r="D304" s="112">
        <v>134.15662413156264</v>
      </c>
      <c r="E304" s="112">
        <v>2.4993869553481645</v>
      </c>
      <c r="F304" s="112">
        <v>6.438596899097647</v>
      </c>
      <c r="G304" s="112">
        <v>11.595614394265429</v>
      </c>
      <c r="H304" s="112"/>
      <c r="I304" s="112"/>
      <c r="J304" s="112">
        <v>0.6331537832225268</v>
      </c>
      <c r="K304" s="112">
        <v>0.021402807432358402</v>
      </c>
      <c r="L304" s="112">
        <v>0.6438059850825396</v>
      </c>
      <c r="M304" s="112">
        <f t="shared" si="42"/>
        <v>146.3960445109106</v>
      </c>
      <c r="N304" s="17"/>
      <c r="O304" s="17"/>
      <c r="P304" s="17"/>
      <c r="Q304" s="130"/>
    </row>
    <row r="305" spans="1:17" s="131" customFormat="1" ht="18">
      <c r="A305" s="135" t="s">
        <v>17</v>
      </c>
      <c r="B305" s="112">
        <v>68.26756123418842</v>
      </c>
      <c r="C305" s="112">
        <v>2.039751761077347</v>
      </c>
      <c r="D305" s="112">
        <v>93.28429361573224</v>
      </c>
      <c r="E305" s="112">
        <v>2.774496388778191</v>
      </c>
      <c r="F305" s="112">
        <v>7.829412136886076</v>
      </c>
      <c r="G305" s="112">
        <v>12.996961355152395</v>
      </c>
      <c r="H305" s="112"/>
      <c r="I305" s="112"/>
      <c r="J305" s="112">
        <v>0.45215798969399296</v>
      </c>
      <c r="K305" s="112">
        <v>0.021402807432358402</v>
      </c>
      <c r="L305" s="112">
        <v>0.4628593934101722</v>
      </c>
      <c r="M305" s="112">
        <f t="shared" si="42"/>
        <v>106.7441143642948</v>
      </c>
      <c r="N305" s="17"/>
      <c r="O305" s="17"/>
      <c r="P305" s="17"/>
      <c r="Q305" s="130"/>
    </row>
    <row r="306" spans="1:17" s="131" customFormat="1" ht="18">
      <c r="A306" s="107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7"/>
      <c r="O306" s="17"/>
      <c r="P306" s="17"/>
      <c r="Q306" s="130"/>
    </row>
    <row r="307" spans="1:17" s="131" customFormat="1" ht="18">
      <c r="A307" s="63" t="s">
        <v>64</v>
      </c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7"/>
      <c r="O307" s="17"/>
      <c r="P307" s="17"/>
      <c r="Q307" s="130"/>
    </row>
    <row r="308" spans="1:17" s="131" customFormat="1" ht="18">
      <c r="A308" s="135" t="s">
        <v>6</v>
      </c>
      <c r="B308" s="112">
        <v>73.40781005973996</v>
      </c>
      <c r="C308" s="112">
        <v>0</v>
      </c>
      <c r="D308" s="112">
        <v>96.33769726418335</v>
      </c>
      <c r="E308" s="112">
        <v>2.3085398332043576</v>
      </c>
      <c r="F308" s="112">
        <v>8.690162384757722</v>
      </c>
      <c r="G308" s="112">
        <v>13.39327335507394</v>
      </c>
      <c r="H308" s="112"/>
      <c r="I308" s="112"/>
      <c r="J308" s="112">
        <v>0.027889705913676396</v>
      </c>
      <c r="K308" s="112">
        <v>0.021402807432358402</v>
      </c>
      <c r="L308" s="112">
        <v>0.05266284049342916</v>
      </c>
      <c r="M308" s="112">
        <f aca="true" t="shared" si="43" ref="M308:M319">D308+G308+L308</f>
        <v>109.78363345975072</v>
      </c>
      <c r="N308" s="17"/>
      <c r="O308" s="17"/>
      <c r="P308" s="17"/>
      <c r="Q308" s="130"/>
    </row>
    <row r="309" spans="1:17" s="131" customFormat="1" ht="18">
      <c r="A309" s="135" t="s">
        <v>18</v>
      </c>
      <c r="B309" s="112">
        <v>59.56553274295567</v>
      </c>
      <c r="C309" s="112">
        <v>0</v>
      </c>
      <c r="D309" s="112">
        <v>85.24444986088477</v>
      </c>
      <c r="E309" s="112">
        <v>2.0430945497745627</v>
      </c>
      <c r="F309" s="112">
        <v>7.002556386405718</v>
      </c>
      <c r="G309" s="112">
        <v>12.448557070590509</v>
      </c>
      <c r="H309" s="112"/>
      <c r="I309" s="112"/>
      <c r="J309" s="112">
        <v>0.06815519258144057</v>
      </c>
      <c r="K309" s="112">
        <v>0.021402807432358402</v>
      </c>
      <c r="L309" s="112">
        <v>0.0838505846985034</v>
      </c>
      <c r="M309" s="112">
        <f t="shared" si="43"/>
        <v>97.77685751617379</v>
      </c>
      <c r="N309" s="17"/>
      <c r="O309" s="17"/>
      <c r="P309" s="17"/>
      <c r="Q309" s="130"/>
    </row>
    <row r="310" spans="1:17" s="131" customFormat="1" ht="18">
      <c r="A310" s="135" t="s">
        <v>19</v>
      </c>
      <c r="B310" s="112">
        <v>76.94875926257988</v>
      </c>
      <c r="C310" s="112">
        <v>0</v>
      </c>
      <c r="D310" s="112">
        <v>109.43864347124644</v>
      </c>
      <c r="E310" s="112">
        <v>2.0749667433955965</v>
      </c>
      <c r="F310" s="112">
        <v>8.415937533261792</v>
      </c>
      <c r="G310" s="112">
        <v>13.22230600324969</v>
      </c>
      <c r="H310" s="112"/>
      <c r="I310" s="112"/>
      <c r="J310" s="112">
        <v>0.09944823820249113</v>
      </c>
      <c r="K310" s="112">
        <v>0.021402807432358402</v>
      </c>
      <c r="L310" s="112">
        <v>0.13369273009426458</v>
      </c>
      <c r="M310" s="112">
        <f t="shared" si="43"/>
        <v>122.79464220459039</v>
      </c>
      <c r="N310" s="17"/>
      <c r="O310" s="17"/>
      <c r="P310" s="17"/>
      <c r="Q310" s="130"/>
    </row>
    <row r="311" spans="1:17" s="131" customFormat="1" ht="18">
      <c r="A311" s="135" t="s">
        <v>20</v>
      </c>
      <c r="B311" s="112">
        <v>73.0189750435563</v>
      </c>
      <c r="C311" s="112">
        <v>0</v>
      </c>
      <c r="D311" s="112">
        <v>101.19448250391586</v>
      </c>
      <c r="E311" s="112">
        <v>2.1535265960158103</v>
      </c>
      <c r="F311" s="112">
        <v>8.339803259165269</v>
      </c>
      <c r="G311" s="112">
        <v>12.02278823631756</v>
      </c>
      <c r="H311" s="112"/>
      <c r="I311" s="112"/>
      <c r="J311" s="112">
        <v>0.1572608140108726</v>
      </c>
      <c r="K311" s="112">
        <v>0.021402807432358402</v>
      </c>
      <c r="L311" s="112">
        <v>0.22496256809575804</v>
      </c>
      <c r="M311" s="112">
        <f t="shared" si="43"/>
        <v>113.4422333083292</v>
      </c>
      <c r="N311" s="17"/>
      <c r="O311" s="17"/>
      <c r="P311" s="17"/>
      <c r="Q311" s="130"/>
    </row>
    <row r="312" spans="1:17" s="131" customFormat="1" ht="18">
      <c r="A312" s="135" t="s">
        <v>21</v>
      </c>
      <c r="B312" s="112">
        <v>67.50839517437934</v>
      </c>
      <c r="C312" s="112">
        <v>0</v>
      </c>
      <c r="D312" s="112">
        <v>95.69520157064599</v>
      </c>
      <c r="E312" s="112">
        <v>3.2698908553171178</v>
      </c>
      <c r="F312" s="112">
        <v>8.666324433798751</v>
      </c>
      <c r="G312" s="112">
        <v>13.372136445505399</v>
      </c>
      <c r="H312" s="112"/>
      <c r="I312" s="112"/>
      <c r="J312" s="112">
        <v>1.101267690245897</v>
      </c>
      <c r="K312" s="112">
        <v>0.021402807432358402</v>
      </c>
      <c r="L312" s="112">
        <v>1.1103700336366702</v>
      </c>
      <c r="M312" s="112">
        <f t="shared" si="43"/>
        <v>110.17770804978807</v>
      </c>
      <c r="N312" s="17"/>
      <c r="O312" s="17"/>
      <c r="P312" s="17"/>
      <c r="Q312" s="130"/>
    </row>
    <row r="313" spans="1:17" s="131" customFormat="1" ht="18">
      <c r="A313" s="135" t="s">
        <v>59</v>
      </c>
      <c r="B313" s="112">
        <v>70.30484728959613</v>
      </c>
      <c r="C313" s="112">
        <v>20.53751794884915</v>
      </c>
      <c r="D313" s="112">
        <v>117.94730132935061</v>
      </c>
      <c r="E313" s="112">
        <v>2.653742968123706</v>
      </c>
      <c r="F313" s="112">
        <v>8.43876583662092</v>
      </c>
      <c r="G313" s="112">
        <v>14.889690987493157</v>
      </c>
      <c r="H313" s="112"/>
      <c r="I313" s="112"/>
      <c r="J313" s="112">
        <v>2.099595404147971</v>
      </c>
      <c r="K313" s="112">
        <v>0.021402807432358402</v>
      </c>
      <c r="L313" s="112">
        <v>2.122252858912571</v>
      </c>
      <c r="M313" s="112">
        <f t="shared" si="43"/>
        <v>134.95924517575634</v>
      </c>
      <c r="N313" s="17"/>
      <c r="O313" s="17"/>
      <c r="P313" s="17"/>
      <c r="Q313" s="130"/>
    </row>
    <row r="314" spans="1:17" s="131" customFormat="1" ht="18">
      <c r="A314" s="135" t="s">
        <v>12</v>
      </c>
      <c r="B314" s="112">
        <v>86.1052586289971</v>
      </c>
      <c r="C314" s="112">
        <v>50.866198782105194</v>
      </c>
      <c r="D314" s="112">
        <v>161.17157126704555</v>
      </c>
      <c r="E314" s="112">
        <v>2.465628431949509</v>
      </c>
      <c r="F314" s="112">
        <v>8.576197698897648</v>
      </c>
      <c r="G314" s="112">
        <v>13.525082539257557</v>
      </c>
      <c r="H314" s="112">
        <v>13.525082539257557</v>
      </c>
      <c r="I314" s="112"/>
      <c r="J314" s="112">
        <v>0.07018835656246929</v>
      </c>
      <c r="K314" s="112">
        <v>0.021402807432358402</v>
      </c>
      <c r="L314" s="112">
        <v>0.07166441224745952</v>
      </c>
      <c r="M314" s="112">
        <f t="shared" si="43"/>
        <v>174.76831821855058</v>
      </c>
      <c r="N314" s="17"/>
      <c r="O314" s="17"/>
      <c r="P314" s="17"/>
      <c r="Q314" s="130"/>
    </row>
    <row r="315" spans="1:17" s="131" customFormat="1" ht="18">
      <c r="A315" s="135" t="s">
        <v>13</v>
      </c>
      <c r="B315" s="112">
        <v>98.44343734316293</v>
      </c>
      <c r="C315" s="112">
        <v>48.548218501054656</v>
      </c>
      <c r="D315" s="112">
        <v>173.84349085338258</v>
      </c>
      <c r="E315" s="112">
        <v>2.4821786826411123</v>
      </c>
      <c r="F315" s="112">
        <v>9.779612074552785</v>
      </c>
      <c r="G315" s="112">
        <v>12.855034480307548</v>
      </c>
      <c r="H315" s="112"/>
      <c r="I315" s="112"/>
      <c r="J315" s="112">
        <v>0.03686214696039004</v>
      </c>
      <c r="K315" s="112">
        <v>0.021402807432358402</v>
      </c>
      <c r="L315" s="112">
        <v>0.05501763188576993</v>
      </c>
      <c r="M315" s="112">
        <f t="shared" si="43"/>
        <v>186.7535429655759</v>
      </c>
      <c r="N315" s="17"/>
      <c r="O315" s="17"/>
      <c r="P315" s="17"/>
      <c r="Q315" s="130"/>
    </row>
    <row r="316" spans="1:17" s="131" customFormat="1" ht="18">
      <c r="A316" s="135" t="s">
        <v>14</v>
      </c>
      <c r="B316" s="112">
        <v>83.9056595693181</v>
      </c>
      <c r="C316" s="112">
        <v>55.000048427057216</v>
      </c>
      <c r="D316" s="112">
        <v>161.6674118496201</v>
      </c>
      <c r="E316" s="112">
        <v>1.891403885082691</v>
      </c>
      <c r="F316" s="112">
        <v>8.322245658530738</v>
      </c>
      <c r="G316" s="112">
        <v>12.165640023925278</v>
      </c>
      <c r="H316" s="112"/>
      <c r="I316" s="112"/>
      <c r="J316" s="112">
        <v>0.9890458783365084</v>
      </c>
      <c r="K316" s="112">
        <v>0.021402807432358402</v>
      </c>
      <c r="L316" s="112">
        <v>1.022351598812628</v>
      </c>
      <c r="M316" s="112">
        <f t="shared" si="43"/>
        <v>174.855403472358</v>
      </c>
      <c r="N316" s="17"/>
      <c r="O316" s="17"/>
      <c r="P316" s="17"/>
      <c r="Q316" s="130"/>
    </row>
    <row r="317" spans="1:17" s="131" customFormat="1" ht="18">
      <c r="A317" s="135" t="s">
        <v>15</v>
      </c>
      <c r="B317" s="112">
        <v>76.92140358821797</v>
      </c>
      <c r="C317" s="112">
        <v>49.508136430898475</v>
      </c>
      <c r="D317" s="112">
        <v>147.01385135422427</v>
      </c>
      <c r="E317" s="112">
        <v>1.8396301545854319</v>
      </c>
      <c r="F317" s="112">
        <v>7.538063205758935</v>
      </c>
      <c r="G317" s="112">
        <v>10.438290483855683</v>
      </c>
      <c r="H317" s="112"/>
      <c r="I317" s="112"/>
      <c r="J317" s="112">
        <v>0.1496585486905044</v>
      </c>
      <c r="K317" s="112">
        <v>0.021402807432358402</v>
      </c>
      <c r="L317" s="112">
        <v>0.18206682731014998</v>
      </c>
      <c r="M317" s="112">
        <f t="shared" si="43"/>
        <v>157.6342086653901</v>
      </c>
      <c r="N317" s="17"/>
      <c r="O317" s="17"/>
      <c r="P317" s="17"/>
      <c r="Q317" s="130"/>
    </row>
    <row r="318" spans="1:17" s="131" customFormat="1" ht="18">
      <c r="A318" s="134" t="s">
        <v>16</v>
      </c>
      <c r="B318" s="112">
        <v>67.71352138039175</v>
      </c>
      <c r="C318" s="112">
        <v>43.793050900035134</v>
      </c>
      <c r="D318" s="112">
        <v>130.6071486396002</v>
      </c>
      <c r="E318" s="112">
        <v>1.8464959164145074</v>
      </c>
      <c r="F318" s="112">
        <v>7.186871263502207</v>
      </c>
      <c r="G318" s="112">
        <v>10.567827792240083</v>
      </c>
      <c r="H318" s="112"/>
      <c r="I318" s="112"/>
      <c r="J318" s="112">
        <v>0</v>
      </c>
      <c r="K318" s="112">
        <v>0.021402807432358402</v>
      </c>
      <c r="L318" s="112">
        <v>0.09807430590564864</v>
      </c>
      <c r="M318" s="112">
        <f t="shared" si="43"/>
        <v>141.27305073774593</v>
      </c>
      <c r="N318" s="17"/>
      <c r="O318" s="17"/>
      <c r="P318" s="17"/>
      <c r="Q318" s="130"/>
    </row>
    <row r="319" spans="1:17" s="131" customFormat="1" ht="18">
      <c r="A319" s="134" t="s">
        <v>17</v>
      </c>
      <c r="B319" s="112">
        <v>71.6371892038792</v>
      </c>
      <c r="C319" s="112">
        <v>13.541636076147437</v>
      </c>
      <c r="D319" s="112">
        <v>99.90105556601077</v>
      </c>
      <c r="E319" s="112">
        <v>2.7460359396069562</v>
      </c>
      <c r="F319" s="112">
        <v>7.404247821325706</v>
      </c>
      <c r="G319" s="112">
        <v>11.9015466982845</v>
      </c>
      <c r="H319" s="112"/>
      <c r="I319" s="112"/>
      <c r="J319" s="112">
        <v>1.4249385561822718</v>
      </c>
      <c r="K319" s="112">
        <v>0.021402807432358402</v>
      </c>
      <c r="L319" s="112">
        <v>1.4469310478607837</v>
      </c>
      <c r="M319" s="112">
        <f t="shared" si="43"/>
        <v>113.24953331215606</v>
      </c>
      <c r="N319" s="17"/>
      <c r="O319" s="17"/>
      <c r="P319" s="17"/>
      <c r="Q319" s="130"/>
    </row>
    <row r="320" spans="1:17" s="131" customFormat="1" ht="18">
      <c r="A320" s="134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7"/>
      <c r="O320" s="17"/>
      <c r="P320" s="17"/>
      <c r="Q320" s="130"/>
    </row>
    <row r="321" spans="1:17" s="131" customFormat="1" ht="18">
      <c r="A321" s="63" t="s">
        <v>65</v>
      </c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7"/>
      <c r="O321" s="17"/>
      <c r="P321" s="17"/>
      <c r="Q321" s="130"/>
    </row>
    <row r="322" spans="1:17" s="131" customFormat="1" ht="18">
      <c r="A322" s="135" t="s">
        <v>6</v>
      </c>
      <c r="B322" s="112">
        <v>80.6272036581017</v>
      </c>
      <c r="C322" s="112">
        <v>0</v>
      </c>
      <c r="D322" s="112">
        <v>92.28631120150818</v>
      </c>
      <c r="E322" s="112">
        <v>2.5031173419739297</v>
      </c>
      <c r="F322" s="112">
        <v>6.135668393802832</v>
      </c>
      <c r="G322" s="112">
        <v>9.432948426932033</v>
      </c>
      <c r="H322" s="112"/>
      <c r="I322" s="112"/>
      <c r="J322" s="112">
        <v>0.4152958427336029</v>
      </c>
      <c r="K322" s="112">
        <v>0.021402807432358402</v>
      </c>
      <c r="L322" s="112">
        <v>0.44304913374135096</v>
      </c>
      <c r="M322" s="112">
        <f>D322+G322+L322</f>
        <v>102.16230876218157</v>
      </c>
      <c r="N322" s="17"/>
      <c r="O322" s="17"/>
      <c r="P322" s="17"/>
      <c r="Q322" s="130"/>
    </row>
    <row r="323" spans="1:17" s="131" customFormat="1" ht="18">
      <c r="A323" s="134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7"/>
      <c r="O323" s="17"/>
      <c r="P323" s="17"/>
      <c r="Q323" s="130"/>
    </row>
    <row r="324" spans="1:16" ht="12.75">
      <c r="A324" s="122"/>
      <c r="B324" s="123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4"/>
      <c r="N324" s="1"/>
      <c r="O324" s="1"/>
      <c r="P324" s="1"/>
    </row>
    <row r="325" spans="1:16" ht="12.75">
      <c r="A325" s="136" t="s">
        <v>86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25"/>
      <c r="N325" s="1"/>
      <c r="O325" s="1"/>
      <c r="P325" s="1"/>
    </row>
    <row r="326" spans="1:16" ht="12.75">
      <c r="A326" s="126"/>
      <c r="B326" s="127"/>
      <c r="C326" s="128"/>
      <c r="D326" s="127"/>
      <c r="E326" s="127"/>
      <c r="F326" s="127"/>
      <c r="G326" s="128"/>
      <c r="H326" s="127"/>
      <c r="I326" s="127"/>
      <c r="J326" s="127"/>
      <c r="K326" s="127"/>
      <c r="L326" s="128"/>
      <c r="M326" s="129"/>
      <c r="N326" s="6"/>
      <c r="O326" s="6"/>
      <c r="P326" s="6"/>
    </row>
    <row r="327" spans="1:16" ht="12.75">
      <c r="A327" s="1"/>
      <c r="B327" s="6"/>
      <c r="C327" s="1"/>
      <c r="D327" s="6"/>
      <c r="E327" s="6"/>
      <c r="F327" s="6"/>
      <c r="G327" s="1"/>
      <c r="H327" s="6"/>
      <c r="I327" s="6"/>
      <c r="J327" s="6"/>
      <c r="K327" s="6"/>
      <c r="L327" s="1"/>
      <c r="M327" s="6"/>
      <c r="N327" s="6"/>
      <c r="O327" s="6"/>
      <c r="P327" s="6"/>
    </row>
    <row r="328" spans="1:16" ht="12.75">
      <c r="A328" s="1"/>
      <c r="B328" s="6"/>
      <c r="C328" s="1"/>
      <c r="D328" s="6"/>
      <c r="E328" s="6"/>
      <c r="F328" s="6"/>
      <c r="G328" s="1"/>
      <c r="H328" s="6"/>
      <c r="I328" s="6"/>
      <c r="J328" s="6"/>
      <c r="K328" s="6"/>
      <c r="L328" s="1"/>
      <c r="M328" s="6"/>
      <c r="N328" s="6"/>
      <c r="O328" s="6"/>
      <c r="P328" s="6"/>
    </row>
    <row r="329" spans="1:16" ht="12.75">
      <c r="A329" s="1"/>
      <c r="B329" s="6"/>
      <c r="C329" s="1"/>
      <c r="D329" s="6"/>
      <c r="E329" s="6"/>
      <c r="F329" s="6"/>
      <c r="G329" s="1"/>
      <c r="H329" s="6"/>
      <c r="I329" s="6"/>
      <c r="J329" s="6"/>
      <c r="K329" s="6"/>
      <c r="L329" s="1"/>
      <c r="M329" s="6"/>
      <c r="N329" s="6"/>
      <c r="O329" s="6"/>
      <c r="P329" s="6"/>
    </row>
    <row r="330" spans="1:16" ht="12.75">
      <c r="A330" s="1"/>
      <c r="B330" s="6"/>
      <c r="C330" s="1"/>
      <c r="D330" s="6"/>
      <c r="E330" s="6"/>
      <c r="F330" s="6"/>
      <c r="G330" s="1"/>
      <c r="H330" s="6"/>
      <c r="I330" s="6"/>
      <c r="J330" s="6"/>
      <c r="K330" s="6"/>
      <c r="L330" s="1"/>
      <c r="M330" s="6"/>
      <c r="N330" s="6"/>
      <c r="O330" s="6"/>
      <c r="P330" s="6"/>
    </row>
    <row r="331" spans="1:16" ht="12.75">
      <c r="A331" s="1"/>
      <c r="B331" s="6"/>
      <c r="C331" s="1"/>
      <c r="D331" s="6"/>
      <c r="E331" s="6"/>
      <c r="F331" s="6"/>
      <c r="G331" s="1"/>
      <c r="H331" s="6"/>
      <c r="I331" s="6"/>
      <c r="J331" s="6"/>
      <c r="K331" s="6"/>
      <c r="L331" s="1"/>
      <c r="M331" s="6"/>
      <c r="N331" s="6"/>
      <c r="O331" s="6"/>
      <c r="P331" s="6"/>
    </row>
    <row r="332" spans="1:16" ht="12.75">
      <c r="A332" s="1"/>
      <c r="B332" s="6"/>
      <c r="C332" s="1"/>
      <c r="D332" s="6"/>
      <c r="E332" s="6"/>
      <c r="F332" s="6"/>
      <c r="G332" s="1"/>
      <c r="H332" s="6"/>
      <c r="I332" s="6"/>
      <c r="J332" s="6"/>
      <c r="K332" s="6"/>
      <c r="L332" s="1"/>
      <c r="M332" s="6"/>
      <c r="N332" s="6"/>
      <c r="O332" s="6"/>
      <c r="P332" s="6"/>
    </row>
    <row r="333" spans="2:8" ht="12.75">
      <c r="B333" s="3"/>
      <c r="C333" s="1"/>
      <c r="D333" s="1"/>
      <c r="E333" s="1"/>
      <c r="F333" s="1"/>
      <c r="G333" s="1"/>
      <c r="H333" s="1"/>
    </row>
    <row r="334" spans="2:11" ht="12.75">
      <c r="B334" s="3"/>
      <c r="C334" s="1"/>
      <c r="D334" s="1"/>
      <c r="E334" s="1"/>
      <c r="F334" s="1"/>
      <c r="G334" s="1"/>
      <c r="H334" s="9"/>
      <c r="I334" s="10"/>
      <c r="J334" s="11"/>
      <c r="K334" s="14"/>
    </row>
    <row r="335" spans="3:10" ht="12.75">
      <c r="C335" s="1"/>
      <c r="D335" s="9"/>
      <c r="E335" s="10"/>
      <c r="F335" s="11"/>
      <c r="G335" s="1"/>
      <c r="H335" s="9"/>
      <c r="I335" s="10"/>
      <c r="J335" s="11"/>
    </row>
    <row r="336" spans="3:10" ht="12.75">
      <c r="C336" s="1"/>
      <c r="D336" s="9"/>
      <c r="E336" s="10"/>
      <c r="F336" s="11"/>
      <c r="G336" s="1"/>
      <c r="H336" s="9"/>
      <c r="I336" s="10"/>
      <c r="J336" s="11"/>
    </row>
    <row r="337" spans="3:10" ht="12.75">
      <c r="C337" s="1"/>
      <c r="D337" s="9"/>
      <c r="E337" s="10"/>
      <c r="F337" s="11"/>
      <c r="G337" s="1"/>
      <c r="H337" s="9"/>
      <c r="I337" s="10"/>
      <c r="J337" s="11"/>
    </row>
    <row r="338" spans="3:10" ht="12.75">
      <c r="C338" s="1"/>
      <c r="D338" s="9"/>
      <c r="E338" s="10"/>
      <c r="F338" s="11"/>
      <c r="G338" s="1"/>
      <c r="H338" s="9"/>
      <c r="I338" s="10"/>
      <c r="J338" s="11"/>
    </row>
    <row r="339" spans="2:10" ht="12.75">
      <c r="B339" s="27"/>
      <c r="C339" s="1"/>
      <c r="D339" s="9"/>
      <c r="E339" s="10"/>
      <c r="F339" s="11"/>
      <c r="G339" s="1"/>
      <c r="H339" s="9"/>
      <c r="I339" s="10"/>
      <c r="J339" s="11"/>
    </row>
    <row r="340" spans="2:10" ht="12.75">
      <c r="B340" s="28"/>
      <c r="C340" s="1"/>
      <c r="D340" s="9"/>
      <c r="E340" s="10"/>
      <c r="F340" s="11"/>
      <c r="G340" s="1"/>
      <c r="H340" s="9"/>
      <c r="I340" s="10"/>
      <c r="J340" s="11"/>
    </row>
    <row r="341" spans="2:10" ht="12.75">
      <c r="B341" s="27"/>
      <c r="C341" s="1"/>
      <c r="D341" s="9"/>
      <c r="E341" s="10"/>
      <c r="F341" s="11"/>
      <c r="G341" s="1"/>
      <c r="H341" s="9"/>
      <c r="I341" s="10"/>
      <c r="J341" s="11"/>
    </row>
    <row r="342" spans="2:10" ht="12.75">
      <c r="B342" s="27"/>
      <c r="C342" s="1"/>
      <c r="D342" s="9"/>
      <c r="E342" s="10"/>
      <c r="F342" s="11"/>
      <c r="G342" s="1"/>
      <c r="H342" s="9"/>
      <c r="I342" s="10"/>
      <c r="J342" s="11"/>
    </row>
    <row r="343" spans="2:10" ht="12.75">
      <c r="B343" s="27"/>
      <c r="C343" s="1"/>
      <c r="D343" s="9"/>
      <c r="E343" s="10"/>
      <c r="F343" s="11"/>
      <c r="G343" s="1"/>
      <c r="H343" s="9"/>
      <c r="I343" s="10"/>
      <c r="J343" s="11"/>
    </row>
    <row r="344" spans="2:10" ht="12.75">
      <c r="B344" s="27"/>
      <c r="C344" s="1"/>
      <c r="D344" s="9"/>
      <c r="E344" s="10"/>
      <c r="F344" s="11"/>
      <c r="G344" s="1"/>
      <c r="H344" s="9"/>
      <c r="I344" s="10"/>
      <c r="J344" s="11"/>
    </row>
    <row r="345" spans="2:10" ht="12.75">
      <c r="B345" s="27"/>
      <c r="C345" s="1"/>
      <c r="D345" s="9"/>
      <c r="E345" s="10"/>
      <c r="F345" s="11"/>
      <c r="G345" s="1"/>
      <c r="H345" s="9"/>
      <c r="I345" s="10"/>
      <c r="J345" s="11"/>
    </row>
    <row r="346" spans="2:10" ht="12.75">
      <c r="B346" s="27"/>
      <c r="C346" s="1"/>
      <c r="D346" s="9"/>
      <c r="E346" s="10"/>
      <c r="F346" s="11"/>
      <c r="G346" s="1"/>
      <c r="H346" s="9"/>
      <c r="I346" s="10"/>
      <c r="J346" s="11"/>
    </row>
    <row r="347" spans="2:10" ht="12.75">
      <c r="B347" s="27"/>
      <c r="C347" s="1"/>
      <c r="D347" s="9"/>
      <c r="E347" s="10"/>
      <c r="F347" s="11"/>
      <c r="G347" s="1"/>
      <c r="H347" s="9"/>
      <c r="I347" s="10"/>
      <c r="J347" s="11"/>
    </row>
    <row r="348" spans="2:10" ht="12.75">
      <c r="B348" s="27"/>
      <c r="C348" s="1"/>
      <c r="D348" s="9"/>
      <c r="E348" s="10"/>
      <c r="F348" s="11"/>
      <c r="G348" s="1"/>
      <c r="H348" s="9"/>
      <c r="I348" s="10"/>
      <c r="J348" s="11"/>
    </row>
    <row r="349" spans="2:10" ht="12.75">
      <c r="B349" s="27"/>
      <c r="C349" s="1"/>
      <c r="D349" s="9"/>
      <c r="E349" s="10"/>
      <c r="F349" s="11"/>
      <c r="G349" s="1"/>
      <c r="H349" s="9"/>
      <c r="I349" s="10"/>
      <c r="J349" s="11"/>
    </row>
    <row r="350" spans="2:10" ht="12.75">
      <c r="B350" s="27"/>
      <c r="C350" s="1"/>
      <c r="D350" s="9"/>
      <c r="E350" s="10"/>
      <c r="F350" s="11"/>
      <c r="G350" s="1"/>
      <c r="H350" s="9"/>
      <c r="I350" s="10"/>
      <c r="J350" s="11"/>
    </row>
    <row r="351" spans="2:10" ht="12.75">
      <c r="B351" s="27"/>
      <c r="C351" s="1"/>
      <c r="D351" s="9"/>
      <c r="E351" s="10"/>
      <c r="F351" s="11"/>
      <c r="G351" s="1"/>
      <c r="H351" s="9"/>
      <c r="I351" s="10"/>
      <c r="J351" s="11"/>
    </row>
    <row r="352" spans="2:10" ht="12.75">
      <c r="B352" s="28"/>
      <c r="C352" s="1"/>
      <c r="D352" s="9"/>
      <c r="E352" s="10"/>
      <c r="F352" s="11"/>
      <c r="G352" s="1"/>
      <c r="H352" s="9"/>
      <c r="I352" s="10"/>
      <c r="J352" s="11"/>
    </row>
    <row r="353" spans="2:10" ht="12.75">
      <c r="B353" s="27"/>
      <c r="C353" s="1"/>
      <c r="D353" s="9"/>
      <c r="E353" s="10"/>
      <c r="F353" s="11"/>
      <c r="G353" s="1"/>
      <c r="H353" s="9"/>
      <c r="I353" s="10"/>
      <c r="J353" s="11"/>
    </row>
    <row r="354" spans="2:10" ht="12.75">
      <c r="B354" s="28"/>
      <c r="C354" s="1"/>
      <c r="D354" s="9"/>
      <c r="E354" s="10"/>
      <c r="F354" s="11"/>
      <c r="G354" s="1"/>
      <c r="H354" s="9"/>
      <c r="I354" s="10"/>
      <c r="J354" s="11"/>
    </row>
    <row r="355" spans="2:10" ht="12.75">
      <c r="B355" s="27"/>
      <c r="C355" s="1"/>
      <c r="D355" s="9"/>
      <c r="E355" s="10"/>
      <c r="F355" s="11"/>
      <c r="G355" s="1"/>
      <c r="H355" s="12"/>
      <c r="I355" s="12"/>
      <c r="J355" s="13"/>
    </row>
    <row r="356" spans="2:10" ht="12.75">
      <c r="B356" s="27"/>
      <c r="C356" s="1"/>
      <c r="D356" s="12"/>
      <c r="E356" s="12"/>
      <c r="F356" s="13"/>
      <c r="G356" s="1"/>
      <c r="H356" s="10"/>
      <c r="I356" s="10"/>
      <c r="J356" s="11"/>
    </row>
    <row r="357" spans="2:10" ht="12.75">
      <c r="B357" s="29"/>
      <c r="C357" s="1"/>
      <c r="D357" s="1"/>
      <c r="E357" s="1"/>
      <c r="F357" s="1"/>
      <c r="G357" s="1"/>
      <c r="H357" s="12"/>
      <c r="I357" s="12"/>
      <c r="J357" s="30"/>
    </row>
    <row r="358" spans="2:8" ht="12.75">
      <c r="B358" s="27"/>
      <c r="C358" s="1"/>
      <c r="D358" s="1"/>
      <c r="E358" s="1"/>
      <c r="F358" s="1"/>
      <c r="G358" s="1"/>
      <c r="H358" s="1"/>
    </row>
    <row r="359" spans="2:8" ht="12.75">
      <c r="B359" s="27"/>
      <c r="C359" s="1"/>
      <c r="D359" s="1"/>
      <c r="E359" s="1"/>
      <c r="F359" s="1"/>
      <c r="G359" s="1"/>
      <c r="H359" s="1"/>
    </row>
    <row r="360" spans="2:8" ht="12.75">
      <c r="B360" s="27"/>
      <c r="C360" s="1"/>
      <c r="D360" s="1"/>
      <c r="E360" s="1"/>
      <c r="F360" s="1"/>
      <c r="G360" s="1"/>
      <c r="H360" s="1"/>
    </row>
    <row r="361" spans="2:8" ht="12.75">
      <c r="B361" s="27"/>
      <c r="C361" s="1"/>
      <c r="D361" s="1"/>
      <c r="E361" s="1"/>
      <c r="F361" s="1"/>
      <c r="G361" s="1"/>
      <c r="H361" s="1"/>
    </row>
    <row r="362" spans="2:8" ht="12.75">
      <c r="B362" s="27"/>
      <c r="C362" s="1"/>
      <c r="D362" s="1"/>
      <c r="E362" s="1"/>
      <c r="F362" s="1"/>
      <c r="G362" s="1"/>
      <c r="H362" s="1"/>
    </row>
    <row r="363" spans="2:8" ht="12.75">
      <c r="B363" s="27"/>
      <c r="C363" s="1"/>
      <c r="D363" s="1"/>
      <c r="E363" s="1"/>
      <c r="F363" s="1"/>
      <c r="G363" s="1"/>
      <c r="H363" s="1"/>
    </row>
    <row r="364" spans="2:8" ht="12.75">
      <c r="B364" s="27"/>
      <c r="C364" s="1"/>
      <c r="D364" s="1"/>
      <c r="E364" s="1"/>
      <c r="F364" s="1"/>
      <c r="G364" s="1"/>
      <c r="H364" s="1"/>
    </row>
    <row r="365" spans="2:8" ht="12.75">
      <c r="B365" s="31"/>
      <c r="C365" s="1"/>
      <c r="D365" s="1"/>
      <c r="E365" s="1"/>
      <c r="F365" s="1"/>
      <c r="G365" s="1"/>
      <c r="H365" s="1"/>
    </row>
    <row r="366" spans="2:8" ht="12.75">
      <c r="B366" s="31"/>
      <c r="C366" s="1"/>
      <c r="D366" s="1"/>
      <c r="E366" s="1"/>
      <c r="F366" s="1"/>
      <c r="G366" s="1"/>
      <c r="H366" s="1"/>
    </row>
    <row r="367" spans="2:8" ht="12.75">
      <c r="B367" s="32"/>
      <c r="C367" s="1"/>
      <c r="D367" s="1"/>
      <c r="E367" s="1"/>
      <c r="F367" s="1"/>
      <c r="G367" s="1"/>
      <c r="H367" s="1"/>
    </row>
    <row r="368" spans="2:8" ht="12.75">
      <c r="B368" s="31"/>
      <c r="C368" s="1"/>
      <c r="D368" s="1"/>
      <c r="E368" s="1"/>
      <c r="F368" s="1"/>
      <c r="G368" s="1"/>
      <c r="H368" s="1"/>
    </row>
    <row r="369" spans="2:8" ht="12.75">
      <c r="B369" s="31"/>
      <c r="C369" s="1"/>
      <c r="D369" s="1"/>
      <c r="E369" s="1"/>
      <c r="F369" s="1"/>
      <c r="G369" s="1"/>
      <c r="H369" s="1"/>
    </row>
    <row r="370" spans="2:8" ht="12.75">
      <c r="B370" s="32"/>
      <c r="C370" s="1"/>
      <c r="D370" s="1"/>
      <c r="E370" s="1"/>
      <c r="F370" s="1"/>
      <c r="G370" s="1"/>
      <c r="H370" s="1"/>
    </row>
    <row r="371" spans="2:8" ht="12.75">
      <c r="B371" s="31"/>
      <c r="C371" s="1"/>
      <c r="D371" s="1"/>
      <c r="E371" s="1"/>
      <c r="F371" s="1"/>
      <c r="G371" s="1"/>
      <c r="H371" s="1"/>
    </row>
    <row r="372" spans="2:8" ht="12.75">
      <c r="B372" s="31"/>
      <c r="C372" s="1"/>
      <c r="D372" s="1"/>
      <c r="E372" s="1"/>
      <c r="F372" s="1"/>
      <c r="G372" s="1"/>
      <c r="H372" s="1"/>
    </row>
    <row r="373" spans="2:8" ht="12.75">
      <c r="B373" s="31"/>
      <c r="C373" s="1"/>
      <c r="D373" s="1"/>
      <c r="E373" s="1"/>
      <c r="F373" s="1"/>
      <c r="G373" s="1"/>
      <c r="H373" s="1"/>
    </row>
    <row r="374" spans="2:8" ht="12.75">
      <c r="B374" s="32"/>
      <c r="C374" s="1"/>
      <c r="D374" s="1"/>
      <c r="E374" s="1"/>
      <c r="F374" s="1"/>
      <c r="G374" s="1"/>
      <c r="H374" s="1"/>
    </row>
    <row r="375" spans="2:8" ht="12.75">
      <c r="B375" s="31"/>
      <c r="C375" s="1"/>
      <c r="D375" s="1"/>
      <c r="E375" s="1"/>
      <c r="F375" s="1"/>
      <c r="G375" s="1"/>
      <c r="H375" s="1"/>
    </row>
    <row r="376" spans="2:8" ht="12.75">
      <c r="B376" s="32"/>
      <c r="C376" s="1"/>
      <c r="D376" s="1"/>
      <c r="E376" s="1"/>
      <c r="F376" s="1"/>
      <c r="G376" s="1"/>
      <c r="H376" s="1"/>
    </row>
    <row r="377" spans="2:8" ht="12.75">
      <c r="B377" s="31"/>
      <c r="C377" s="1"/>
      <c r="D377" s="1"/>
      <c r="E377" s="1"/>
      <c r="F377" s="1"/>
      <c r="G377" s="1"/>
      <c r="H377" s="1"/>
    </row>
    <row r="378" spans="2:8" ht="12.75">
      <c r="B378" s="31"/>
      <c r="C378" s="1"/>
      <c r="D378" s="1"/>
      <c r="E378" s="1"/>
      <c r="F378" s="1"/>
      <c r="G378" s="1"/>
      <c r="H378" s="1"/>
    </row>
    <row r="379" spans="2:8" ht="12.75">
      <c r="B379" s="31"/>
      <c r="C379" s="1"/>
      <c r="D379" s="1"/>
      <c r="E379" s="1"/>
      <c r="F379" s="1"/>
      <c r="G379" s="1"/>
      <c r="H379" s="1"/>
    </row>
    <row r="380" spans="2:8" ht="12.75">
      <c r="B380" s="31"/>
      <c r="C380" s="1"/>
      <c r="D380" s="1"/>
      <c r="E380" s="1"/>
      <c r="F380" s="1"/>
      <c r="G380" s="1"/>
      <c r="H380" s="1"/>
    </row>
    <row r="381" spans="2:4" ht="12.75">
      <c r="B381" s="31"/>
      <c r="C381" s="1"/>
      <c r="D381" s="1"/>
    </row>
    <row r="382" spans="2:4" ht="12.75">
      <c r="B382" s="32"/>
      <c r="C382" s="1"/>
      <c r="D382" s="1"/>
    </row>
  </sheetData>
  <sheetProtection/>
  <mergeCells count="3">
    <mergeCell ref="B7:D7"/>
    <mergeCell ref="E7:G7"/>
    <mergeCell ref="J7:L7"/>
  </mergeCells>
  <printOptions horizontalCentered="1" verticalCentered="1"/>
  <pageMargins left="0.5118110236220472" right="0.5118110236220472" top="0.7086614173228347" bottom="0.7480314960629921" header="0.5118110236220472" footer="0.5118110236220472"/>
  <pageSetup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zidruhur</dc:creator>
  <cp:keywords/>
  <dc:description/>
  <cp:lastModifiedBy>A0751</cp:lastModifiedBy>
  <cp:lastPrinted>2017-01-30T07:48:14Z</cp:lastPrinted>
  <dcterms:created xsi:type="dcterms:W3CDTF">2004-03-04T12:50:22Z</dcterms:created>
  <dcterms:modified xsi:type="dcterms:W3CDTF">2017-03-23T13:21:46Z</dcterms:modified>
  <cp:category/>
  <cp:version/>
  <cp:contentType/>
  <cp:contentStatus/>
</cp:coreProperties>
</file>