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0752\Desktop\Tabeaux janvier 2024\Monnaie\Bulletin\Bullmens  (M3) JANVIER 2024 Francais\"/>
    </mc:Choice>
  </mc:AlternateContent>
  <bookViews>
    <workbookView xWindow="0" yWindow="0" windowWidth="12300" windowHeight="9600"/>
  </bookViews>
  <sheets>
    <sheet name="ii8 dépôts par détenteurs" sheetId="1" r:id="rId1"/>
  </sheets>
  <externalReferences>
    <externalReference r:id="rId2"/>
  </externalReferences>
  <definedNames>
    <definedName name="__123Graph_A" localSheetId="0" hidden="1">'ii8 dépôts par détenteurs'!#REF!</definedName>
    <definedName name="__123Graph_B" localSheetId="0" hidden="1">'ii8 dépôts par détenteurs'!#REF!</definedName>
    <definedName name="__123Graph_C" localSheetId="0" hidden="1">'ii8 dépôts par détenteurs'!#REF!</definedName>
    <definedName name="__123Graph_D" localSheetId="0" hidden="1">'ii8 dépôts par détenteurs'!#REF!</definedName>
    <definedName name="__123Graph_X" localSheetId="0" hidden="1">'ii8 dépôts par détenteurs'!#REF!</definedName>
    <definedName name="_xlnm.Print_Area" localSheetId="0">'ii8 dépôts par détenteurs'!$A$1:$M$298</definedName>
    <definedName name="Zone_impres_MI">'ii8 dépôts par détenteurs'!$A$1:$M$235</definedName>
  </definedNames>
  <calcPr calcId="152511"/>
</workbook>
</file>

<file path=xl/calcChain.xml><?xml version="1.0" encoding="utf-8"?>
<calcChain xmlns="http://schemas.openxmlformats.org/spreadsheetml/2006/main">
  <c r="H294" i="1" l="1"/>
  <c r="H285" i="1"/>
  <c r="M285" i="1"/>
  <c r="M294" i="1" l="1"/>
  <c r="H83" i="1" l="1"/>
  <c r="H33" i="1"/>
  <c r="H292" i="1"/>
  <c r="M291" i="1"/>
  <c r="H291" i="1"/>
  <c r="M290" i="1"/>
  <c r="H290" i="1"/>
  <c r="M289" i="1"/>
  <c r="H289" i="1"/>
  <c r="M288" i="1"/>
  <c r="H288" i="1"/>
  <c r="M287" i="1"/>
  <c r="H287" i="1"/>
  <c r="M286" i="1"/>
  <c r="H286" i="1"/>
  <c r="M284" i="1"/>
  <c r="H284" i="1"/>
  <c r="M283" i="1"/>
  <c r="H283" i="1"/>
  <c r="M282" i="1"/>
  <c r="H282" i="1"/>
  <c r="M281" i="1"/>
  <c r="H281" i="1"/>
  <c r="M82" i="1" l="1"/>
  <c r="H82" i="1"/>
  <c r="H32" i="1"/>
  <c r="M32" i="1"/>
  <c r="M81" i="1" l="1"/>
  <c r="H81" i="1"/>
  <c r="M80" i="1" l="1"/>
  <c r="H80" i="1"/>
  <c r="M75" i="1" l="1"/>
  <c r="H75" i="1"/>
  <c r="M279" i="1" l="1"/>
  <c r="H279" i="1"/>
  <c r="L278" i="1" l="1"/>
  <c r="K278" i="1"/>
  <c r="J278" i="1"/>
  <c r="I278" i="1"/>
  <c r="G278" i="1"/>
  <c r="F278" i="1"/>
  <c r="E278" i="1"/>
  <c r="D278" i="1"/>
  <c r="C278" i="1"/>
  <c r="M278" i="1" l="1"/>
  <c r="H278" i="1"/>
  <c r="L277" i="1"/>
  <c r="K277" i="1"/>
  <c r="J277" i="1"/>
  <c r="I277" i="1"/>
  <c r="G277" i="1"/>
  <c r="F277" i="1"/>
  <c r="E277" i="1"/>
  <c r="E275" i="1"/>
  <c r="E274" i="1"/>
  <c r="E273" i="1"/>
  <c r="E272" i="1"/>
  <c r="E271" i="1"/>
  <c r="E270" i="1"/>
  <c r="D277" i="1"/>
  <c r="D276" i="1"/>
  <c r="D275" i="1"/>
  <c r="D274" i="1"/>
  <c r="D273" i="1"/>
  <c r="D272" i="1"/>
  <c r="D271" i="1"/>
  <c r="D270" i="1"/>
  <c r="C277" i="1"/>
  <c r="H277" i="1" l="1"/>
  <c r="M277" i="1"/>
  <c r="M276" i="1"/>
  <c r="H276" i="1"/>
  <c r="M275" i="1" l="1"/>
  <c r="H275" i="1"/>
  <c r="M274" i="1" l="1"/>
  <c r="H274" i="1"/>
  <c r="M273" i="1" l="1"/>
  <c r="H273" i="1"/>
  <c r="M272" i="1" l="1"/>
  <c r="H272" i="1"/>
  <c r="M271" i="1" l="1"/>
  <c r="H271" i="1"/>
  <c r="M270" i="1" l="1"/>
  <c r="H270" i="1"/>
  <c r="M269" i="1" l="1"/>
  <c r="H269" i="1"/>
  <c r="M268" i="1" l="1"/>
  <c r="H268" i="1"/>
  <c r="M31" i="1" l="1"/>
  <c r="H31" i="1"/>
  <c r="M73" i="1"/>
  <c r="H73" i="1"/>
  <c r="M266" i="1" l="1"/>
  <c r="H266" i="1"/>
  <c r="M265" i="1" l="1"/>
  <c r="H265" i="1"/>
  <c r="M264" i="1" l="1"/>
  <c r="H264" i="1"/>
  <c r="M72" i="1" l="1"/>
  <c r="H72" i="1"/>
  <c r="M263" i="1" l="1"/>
  <c r="H263" i="1"/>
  <c r="M262" i="1" l="1"/>
  <c r="H262" i="1"/>
  <c r="M261" i="1" l="1"/>
  <c r="H261" i="1"/>
  <c r="M68" i="1" l="1"/>
  <c r="H68" i="1"/>
  <c r="M30" i="1"/>
  <c r="H30" i="1"/>
  <c r="M260" i="1" l="1"/>
  <c r="H260" i="1"/>
  <c r="M259" i="1" l="1"/>
  <c r="M258" i="1"/>
  <c r="H259" i="1"/>
  <c r="H258" i="1" l="1"/>
  <c r="M257" i="1" l="1"/>
  <c r="H257" i="1"/>
  <c r="M256" i="1" l="1"/>
  <c r="H256" i="1"/>
  <c r="M255" i="1" l="1"/>
  <c r="H255" i="1"/>
  <c r="M253" i="1" l="1"/>
  <c r="H253" i="1"/>
  <c r="M252" i="1" l="1"/>
  <c r="H252" i="1"/>
  <c r="M67" i="1" l="1"/>
  <c r="H67" i="1"/>
  <c r="M251" i="1" l="1"/>
  <c r="H251" i="1"/>
  <c r="M250" i="1" l="1"/>
  <c r="H250" i="1"/>
  <c r="H249" i="1"/>
  <c r="M249" i="1" l="1"/>
  <c r="M248" i="1" l="1"/>
  <c r="H248" i="1"/>
  <c r="M66" i="1" l="1"/>
  <c r="H66" i="1"/>
  <c r="M247" i="1" l="1"/>
  <c r="H247" i="1"/>
  <c r="M246" i="1" l="1"/>
  <c r="H246" i="1"/>
  <c r="M245" i="1" l="1"/>
  <c r="H245" i="1"/>
  <c r="M65" i="1" l="1"/>
  <c r="H65" i="1"/>
  <c r="M244" i="1" l="1"/>
  <c r="H244" i="1"/>
  <c r="M243" i="1" l="1"/>
  <c r="H243" i="1"/>
  <c r="M242" i="1" l="1"/>
  <c r="H242" i="1"/>
  <c r="M29" i="1" l="1"/>
  <c r="H29" i="1"/>
  <c r="M63" i="1"/>
  <c r="H63" i="1"/>
  <c r="M240" i="1"/>
  <c r="H240" i="1"/>
  <c r="M239" i="1" l="1"/>
  <c r="H239" i="1"/>
  <c r="M238" i="1" l="1"/>
  <c r="H238" i="1"/>
  <c r="M62" i="1" l="1"/>
  <c r="H62" i="1"/>
  <c r="M237" i="1" l="1"/>
  <c r="H237" i="1"/>
  <c r="M236" i="1" l="1"/>
  <c r="H236" i="1"/>
  <c r="M235" i="1" l="1"/>
  <c r="H235" i="1"/>
  <c r="M61" i="1" l="1"/>
  <c r="H61" i="1"/>
  <c r="M234" i="1" l="1"/>
  <c r="H234" i="1"/>
  <c r="H233" i="1" l="1"/>
  <c r="M233" i="1"/>
  <c r="M232" i="1" l="1"/>
  <c r="H232" i="1"/>
  <c r="M60" i="1" l="1"/>
  <c r="H60" i="1"/>
  <c r="M231" i="1"/>
  <c r="H231" i="1"/>
  <c r="M230" i="1" l="1"/>
  <c r="H230" i="1"/>
  <c r="M27" i="1" l="1"/>
  <c r="H27" i="1"/>
  <c r="M229" i="1" l="1"/>
  <c r="H229" i="1" l="1"/>
  <c r="H227" i="1" l="1"/>
  <c r="M227" i="1"/>
  <c r="M226" i="1" l="1"/>
  <c r="H226" i="1"/>
  <c r="M225" i="1" l="1"/>
  <c r="H225" i="1"/>
  <c r="M224" i="1" l="1"/>
  <c r="H224" i="1"/>
  <c r="M223" i="1" l="1"/>
  <c r="H223" i="1"/>
  <c r="M53" i="1" l="1"/>
  <c r="H53" i="1"/>
  <c r="M222" i="1"/>
  <c r="H222" i="1"/>
  <c r="H216" i="1"/>
  <c r="M43" i="1" l="1"/>
  <c r="M23" i="1"/>
  <c r="M24" i="1"/>
  <c r="M25" i="1"/>
  <c r="M26" i="1"/>
  <c r="M35" i="1"/>
  <c r="M36" i="1"/>
  <c r="M37" i="1"/>
  <c r="M38" i="1"/>
  <c r="M39" i="1"/>
  <c r="M40" i="1"/>
  <c r="M41" i="1"/>
  <c r="M42" i="1"/>
  <c r="M45" i="1"/>
  <c r="M46" i="1"/>
  <c r="M47" i="1"/>
  <c r="M48" i="1"/>
  <c r="M50" i="1"/>
  <c r="M51" i="1"/>
  <c r="M52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221" i="1" l="1"/>
  <c r="H221" i="1" l="1"/>
  <c r="M220" i="1" l="1"/>
  <c r="H220" i="1"/>
  <c r="M219" i="1" l="1"/>
  <c r="H219" i="1"/>
  <c r="M218" i="1" l="1"/>
  <c r="H218" i="1"/>
  <c r="M217" i="1" l="1"/>
  <c r="H217" i="1"/>
  <c r="M216" i="1" l="1"/>
  <c r="M214" i="1" l="1"/>
  <c r="H214" i="1"/>
  <c r="H213" i="1" l="1"/>
  <c r="M213" i="1"/>
  <c r="M212" i="1" l="1"/>
  <c r="H212" i="1"/>
  <c r="L211" i="1" l="1"/>
  <c r="K211" i="1"/>
  <c r="M211" i="1" l="1"/>
  <c r="H211" i="1"/>
  <c r="M210" i="1" l="1"/>
  <c r="H210" i="1"/>
  <c r="M209" i="1" l="1"/>
  <c r="H209" i="1"/>
  <c r="M208" i="1" l="1"/>
  <c r="H208" i="1"/>
  <c r="M207" i="1" l="1"/>
  <c r="H207" i="1"/>
  <c r="M206" i="1" l="1"/>
  <c r="H206" i="1"/>
  <c r="M205" i="1" l="1"/>
  <c r="H205" i="1"/>
  <c r="H201" i="1"/>
  <c r="H203" i="1"/>
  <c r="H204" i="1"/>
  <c r="H123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90" i="1"/>
  <c r="H191" i="1"/>
  <c r="H192" i="1"/>
  <c r="H193" i="1"/>
  <c r="H194" i="1"/>
  <c r="H195" i="1"/>
  <c r="H196" i="1"/>
  <c r="H197" i="1"/>
  <c r="H198" i="1"/>
  <c r="H199" i="1"/>
  <c r="H200" i="1"/>
  <c r="M204" i="1" l="1"/>
  <c r="M203" i="1" l="1"/>
  <c r="M201" i="1" l="1"/>
  <c r="M200" i="1" l="1"/>
  <c r="M199" i="1" l="1"/>
  <c r="M198" i="1" l="1"/>
  <c r="M19" i="1" l="1"/>
  <c r="H19" i="1"/>
  <c r="M18" i="1"/>
  <c r="H18" i="1"/>
  <c r="H86" i="1" l="1"/>
  <c r="H87" i="1" l="1"/>
  <c r="H88" i="1"/>
  <c r="H89" i="1"/>
  <c r="H90" i="1"/>
  <c r="H91" i="1"/>
  <c r="H92" i="1"/>
  <c r="H93" i="1"/>
  <c r="H94" i="1"/>
  <c r="H95" i="1"/>
  <c r="H96" i="1"/>
  <c r="H97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2" i="1"/>
  <c r="H113" i="1"/>
  <c r="H114" i="1"/>
  <c r="H115" i="1"/>
  <c r="H116" i="1"/>
  <c r="H117" i="1"/>
  <c r="H118" i="1"/>
  <c r="H119" i="1"/>
  <c r="H120" i="1"/>
  <c r="H121" i="1"/>
  <c r="H122" i="1"/>
</calcChain>
</file>

<file path=xl/sharedStrings.xml><?xml version="1.0" encoding="utf-8"?>
<sst xmlns="http://schemas.openxmlformats.org/spreadsheetml/2006/main" count="432" uniqueCount="250">
  <si>
    <t xml:space="preserve"> </t>
  </si>
  <si>
    <t>Particuliers</t>
  </si>
  <si>
    <t>Entreprises</t>
  </si>
  <si>
    <t>Sociétés à</t>
  </si>
  <si>
    <t>Autres</t>
  </si>
  <si>
    <t xml:space="preserve">Sociétés à </t>
  </si>
  <si>
    <t>privées</t>
  </si>
  <si>
    <t>participation</t>
  </si>
  <si>
    <t>comptes</t>
  </si>
  <si>
    <t xml:space="preserve">   publique</t>
  </si>
  <si>
    <t xml:space="preserve">     publique</t>
  </si>
  <si>
    <t>Total</t>
  </si>
  <si>
    <t xml:space="preserve">                 Dépôts à vue</t>
  </si>
  <si>
    <t>Période</t>
  </si>
  <si>
    <t xml:space="preserve">          septembre </t>
  </si>
  <si>
    <t xml:space="preserve">          avril </t>
  </si>
  <si>
    <t xml:space="preserve">          mai </t>
  </si>
  <si>
    <t xml:space="preserve">          août </t>
  </si>
  <si>
    <t>Etablissements</t>
  </si>
  <si>
    <t>financiers</t>
  </si>
  <si>
    <t>-</t>
  </si>
  <si>
    <t xml:space="preserve">          juin </t>
  </si>
  <si>
    <t>2008 janvier</t>
  </si>
  <si>
    <t>2008 mars</t>
  </si>
  <si>
    <t xml:space="preserve">2009 janvier </t>
  </si>
  <si>
    <t>2009 mars</t>
  </si>
  <si>
    <t xml:space="preserve">          juillet </t>
  </si>
  <si>
    <t xml:space="preserve">2010 janvier  </t>
  </si>
  <si>
    <t>2008 février</t>
  </si>
  <si>
    <t>2008 avril</t>
  </si>
  <si>
    <t>2008 mai</t>
  </si>
  <si>
    <t>2010 mars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</si>
  <si>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</si>
  <si>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</si>
  <si>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</si>
  <si>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</si>
  <si>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</si>
  <si>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</si>
  <si>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</si>
  <si>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2009 février</t>
  </si>
  <si>
    <t>2009 avril</t>
  </si>
  <si>
    <t xml:space="preserve">2011 janvier  </t>
  </si>
  <si>
    <t>2009 mai</t>
  </si>
  <si>
    <t>2011 mars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</si>
  <si>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</si>
  <si>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</si>
  <si>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</si>
  <si>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</si>
  <si>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</si>
  <si>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</si>
  <si>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</si>
  <si>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 xml:space="preserve">2010 février </t>
  </si>
  <si>
    <t xml:space="preserve">(en millions de BIF) </t>
  </si>
  <si>
    <t>2010 avril</t>
  </si>
  <si>
    <t>2010 mai</t>
  </si>
  <si>
    <t>2010 juin</t>
  </si>
  <si>
    <t>2010 juillet</t>
  </si>
  <si>
    <t>2010 août</t>
  </si>
  <si>
    <t>2010 septembre</t>
  </si>
  <si>
    <t>2010 octobre</t>
  </si>
  <si>
    <t xml:space="preserve">2010 novembre </t>
  </si>
  <si>
    <t>2010 décembre</t>
  </si>
  <si>
    <t>2011 février</t>
  </si>
  <si>
    <t>2013</t>
  </si>
  <si>
    <r>
      <t xml:space="preserve">          décembre</t>
    </r>
    <r>
      <rPr>
        <vertAlign val="superscript"/>
        <sz val="12"/>
        <rFont val="Helv"/>
      </rPr>
      <t xml:space="preserve"> </t>
    </r>
  </si>
  <si>
    <r>
      <t xml:space="preserve">          octobre</t>
    </r>
    <r>
      <rPr>
        <vertAlign val="superscript"/>
        <sz val="12"/>
        <rFont val="Helv"/>
      </rPr>
      <t xml:space="preserve"> </t>
    </r>
  </si>
  <si>
    <r>
      <t xml:space="preserve">          novembre </t>
    </r>
    <r>
      <rPr>
        <vertAlign val="superscript"/>
        <sz val="12"/>
        <rFont val="Helv"/>
      </rPr>
      <t xml:space="preserve"> </t>
    </r>
  </si>
  <si>
    <r>
      <t>2012 janvier</t>
    </r>
    <r>
      <rPr>
        <vertAlign val="superscript"/>
        <sz val="12"/>
        <rFont val="Helv"/>
      </rPr>
      <t xml:space="preserve"> </t>
    </r>
  </si>
  <si>
    <r>
      <t>2013 janvier</t>
    </r>
    <r>
      <rPr>
        <vertAlign val="superscript"/>
        <sz val="12"/>
        <rFont val="Helv"/>
      </rPr>
      <t xml:space="preserve"> </t>
    </r>
  </si>
  <si>
    <t xml:space="preserve">                  Rubriques</t>
  </si>
  <si>
    <t>DEPOTS BANCAIRES PAR DETENTEUR EN DEVISES</t>
  </si>
  <si>
    <t>2008</t>
  </si>
  <si>
    <t>2009</t>
  </si>
  <si>
    <t xml:space="preserve">2010 </t>
  </si>
  <si>
    <t>2012 février</t>
  </si>
  <si>
    <t>2012 mars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</si>
  <si>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</si>
  <si>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</si>
  <si>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</si>
  <si>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</si>
  <si>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</si>
  <si>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</si>
  <si>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</si>
  <si>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</si>
  <si>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t>2012 décembre</t>
  </si>
  <si>
    <t>2014</t>
  </si>
  <si>
    <t>2013 février</t>
  </si>
  <si>
    <t>2014  Mars</t>
  </si>
  <si>
    <t>2013 Mars</t>
  </si>
  <si>
    <t>2013 Avril</t>
  </si>
  <si>
    <r>
      <t>2014 Janvier</t>
    </r>
    <r>
      <rPr>
        <vertAlign val="superscript"/>
        <sz val="12"/>
        <rFont val="Helv"/>
      </rPr>
      <t xml:space="preserve"> </t>
    </r>
  </si>
  <si>
    <r>
      <t>2015 Janvier</t>
    </r>
    <r>
      <rPr>
        <vertAlign val="superscript"/>
        <sz val="12"/>
        <rFont val="Helv"/>
      </rPr>
      <t xml:space="preserve"> </t>
    </r>
  </si>
  <si>
    <t>2013 Mai</t>
  </si>
  <si>
    <t>2013 Juin</t>
  </si>
  <si>
    <t>2013 Juillet</t>
  </si>
  <si>
    <t>2013 Août</t>
  </si>
  <si>
    <t xml:space="preserve">          Septembre</t>
  </si>
  <si>
    <t>2013 Septembre</t>
  </si>
  <si>
    <t>2013 Octobre</t>
  </si>
  <si>
    <t>2013 Novembre</t>
  </si>
  <si>
    <t xml:space="preserve">          Décembre</t>
  </si>
  <si>
    <t>2015</t>
  </si>
  <si>
    <r>
      <t>2016 Janvier</t>
    </r>
    <r>
      <rPr>
        <vertAlign val="superscript"/>
        <sz val="12"/>
        <rFont val="Helv"/>
      </rPr>
      <t xml:space="preserve"> </t>
    </r>
  </si>
  <si>
    <t>2014 Février</t>
  </si>
  <si>
    <t>2014 Mars</t>
  </si>
  <si>
    <t>2014 Avril</t>
  </si>
  <si>
    <t>2014 Mai</t>
  </si>
  <si>
    <t>locales</t>
  </si>
  <si>
    <t>Admnistrations</t>
  </si>
  <si>
    <r>
      <t xml:space="preserve"> 2014Juin</t>
    </r>
    <r>
      <rPr>
        <vertAlign val="superscript"/>
        <sz val="12"/>
        <rFont val="Helv"/>
      </rPr>
      <t/>
    </r>
  </si>
  <si>
    <r>
      <t>2014 Août</t>
    </r>
    <r>
      <rPr>
        <vertAlign val="superscript"/>
        <sz val="12"/>
        <rFont val="Helv"/>
      </rPr>
      <t/>
    </r>
  </si>
  <si>
    <r>
      <t>Juillet</t>
    </r>
    <r>
      <rPr>
        <vertAlign val="superscript"/>
        <sz val="12"/>
        <rFont val="Helv"/>
      </rPr>
      <t/>
    </r>
  </si>
  <si>
    <r>
      <t>2014 Septembre</t>
    </r>
    <r>
      <rPr>
        <vertAlign val="superscript"/>
        <sz val="12"/>
        <rFont val="Helv"/>
      </rPr>
      <t/>
    </r>
  </si>
  <si>
    <r>
      <t>2014 Octobre</t>
    </r>
    <r>
      <rPr>
        <vertAlign val="superscript"/>
        <sz val="12"/>
        <rFont val="Helv"/>
      </rPr>
      <t/>
    </r>
  </si>
  <si>
    <r>
      <t>2014 Novembre</t>
    </r>
    <r>
      <rPr>
        <vertAlign val="superscript"/>
        <sz val="12"/>
        <rFont val="Helv"/>
      </rPr>
      <t/>
    </r>
  </si>
  <si>
    <r>
      <t>2014 Décembre</t>
    </r>
    <r>
      <rPr>
        <vertAlign val="superscript"/>
        <sz val="12"/>
        <rFont val="Helv"/>
      </rPr>
      <t/>
    </r>
  </si>
  <si>
    <t>2016</t>
  </si>
  <si>
    <t xml:space="preserve">                       Dépôts à terme</t>
  </si>
  <si>
    <t>2017 Janvier</t>
  </si>
  <si>
    <r>
      <t>2015 Février</t>
    </r>
    <r>
      <rPr>
        <vertAlign val="superscript"/>
        <sz val="12"/>
        <rFont val="Helv"/>
      </rPr>
      <t xml:space="preserve"> </t>
    </r>
  </si>
  <si>
    <t>2017 Mars</t>
  </si>
  <si>
    <t>2011</t>
  </si>
  <si>
    <t>2012</t>
  </si>
  <si>
    <r>
      <t>2015 Mars</t>
    </r>
    <r>
      <rPr>
        <vertAlign val="superscript"/>
        <sz val="12"/>
        <rFont val="Helv"/>
      </rPr>
      <t/>
    </r>
  </si>
  <si>
    <t xml:space="preserve"> II.10.2</t>
  </si>
  <si>
    <r>
      <t>2015Avril</t>
    </r>
    <r>
      <rPr>
        <vertAlign val="superscript"/>
        <sz val="12"/>
        <rFont val="Helv"/>
      </rPr>
      <t/>
    </r>
  </si>
  <si>
    <r>
      <t>2015 Mai</t>
    </r>
    <r>
      <rPr>
        <vertAlign val="superscript"/>
        <sz val="12"/>
        <rFont val="Helv"/>
      </rPr>
      <t/>
    </r>
  </si>
  <si>
    <r>
      <t>2015Juin</t>
    </r>
    <r>
      <rPr>
        <vertAlign val="superscript"/>
        <sz val="12"/>
        <rFont val="Helv"/>
      </rPr>
      <t/>
    </r>
  </si>
  <si>
    <r>
      <t>2015 Juillet</t>
    </r>
    <r>
      <rPr>
        <vertAlign val="superscript"/>
        <sz val="12"/>
        <rFont val="Helv"/>
      </rPr>
      <t/>
    </r>
  </si>
  <si>
    <r>
      <t>2015 Août</t>
    </r>
    <r>
      <rPr>
        <vertAlign val="superscript"/>
        <sz val="12"/>
        <rFont val="Helv"/>
      </rPr>
      <t/>
    </r>
  </si>
  <si>
    <t>2015 Octobre</t>
  </si>
  <si>
    <t>Source: Compilé sur base des données de la BRB, des banques commerciales, des établissements de microfinances et des CCP</t>
  </si>
  <si>
    <t>2015 Novembre</t>
  </si>
  <si>
    <r>
      <t>2014 Septembre</t>
    </r>
    <r>
      <rPr>
        <vertAlign val="superscript"/>
        <sz val="12"/>
        <rFont val="Helv"/>
      </rPr>
      <t xml:space="preserve"> </t>
    </r>
  </si>
  <si>
    <t>2015 Décembre</t>
  </si>
  <si>
    <t>2017</t>
  </si>
  <si>
    <r>
      <t>2014 Décembre</t>
    </r>
    <r>
      <rPr>
        <vertAlign val="superscript"/>
        <sz val="12"/>
        <rFont val="Helv"/>
      </rPr>
      <t xml:space="preserve"> </t>
    </r>
  </si>
  <si>
    <t>2018 Janvier</t>
  </si>
  <si>
    <r>
      <t>2016 Février</t>
    </r>
    <r>
      <rPr>
        <vertAlign val="superscript"/>
        <sz val="12"/>
        <rFont val="Helv"/>
      </rPr>
      <t xml:space="preserve"> </t>
    </r>
  </si>
  <si>
    <r>
      <t>2016 Mars</t>
    </r>
    <r>
      <rPr>
        <vertAlign val="superscript"/>
        <sz val="12"/>
        <rFont val="Helv"/>
      </rPr>
      <t/>
    </r>
  </si>
  <si>
    <t>2018 Mars</t>
  </si>
  <si>
    <r>
      <t>2016 Avril</t>
    </r>
    <r>
      <rPr>
        <vertAlign val="superscript"/>
        <sz val="12"/>
        <rFont val="Helv"/>
      </rPr>
      <t/>
    </r>
  </si>
  <si>
    <r>
      <t>2016 Mai</t>
    </r>
    <r>
      <rPr>
        <vertAlign val="superscript"/>
        <sz val="12"/>
        <rFont val="Helv"/>
      </rPr>
      <t/>
    </r>
  </si>
  <si>
    <r>
      <t>2014Juin</t>
    </r>
    <r>
      <rPr>
        <vertAlign val="superscript"/>
        <sz val="12"/>
        <rFont val="Helv"/>
      </rPr>
      <t xml:space="preserve"> </t>
    </r>
  </si>
  <si>
    <t xml:space="preserve">            Juin</t>
  </si>
  <si>
    <r>
      <t>2016 Juin</t>
    </r>
    <r>
      <rPr>
        <vertAlign val="superscript"/>
        <sz val="12"/>
        <rFont val="Helv"/>
      </rPr>
      <t/>
    </r>
  </si>
  <si>
    <t xml:space="preserve">            Septembre</t>
  </si>
  <si>
    <r>
      <t xml:space="preserve">            Juin</t>
    </r>
    <r>
      <rPr>
        <vertAlign val="superscript"/>
        <sz val="12"/>
        <rFont val="Helv"/>
      </rPr>
      <t/>
    </r>
  </si>
  <si>
    <t xml:space="preserve">            Décembre</t>
  </si>
  <si>
    <t>2016 Juillet</t>
  </si>
  <si>
    <t>2016 Août</t>
  </si>
  <si>
    <t>2016 Septembre</t>
  </si>
  <si>
    <t>2016 Octobre</t>
  </si>
  <si>
    <t>2016  Novembre</t>
  </si>
  <si>
    <t xml:space="preserve">2016 Décembre  </t>
  </si>
  <si>
    <t>2018</t>
  </si>
  <si>
    <t xml:space="preserve">2017  Février </t>
  </si>
  <si>
    <t xml:space="preserve">2017  Mars </t>
  </si>
  <si>
    <t>2017  Avril</t>
  </si>
  <si>
    <t xml:space="preserve">2019  Mars </t>
  </si>
  <si>
    <t>2017  Mai</t>
  </si>
  <si>
    <t>2017 Juin</t>
  </si>
  <si>
    <t xml:space="preserve">          Juin</t>
  </si>
  <si>
    <t>2017 Juillet</t>
  </si>
  <si>
    <t>2017   Août</t>
  </si>
  <si>
    <t>2017  Septembre</t>
  </si>
  <si>
    <t>2017  Octobre</t>
  </si>
  <si>
    <t xml:space="preserve">            Mai</t>
  </si>
  <si>
    <t>2019    Janvier</t>
  </si>
  <si>
    <t>2017  Novembre</t>
  </si>
  <si>
    <t>2019</t>
  </si>
  <si>
    <t>2017 Décembre</t>
  </si>
  <si>
    <t>2020   Janvier</t>
  </si>
  <si>
    <t>2018     Février</t>
  </si>
  <si>
    <t>2018    Mars</t>
  </si>
  <si>
    <t>2020  Mars</t>
  </si>
  <si>
    <t>2018    Avril</t>
  </si>
  <si>
    <t>2018     Mai</t>
  </si>
  <si>
    <t xml:space="preserve"> 2018    Juin</t>
  </si>
  <si>
    <t xml:space="preserve">           Juillet</t>
  </si>
  <si>
    <t xml:space="preserve"> 2018    Juillet</t>
  </si>
  <si>
    <t xml:space="preserve">           Août</t>
  </si>
  <si>
    <t>2018     Août</t>
  </si>
  <si>
    <t xml:space="preserve">           Septembre</t>
  </si>
  <si>
    <t>2018     Septembre</t>
  </si>
  <si>
    <t xml:space="preserve">           Octobre</t>
  </si>
  <si>
    <t>2018     Octobre</t>
  </si>
  <si>
    <t>2018     Novembre</t>
  </si>
  <si>
    <t>2020</t>
  </si>
  <si>
    <t>2018  Décembre</t>
  </si>
  <si>
    <t>2021    Janvier</t>
  </si>
  <si>
    <t>2019    Février</t>
  </si>
  <si>
    <t>2021   Mars</t>
  </si>
  <si>
    <t>2019    Mars</t>
  </si>
  <si>
    <t>2019    Avril</t>
  </si>
  <si>
    <t>2019    Mai</t>
  </si>
  <si>
    <t>2019    Juin</t>
  </si>
  <si>
    <t>2019   Juillet</t>
  </si>
  <si>
    <t>2019  Août</t>
  </si>
  <si>
    <t>2019  Septembre</t>
  </si>
  <si>
    <t xml:space="preserve"> 2019  Octobre</t>
  </si>
  <si>
    <t>2019   Novembre</t>
  </si>
  <si>
    <t xml:space="preserve">           Décembre</t>
  </si>
  <si>
    <t xml:space="preserve"> 2019 Décembre</t>
  </si>
  <si>
    <t>2021</t>
  </si>
  <si>
    <t>2020  Février</t>
  </si>
  <si>
    <t>2020  Avril</t>
  </si>
  <si>
    <t>2020  Mai</t>
  </si>
  <si>
    <t xml:space="preserve">             Juin</t>
  </si>
  <si>
    <t>2020  Juin</t>
  </si>
  <si>
    <t>2020  Juillet</t>
  </si>
  <si>
    <t xml:space="preserve">            Août</t>
  </si>
  <si>
    <t>2020  Septembre</t>
  </si>
  <si>
    <t>2020  Octobre</t>
  </si>
  <si>
    <t>2020  Novembre</t>
  </si>
  <si>
    <t>2020  Décembre</t>
  </si>
  <si>
    <t>2022</t>
  </si>
  <si>
    <t>2022     Mars</t>
  </si>
  <si>
    <t>2023   Mars</t>
  </si>
  <si>
    <t>2021   Février</t>
  </si>
  <si>
    <t>2021  Mars</t>
  </si>
  <si>
    <t>2021  Avril</t>
  </si>
  <si>
    <t>2021   Juin</t>
  </si>
  <si>
    <t xml:space="preserve">              Septembre</t>
  </si>
  <si>
    <t xml:space="preserve">           Juin</t>
  </si>
  <si>
    <t xml:space="preserve">              Octobre</t>
  </si>
  <si>
    <t>2021   Novembre</t>
  </si>
  <si>
    <t xml:space="preserve">              Novembre</t>
  </si>
  <si>
    <t xml:space="preserve">              Décembre</t>
  </si>
  <si>
    <t xml:space="preserve">               Août</t>
  </si>
  <si>
    <t xml:space="preserve">               Juillet</t>
  </si>
  <si>
    <t xml:space="preserve">               Juin</t>
  </si>
  <si>
    <t xml:space="preserve">                Mai</t>
  </si>
  <si>
    <t xml:space="preserve">                Avril</t>
  </si>
  <si>
    <t xml:space="preserve">                Mars</t>
  </si>
  <si>
    <t xml:space="preserve">                Février</t>
  </si>
  <si>
    <t>2022        Janvier</t>
  </si>
  <si>
    <t>2023 Janvier</t>
  </si>
  <si>
    <t xml:space="preserve">             Février</t>
  </si>
  <si>
    <t xml:space="preserve">             Mars</t>
  </si>
  <si>
    <t xml:space="preserve">             Avril</t>
  </si>
  <si>
    <t xml:space="preserve">             Mai</t>
  </si>
  <si>
    <t xml:space="preserve">             Juillet</t>
  </si>
  <si>
    <t xml:space="preserve">             Août</t>
  </si>
  <si>
    <t xml:space="preserve">             Septembre</t>
  </si>
  <si>
    <t xml:space="preserve">             Novembre</t>
  </si>
  <si>
    <t xml:space="preserve">             Décembre</t>
  </si>
  <si>
    <t>2021  Décembre</t>
  </si>
  <si>
    <t>2023</t>
  </si>
  <si>
    <t>2024 Janvier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</si>
</sst>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#,##0.0_);\(#,##0.0\)"/>
    <numFmt numFmtId="166" formatCode="#,##0.0"/>
  </numFmts>
  <fonts count="7" x14ac:knownFonts="1">
    <font>
      <sz val="12"/>
      <name val="Helv"/>
    </font>
    <font>
      <b/>
      <sz val="12"/>
      <name val="Helv"/>
    </font>
    <font>
      <vertAlign val="superscript"/>
      <sz val="12"/>
      <name val="Helv"/>
    </font>
    <font>
      <sz val="12"/>
      <name val="Helv"/>
    </font>
    <font>
      <sz val="10"/>
      <name val="Helv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164" fontId="0" fillId="0" borderId="0"/>
    <xf numFmtId="164" fontId="3" fillId="0" borderId="0"/>
    <xf numFmtId="0" fontId="5" fillId="0" borderId="0"/>
  </cellStyleXfs>
  <cellXfs count="84">
    <xf numFmtId="164" fontId="0" fillId="0" borderId="0" xfId="0"/>
    <xf numFmtId="164" fontId="0" fillId="0" borderId="1" xfId="0" applyNumberFormat="1" applyFont="1" applyBorder="1" applyAlignment="1" applyProtection="1">
      <alignment horizontal="fill"/>
    </xf>
    <xf numFmtId="164" fontId="0" fillId="0" borderId="2" xfId="0" applyNumberFormat="1" applyFont="1" applyBorder="1" applyAlignment="1" applyProtection="1">
      <alignment horizontal="fill"/>
    </xf>
    <xf numFmtId="164" fontId="0" fillId="0" borderId="2" xfId="0" applyNumberFormat="1" applyFont="1" applyBorder="1" applyAlignment="1" applyProtection="1"/>
    <xf numFmtId="164" fontId="0" fillId="0" borderId="3" xfId="0" applyNumberFormat="1" applyFont="1" applyBorder="1" applyAlignment="1" applyProtection="1">
      <alignment horizontal="fill"/>
    </xf>
    <xf numFmtId="164" fontId="0" fillId="0" borderId="0" xfId="0" applyFont="1" applyBorder="1"/>
    <xf numFmtId="164" fontId="0" fillId="0" borderId="4" xfId="0" applyFont="1" applyBorder="1"/>
    <xf numFmtId="164" fontId="0" fillId="0" borderId="0" xfId="0" applyNumberFormat="1" applyFont="1" applyBorder="1" applyAlignment="1" applyProtection="1"/>
    <xf numFmtId="164" fontId="0" fillId="0" borderId="5" xfId="0" applyFont="1" applyBorder="1"/>
    <xf numFmtId="164" fontId="0" fillId="0" borderId="0" xfId="0" applyFont="1"/>
    <xf numFmtId="164" fontId="0" fillId="0" borderId="0" xfId="0" applyFont="1" applyFill="1"/>
    <xf numFmtId="164" fontId="0" fillId="0" borderId="4" xfId="0" applyNumberFormat="1" applyFont="1" applyBorder="1" applyAlignment="1" applyProtection="1">
      <alignment horizontal="left"/>
    </xf>
    <xf numFmtId="164" fontId="1" fillId="0" borderId="5" xfId="0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/>
    <xf numFmtId="164" fontId="1" fillId="0" borderId="0" xfId="0" applyNumberFormat="1" applyFont="1" applyBorder="1" applyAlignment="1" applyProtection="1"/>
    <xf numFmtId="164" fontId="0" fillId="0" borderId="6" xfId="0" applyNumberFormat="1" applyFont="1" applyBorder="1" applyAlignment="1" applyProtection="1">
      <alignment horizontal="fill"/>
    </xf>
    <xf numFmtId="164" fontId="0" fillId="0" borderId="7" xfId="0" applyNumberFormat="1" applyFont="1" applyBorder="1" applyAlignment="1" applyProtection="1">
      <alignment horizontal="fill"/>
    </xf>
    <xf numFmtId="164" fontId="0" fillId="0" borderId="7" xfId="0" applyNumberFormat="1" applyFont="1" applyBorder="1" applyAlignment="1" applyProtection="1"/>
    <xf numFmtId="164" fontId="0" fillId="0" borderId="8" xfId="0" applyNumberFormat="1" applyFont="1" applyBorder="1" applyAlignment="1" applyProtection="1">
      <alignment horizontal="fill"/>
    </xf>
    <xf numFmtId="164" fontId="0" fillId="0" borderId="11" xfId="0" applyFont="1" applyBorder="1"/>
    <xf numFmtId="164" fontId="0" fillId="0" borderId="1" xfId="0" applyFont="1" applyBorder="1"/>
    <xf numFmtId="164" fontId="0" fillId="0" borderId="2" xfId="0" applyFont="1" applyBorder="1"/>
    <xf numFmtId="164" fontId="0" fillId="0" borderId="3" xfId="0" applyFont="1" applyBorder="1"/>
    <xf numFmtId="164" fontId="0" fillId="0" borderId="9" xfId="0" applyFont="1" applyBorder="1"/>
    <xf numFmtId="164" fontId="0" fillId="0" borderId="4" xfId="0" applyFont="1" applyBorder="1" applyAlignment="1"/>
    <xf numFmtId="164" fontId="0" fillId="0" borderId="0" xfId="0" quotePrefix="1" applyNumberFormat="1" applyFont="1" applyBorder="1" applyAlignment="1" applyProtection="1"/>
    <xf numFmtId="164" fontId="0" fillId="0" borderId="0" xfId="0" applyFont="1" applyBorder="1" applyAlignment="1"/>
    <xf numFmtId="164" fontId="0" fillId="0" borderId="5" xfId="0" applyFont="1" applyBorder="1" applyAlignment="1"/>
    <xf numFmtId="164" fontId="0" fillId="0" borderId="9" xfId="0" applyNumberFormat="1" applyFont="1" applyBorder="1" applyAlignment="1" applyProtection="1">
      <alignment horizontal="center"/>
    </xf>
    <xf numFmtId="164" fontId="0" fillId="0" borderId="5" xfId="0" applyNumberFormat="1" applyFont="1" applyBorder="1" applyAlignment="1" applyProtection="1">
      <alignment horizontal="center"/>
    </xf>
    <xf numFmtId="164" fontId="0" fillId="0" borderId="0" xfId="0" applyNumberFormat="1" applyFont="1" applyBorder="1" applyAlignment="1" applyProtection="1">
      <alignment horizontal="center"/>
    </xf>
    <xf numFmtId="164" fontId="0" fillId="0" borderId="4" xfId="0" applyNumberFormat="1" applyFont="1" applyBorder="1" applyAlignment="1" applyProtection="1">
      <alignment horizontal="center"/>
    </xf>
    <xf numFmtId="164" fontId="0" fillId="0" borderId="10" xfId="0" applyNumberFormat="1" applyFont="1" applyBorder="1" applyAlignment="1" applyProtection="1">
      <alignment horizontal="fill"/>
    </xf>
    <xf numFmtId="166" fontId="0" fillId="0" borderId="9" xfId="0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6" fontId="0" fillId="0" borderId="9" xfId="0" applyNumberFormat="1" applyFont="1" applyFill="1" applyBorder="1" applyAlignment="1" applyProtection="1">
      <alignment horizontal="right"/>
    </xf>
    <xf numFmtId="166" fontId="0" fillId="0" borderId="0" xfId="0" applyNumberFormat="1" applyFont="1" applyFill="1" applyBorder="1" applyAlignment="1" applyProtection="1">
      <alignment horizontal="right"/>
    </xf>
    <xf numFmtId="164" fontId="0" fillId="0" borderId="10" xfId="0" applyFont="1" applyBorder="1"/>
    <xf numFmtId="164" fontId="0" fillId="0" borderId="7" xfId="0" applyFont="1" applyBorder="1"/>
    <xf numFmtId="165" fontId="0" fillId="0" borderId="0" xfId="0" applyNumberFormat="1" applyFont="1" applyProtection="1"/>
    <xf numFmtId="164" fontId="0" fillId="0" borderId="8" xfId="0" applyFont="1" applyBorder="1"/>
    <xf numFmtId="166" fontId="0" fillId="0" borderId="9" xfId="0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6" fontId="0" fillId="0" borderId="5" xfId="0" applyNumberFormat="1" applyFont="1" applyBorder="1" applyAlignment="1" applyProtection="1">
      <alignment horizontal="right"/>
    </xf>
    <xf numFmtId="164" fontId="1" fillId="0" borderId="11" xfId="0" applyFont="1" applyBorder="1"/>
    <xf numFmtId="164" fontId="1" fillId="0" borderId="9" xfId="0" applyFont="1" applyBorder="1"/>
    <xf numFmtId="164" fontId="1" fillId="0" borderId="9" xfId="0" applyNumberFormat="1" applyFont="1" applyBorder="1" applyAlignment="1" applyProtection="1">
      <alignment horizontal="fill"/>
    </xf>
    <xf numFmtId="164" fontId="1" fillId="0" borderId="0" xfId="0" quotePrefix="1" applyNumberFormat="1" applyFont="1" applyBorder="1" applyAlignment="1" applyProtection="1"/>
    <xf numFmtId="166" fontId="3" fillId="0" borderId="9" xfId="1" applyNumberFormat="1" applyFont="1" applyBorder="1" applyAlignment="1" applyProtection="1">
      <alignment horizontal="right"/>
    </xf>
    <xf numFmtId="164" fontId="1" fillId="0" borderId="0" xfId="0" applyFont="1" applyBorder="1"/>
    <xf numFmtId="164" fontId="1" fillId="0" borderId="4" xfId="0" applyFont="1" applyBorder="1"/>
    <xf numFmtId="164" fontId="0" fillId="0" borderId="9" xfId="0" applyNumberFormat="1" applyBorder="1" applyAlignment="1" applyProtection="1">
      <alignment horizontal="left"/>
    </xf>
    <xf numFmtId="166" fontId="0" fillId="0" borderId="3" xfId="0" applyNumberFormat="1" applyFont="1" applyBorder="1" applyAlignment="1" applyProtection="1">
      <alignment horizontal="right"/>
    </xf>
    <xf numFmtId="164" fontId="0" fillId="0" borderId="6" xfId="0" applyFont="1" applyBorder="1"/>
    <xf numFmtId="165" fontId="0" fillId="0" borderId="2" xfId="0" applyNumberFormat="1" applyFont="1" applyBorder="1" applyAlignment="1" applyProtection="1">
      <alignment horizontal="right"/>
    </xf>
    <xf numFmtId="166" fontId="3" fillId="0" borderId="2" xfId="1" applyNumberFormat="1" applyFont="1" applyBorder="1" applyAlignment="1" applyProtection="1">
      <alignment horizontal="right"/>
    </xf>
    <xf numFmtId="166" fontId="0" fillId="0" borderId="2" xfId="0" applyNumberFormat="1" applyFont="1" applyBorder="1" applyAlignment="1" applyProtection="1">
      <alignment horizontal="right"/>
    </xf>
    <xf numFmtId="165" fontId="0" fillId="0" borderId="0" xfId="0" applyNumberFormat="1" applyFont="1" applyBorder="1" applyProtection="1"/>
    <xf numFmtId="165" fontId="0" fillId="0" borderId="2" xfId="0" applyNumberFormat="1" applyFont="1" applyBorder="1" applyProtection="1"/>
    <xf numFmtId="164" fontId="0" fillId="0" borderId="1" xfId="0" applyNumberFormat="1" applyBorder="1" applyAlignment="1" applyProtection="1">
      <alignment horizontal="left"/>
    </xf>
    <xf numFmtId="164" fontId="1" fillId="0" borderId="6" xfId="0" applyNumberFormat="1" applyFont="1" applyBorder="1" applyAlignment="1" applyProtection="1">
      <alignment horizontal="left"/>
    </xf>
    <xf numFmtId="165" fontId="0" fillId="0" borderId="9" xfId="0" applyNumberFormat="1" applyFont="1" applyBorder="1" applyAlignment="1" applyProtection="1">
      <alignment horizontal="right"/>
    </xf>
    <xf numFmtId="165" fontId="0" fillId="0" borderId="0" xfId="0" applyNumberFormat="1" applyFont="1" applyBorder="1" applyAlignment="1" applyProtection="1">
      <alignment horizontal="right"/>
    </xf>
    <xf numFmtId="164" fontId="0" fillId="0" borderId="9" xfId="0" quotePrefix="1" applyNumberFormat="1" applyBorder="1" applyAlignment="1" applyProtection="1">
      <alignment horizontal="left"/>
    </xf>
    <xf numFmtId="164" fontId="0" fillId="0" borderId="9" xfId="0" applyNumberFormat="1" applyFont="1" applyBorder="1" applyAlignment="1" applyProtection="1">
      <alignment horizontal="left"/>
    </xf>
    <xf numFmtId="164" fontId="0" fillId="0" borderId="9" xfId="0" applyNumberFormat="1" applyFont="1" applyFill="1" applyBorder="1" applyAlignment="1" applyProtection="1">
      <alignment horizontal="left"/>
    </xf>
    <xf numFmtId="164" fontId="4" fillId="0" borderId="9" xfId="0" applyFont="1" applyBorder="1" applyAlignment="1"/>
    <xf numFmtId="165" fontId="0" fillId="0" borderId="5" xfId="0" applyNumberFormat="1" applyFont="1" applyBorder="1" applyAlignment="1" applyProtection="1">
      <alignment horizontal="right"/>
    </xf>
    <xf numFmtId="165" fontId="0" fillId="0" borderId="0" xfId="0" applyNumberFormat="1" applyFont="1" applyFill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164" fontId="6" fillId="0" borderId="0" xfId="0" applyFont="1" applyBorder="1"/>
    <xf numFmtId="164" fontId="3" fillId="0" borderId="5" xfId="0" applyFont="1" applyBorder="1"/>
    <xf numFmtId="164" fontId="0" fillId="0" borderId="5" xfId="0" applyNumberFormat="1" applyBorder="1" applyAlignment="1" applyProtection="1">
      <alignment horizontal="left"/>
    </xf>
    <xf numFmtId="164" fontId="4" fillId="0" borderId="9" xfId="0" applyNumberFormat="1" applyFont="1" applyFill="1" applyBorder="1" applyAlignment="1" applyProtection="1">
      <alignment horizontal="left"/>
    </xf>
    <xf numFmtId="164" fontId="4" fillId="0" borderId="10" xfId="0" applyNumberFormat="1" applyFont="1" applyFill="1" applyBorder="1" applyAlignment="1" applyProtection="1">
      <alignment horizontal="left"/>
    </xf>
    <xf numFmtId="164" fontId="3" fillId="0" borderId="9" xfId="0" applyFont="1" applyBorder="1"/>
    <xf numFmtId="166" fontId="3" fillId="0" borderId="5" xfId="1" applyNumberFormat="1" applyFont="1" applyBorder="1" applyAlignment="1" applyProtection="1">
      <alignment horizontal="right"/>
    </xf>
    <xf numFmtId="166" fontId="0" fillId="0" borderId="10" xfId="0" applyNumberFormat="1" applyFont="1" applyBorder="1" applyAlignment="1" applyProtection="1">
      <alignment horizontal="right"/>
    </xf>
    <xf numFmtId="166" fontId="0" fillId="0" borderId="5" xfId="0" applyNumberFormat="1" applyFont="1" applyFill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</cellXfs>
  <cellStyles count="3">
    <cellStyle name="Normal" xfId="0" builtinId="0"/>
    <cellStyle name="Normal 5" xfId="2"/>
    <cellStyle name="Normal_Dét en dev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1</xdr:col>
      <xdr:colOff>19050</xdr:colOff>
      <xdr:row>16</xdr:row>
      <xdr:rowOff>9525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9525" y="1133475"/>
          <a:ext cx="180975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1\ETD-Monnaie_Credit\Users\A1381\Desktop\D&#233;p&#244;ts%20par%20d&#233;tenteurs%20NV%202016-02%20(microfinance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pôts à vue"/>
      <sheetName val="Dépôts à terme"/>
      <sheetName val="Dépôts à vue par détenteurs"/>
      <sheetName val="Dépôts à terme par détenteurs"/>
      <sheetName val="Feuil1"/>
      <sheetName val="2SR Microf"/>
    </sheetNames>
    <sheetDataSet>
      <sheetData sheetId="0" refreshError="1"/>
      <sheetData sheetId="1" refreshError="1"/>
      <sheetData sheetId="2" refreshError="1">
        <row r="262">
          <cell r="GB262">
            <v>705309.79999999993</v>
          </cell>
        </row>
        <row r="527">
          <cell r="GI527">
            <v>82321.3</v>
          </cell>
          <cell r="GJ527">
            <v>94853.200000000012</v>
          </cell>
        </row>
        <row r="529">
          <cell r="GB529">
            <v>96.2</v>
          </cell>
          <cell r="GC529">
            <v>95.9</v>
          </cell>
          <cell r="GD529">
            <v>95.5</v>
          </cell>
          <cell r="GE529">
            <v>100.30000000000001</v>
          </cell>
          <cell r="GF529">
            <v>105.10000000000001</v>
          </cell>
          <cell r="GG529">
            <v>254.39999999999998</v>
          </cell>
          <cell r="GH529">
            <v>251.39999999999998</v>
          </cell>
          <cell r="GI529">
            <v>485.49999999999994</v>
          </cell>
          <cell r="GJ529">
            <v>620.99999999999989</v>
          </cell>
        </row>
        <row r="531">
          <cell r="GB531">
            <v>29998.799999999999</v>
          </cell>
          <cell r="GC531">
            <v>30057.7</v>
          </cell>
          <cell r="GD531">
            <v>30232.5</v>
          </cell>
          <cell r="GE531">
            <v>49505.599999999999</v>
          </cell>
          <cell r="GF531">
            <v>51234.1</v>
          </cell>
          <cell r="GG531">
            <v>49627.6</v>
          </cell>
          <cell r="GI531">
            <v>48454</v>
          </cell>
          <cell r="GJ531">
            <v>41815.4</v>
          </cell>
        </row>
        <row r="533">
          <cell r="GI533">
            <v>0.7</v>
          </cell>
          <cell r="GJ533">
            <v>0.7</v>
          </cell>
        </row>
        <row r="574">
          <cell r="GI574">
            <v>0</v>
          </cell>
          <cell r="GJ574">
            <v>0</v>
          </cell>
        </row>
      </sheetData>
      <sheetData sheetId="3" refreshError="1">
        <row r="243">
          <cell r="GI243">
            <v>2342.6999999999998</v>
          </cell>
        </row>
        <row r="381">
          <cell r="GI381">
            <v>28736</v>
          </cell>
          <cell r="GJ381">
            <v>27751.7</v>
          </cell>
        </row>
        <row r="383">
          <cell r="GI383">
            <v>22.7</v>
          </cell>
          <cell r="GJ383">
            <v>22.7</v>
          </cell>
        </row>
        <row r="385">
          <cell r="GI385">
            <v>0</v>
          </cell>
          <cell r="GJ385">
            <v>0</v>
          </cell>
        </row>
        <row r="387">
          <cell r="GI387">
            <v>740.1</v>
          </cell>
          <cell r="GJ387">
            <v>744.3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JE304"/>
  <sheetViews>
    <sheetView showGridLines="0" tabSelected="1" view="pageBreakPreview" topLeftCell="A2" zoomScale="80" zoomScaleNormal="100" zoomScaleSheetLayoutView="80" workbookViewId="0">
      <pane xSplit="1" ySplit="15" topLeftCell="C17" activePane="bottomRight" state="frozen"/>
      <selection activeCell="A2" sqref="A2"/>
      <selection pane="topRight" activeCell="B2" sqref="B2"/>
      <selection pane="bottomLeft" activeCell="A17" sqref="A17"/>
      <selection pane="bottomRight" activeCell="P293" sqref="P293"/>
    </sheetView>
  </sheetViews>
  <sheetFormatPr baseColWidth="10" defaultColWidth="12.6640625" defaultRowHeight="15.75" x14ac:dyDescent="0.25"/>
  <cols>
    <col min="1" max="1" width="21" style="9" customWidth="1"/>
    <col min="2" max="3" width="11.77734375" style="9" customWidth="1"/>
    <col min="4" max="4" width="13.5546875" style="9" customWidth="1"/>
    <col min="5" max="5" width="12.21875" style="9" customWidth="1"/>
    <col min="6" max="6" width="13.88671875" style="9" customWidth="1"/>
    <col min="7" max="7" width="14.77734375" style="9" customWidth="1"/>
    <col min="8" max="8" width="13.44140625" style="9" customWidth="1"/>
    <col min="9" max="9" width="13.88671875" style="9" customWidth="1"/>
    <col min="10" max="11" width="13.33203125" style="9" customWidth="1"/>
    <col min="12" max="12" width="8.6640625" style="9" bestFit="1" customWidth="1"/>
    <col min="13" max="13" width="13.6640625" style="9" customWidth="1"/>
    <col min="14" max="16384" width="12.6640625" style="9"/>
  </cols>
  <sheetData>
    <row r="1" spans="1:2293" s="5" customFormat="1" x14ac:dyDescent="0.25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4"/>
    </row>
    <row r="2" spans="1:2293" ht="12.75" customHeight="1" x14ac:dyDescent="0.25">
      <c r="A2" s="6"/>
      <c r="B2" s="5"/>
      <c r="C2" s="5"/>
      <c r="D2" s="5"/>
      <c r="E2" s="5"/>
      <c r="F2" s="5"/>
      <c r="G2" s="5"/>
      <c r="H2" s="5"/>
      <c r="I2" s="5"/>
      <c r="J2" s="7"/>
      <c r="K2" s="5"/>
      <c r="L2" s="5"/>
      <c r="M2" s="8"/>
    </row>
    <row r="3" spans="1:2293" x14ac:dyDescent="0.25">
      <c r="A3" s="11" t="s">
        <v>0</v>
      </c>
      <c r="B3" s="5"/>
      <c r="C3" s="5"/>
      <c r="D3" s="5"/>
      <c r="E3" s="5"/>
      <c r="F3" s="5"/>
      <c r="G3" s="5"/>
      <c r="H3" s="5"/>
      <c r="I3" s="5"/>
      <c r="J3" s="7"/>
      <c r="K3" s="5"/>
      <c r="L3" s="5"/>
      <c r="M3" s="12" t="s">
        <v>124</v>
      </c>
    </row>
    <row r="4" spans="1:2293" s="13" customFormat="1" x14ac:dyDescent="0.25">
      <c r="A4" s="81" t="s">
        <v>70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3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  <c r="AMK4" s="14"/>
      <c r="AML4" s="14"/>
      <c r="AMM4" s="14"/>
      <c r="AMN4" s="14"/>
      <c r="AMO4" s="14"/>
      <c r="AMP4" s="14"/>
      <c r="AMQ4" s="14"/>
      <c r="AMR4" s="14"/>
      <c r="AMS4" s="14"/>
      <c r="AMT4" s="14"/>
      <c r="AMU4" s="14"/>
      <c r="AMV4" s="14"/>
      <c r="AMW4" s="14"/>
      <c r="AMX4" s="14"/>
      <c r="AMY4" s="14"/>
      <c r="AMZ4" s="14"/>
      <c r="ANA4" s="14"/>
      <c r="ANB4" s="14"/>
      <c r="ANC4" s="14"/>
      <c r="AND4" s="14"/>
      <c r="ANE4" s="14"/>
      <c r="ANF4" s="14"/>
      <c r="ANG4" s="14"/>
      <c r="ANH4" s="14"/>
      <c r="ANI4" s="14"/>
      <c r="ANJ4" s="14"/>
      <c r="ANK4" s="14"/>
      <c r="ANL4" s="14"/>
      <c r="ANM4" s="14"/>
      <c r="ANN4" s="14"/>
      <c r="ANO4" s="14"/>
      <c r="ANP4" s="14"/>
      <c r="ANQ4" s="14"/>
      <c r="ANR4" s="14"/>
      <c r="ANS4" s="14"/>
      <c r="ANT4" s="14"/>
      <c r="ANU4" s="14"/>
      <c r="ANV4" s="14"/>
      <c r="ANW4" s="14"/>
      <c r="ANX4" s="14"/>
      <c r="ANY4" s="14"/>
      <c r="ANZ4" s="14"/>
      <c r="AOA4" s="14"/>
      <c r="AOB4" s="14"/>
      <c r="AOC4" s="14"/>
      <c r="AOD4" s="14"/>
      <c r="AOE4" s="14"/>
      <c r="AOF4" s="14"/>
      <c r="AOG4" s="14"/>
      <c r="AOH4" s="14"/>
      <c r="AOI4" s="14"/>
      <c r="AOJ4" s="14"/>
      <c r="AOK4" s="14"/>
      <c r="AOL4" s="14"/>
      <c r="AOM4" s="14"/>
      <c r="AON4" s="14"/>
      <c r="AOO4" s="14"/>
      <c r="AOP4" s="14"/>
      <c r="AOQ4" s="14"/>
      <c r="AOR4" s="14"/>
      <c r="AOS4" s="14"/>
      <c r="AOT4" s="14"/>
      <c r="AOU4" s="14"/>
      <c r="AOV4" s="14"/>
      <c r="AOW4" s="14"/>
      <c r="AOX4" s="14"/>
      <c r="AOY4" s="14"/>
      <c r="AOZ4" s="14"/>
      <c r="APA4" s="14"/>
      <c r="APB4" s="14"/>
      <c r="APC4" s="14"/>
      <c r="APD4" s="14"/>
      <c r="APE4" s="14"/>
      <c r="APF4" s="14"/>
      <c r="APG4" s="14"/>
      <c r="APH4" s="14"/>
      <c r="API4" s="14"/>
      <c r="APJ4" s="14"/>
      <c r="APK4" s="14"/>
      <c r="APL4" s="14"/>
      <c r="APM4" s="14"/>
      <c r="APN4" s="14"/>
      <c r="APO4" s="14"/>
      <c r="APP4" s="14"/>
      <c r="APQ4" s="14"/>
      <c r="APR4" s="14"/>
      <c r="APS4" s="14"/>
      <c r="APT4" s="14"/>
      <c r="APU4" s="14"/>
      <c r="APV4" s="14"/>
      <c r="APW4" s="14"/>
      <c r="APX4" s="14"/>
      <c r="APY4" s="14"/>
      <c r="APZ4" s="14"/>
      <c r="AQA4" s="14"/>
      <c r="AQB4" s="14"/>
      <c r="AQC4" s="14"/>
      <c r="AQD4" s="14"/>
      <c r="AQE4" s="14"/>
      <c r="AQF4" s="14"/>
      <c r="AQG4" s="14"/>
      <c r="AQH4" s="14"/>
      <c r="AQI4" s="14"/>
      <c r="AQJ4" s="14"/>
      <c r="AQK4" s="14"/>
      <c r="AQL4" s="14"/>
      <c r="AQM4" s="14"/>
      <c r="AQN4" s="14"/>
      <c r="AQO4" s="14"/>
      <c r="AQP4" s="14"/>
      <c r="AQQ4" s="14"/>
      <c r="AQR4" s="14"/>
      <c r="AQS4" s="14"/>
      <c r="AQT4" s="14"/>
      <c r="AQU4" s="14"/>
      <c r="AQV4" s="14"/>
      <c r="AQW4" s="14"/>
      <c r="AQX4" s="14"/>
      <c r="AQY4" s="14"/>
      <c r="AQZ4" s="14"/>
      <c r="ARA4" s="14"/>
      <c r="ARB4" s="14"/>
      <c r="ARC4" s="14"/>
      <c r="ARD4" s="14"/>
      <c r="ARE4" s="14"/>
      <c r="ARF4" s="14"/>
      <c r="ARG4" s="14"/>
      <c r="ARH4" s="14"/>
      <c r="ARI4" s="14"/>
      <c r="ARJ4" s="14"/>
      <c r="ARK4" s="14"/>
      <c r="ARL4" s="14"/>
      <c r="ARM4" s="14"/>
      <c r="ARN4" s="14"/>
      <c r="ARO4" s="14"/>
      <c r="ARP4" s="14"/>
      <c r="ARQ4" s="14"/>
      <c r="ARR4" s="14"/>
      <c r="ARS4" s="14"/>
      <c r="ART4" s="14"/>
      <c r="ARU4" s="14"/>
      <c r="ARV4" s="14"/>
      <c r="ARW4" s="14"/>
      <c r="ARX4" s="14"/>
      <c r="ARY4" s="14"/>
      <c r="ARZ4" s="14"/>
      <c r="ASA4" s="14"/>
      <c r="ASB4" s="14"/>
      <c r="ASC4" s="14"/>
      <c r="ASD4" s="14"/>
      <c r="ASE4" s="14"/>
      <c r="ASF4" s="14"/>
      <c r="ASG4" s="14"/>
      <c r="ASH4" s="14"/>
      <c r="ASI4" s="14"/>
      <c r="ASJ4" s="14"/>
      <c r="ASK4" s="14"/>
      <c r="ASL4" s="14"/>
      <c r="ASM4" s="14"/>
      <c r="ASN4" s="14"/>
      <c r="ASO4" s="14"/>
      <c r="ASP4" s="14"/>
      <c r="ASQ4" s="14"/>
      <c r="ASR4" s="14"/>
      <c r="ASS4" s="14"/>
      <c r="AST4" s="14"/>
      <c r="ASU4" s="14"/>
      <c r="ASV4" s="14"/>
      <c r="ASW4" s="14"/>
      <c r="ASX4" s="14"/>
      <c r="ASY4" s="14"/>
      <c r="ASZ4" s="14"/>
      <c r="ATA4" s="14"/>
      <c r="ATB4" s="14"/>
      <c r="ATC4" s="14"/>
      <c r="ATD4" s="14"/>
      <c r="ATE4" s="14"/>
      <c r="ATF4" s="14"/>
      <c r="ATG4" s="14"/>
      <c r="ATH4" s="14"/>
      <c r="ATI4" s="14"/>
      <c r="ATJ4" s="14"/>
      <c r="ATK4" s="14"/>
      <c r="ATL4" s="14"/>
      <c r="ATM4" s="14"/>
      <c r="ATN4" s="14"/>
      <c r="ATO4" s="14"/>
      <c r="ATP4" s="14"/>
      <c r="ATQ4" s="14"/>
      <c r="ATR4" s="14"/>
      <c r="ATS4" s="14"/>
      <c r="ATT4" s="14"/>
      <c r="ATU4" s="14"/>
      <c r="ATV4" s="14"/>
      <c r="ATW4" s="14"/>
      <c r="ATX4" s="14"/>
      <c r="ATY4" s="14"/>
      <c r="ATZ4" s="14"/>
      <c r="AUA4" s="14"/>
      <c r="AUB4" s="14"/>
      <c r="AUC4" s="14"/>
      <c r="AUD4" s="14"/>
      <c r="AUE4" s="14"/>
      <c r="AUF4" s="14"/>
      <c r="AUG4" s="14"/>
      <c r="AUH4" s="14"/>
      <c r="AUI4" s="14"/>
      <c r="AUJ4" s="14"/>
      <c r="AUK4" s="14"/>
      <c r="AUL4" s="14"/>
      <c r="AUM4" s="14"/>
      <c r="AUN4" s="14"/>
      <c r="AUO4" s="14"/>
      <c r="AUP4" s="14"/>
      <c r="AUQ4" s="14"/>
      <c r="AUR4" s="14"/>
      <c r="AUS4" s="14"/>
      <c r="AUT4" s="14"/>
      <c r="AUU4" s="14"/>
      <c r="AUV4" s="14"/>
      <c r="AUW4" s="14"/>
      <c r="AUX4" s="14"/>
      <c r="AUY4" s="14"/>
      <c r="AUZ4" s="14"/>
      <c r="AVA4" s="14"/>
      <c r="AVB4" s="14"/>
      <c r="AVC4" s="14"/>
      <c r="AVD4" s="14"/>
      <c r="AVE4" s="14"/>
      <c r="AVF4" s="14"/>
      <c r="AVG4" s="14"/>
      <c r="AVH4" s="14"/>
      <c r="AVI4" s="14"/>
      <c r="AVJ4" s="14"/>
      <c r="AVK4" s="14"/>
      <c r="AVL4" s="14"/>
      <c r="AVM4" s="14"/>
      <c r="AVN4" s="14"/>
      <c r="AVO4" s="14"/>
      <c r="AVP4" s="14"/>
      <c r="AVQ4" s="14"/>
      <c r="AVR4" s="14"/>
      <c r="AVS4" s="14"/>
      <c r="AVT4" s="14"/>
      <c r="AVU4" s="14"/>
      <c r="AVV4" s="14"/>
      <c r="AVW4" s="14"/>
      <c r="AVX4" s="14"/>
      <c r="AVY4" s="14"/>
      <c r="AVZ4" s="14"/>
      <c r="AWA4" s="14"/>
      <c r="AWB4" s="14"/>
      <c r="AWC4" s="14"/>
      <c r="AWD4" s="14"/>
      <c r="AWE4" s="14"/>
      <c r="AWF4" s="14"/>
      <c r="AWG4" s="14"/>
      <c r="AWH4" s="14"/>
      <c r="AWI4" s="14"/>
      <c r="AWJ4" s="14"/>
      <c r="AWK4" s="14"/>
      <c r="AWL4" s="14"/>
      <c r="AWM4" s="14"/>
      <c r="AWN4" s="14"/>
      <c r="AWO4" s="14"/>
      <c r="AWP4" s="14"/>
      <c r="AWQ4" s="14"/>
      <c r="AWR4" s="14"/>
      <c r="AWS4" s="14"/>
      <c r="AWT4" s="14"/>
      <c r="AWU4" s="14"/>
      <c r="AWV4" s="14"/>
      <c r="AWW4" s="14"/>
      <c r="AWX4" s="14"/>
      <c r="AWY4" s="14"/>
      <c r="AWZ4" s="14"/>
      <c r="AXA4" s="14"/>
      <c r="AXB4" s="14"/>
      <c r="AXC4" s="14"/>
      <c r="AXD4" s="14"/>
      <c r="AXE4" s="14"/>
      <c r="AXF4" s="14"/>
      <c r="AXG4" s="14"/>
      <c r="AXH4" s="14"/>
      <c r="AXI4" s="14"/>
      <c r="AXJ4" s="14"/>
      <c r="AXK4" s="14"/>
      <c r="AXL4" s="14"/>
      <c r="AXM4" s="14"/>
      <c r="AXN4" s="14"/>
      <c r="AXO4" s="14"/>
      <c r="AXP4" s="14"/>
      <c r="AXQ4" s="14"/>
      <c r="AXR4" s="14"/>
      <c r="AXS4" s="14"/>
      <c r="AXT4" s="14"/>
      <c r="AXU4" s="14"/>
      <c r="AXV4" s="14"/>
      <c r="AXW4" s="14"/>
      <c r="AXX4" s="14"/>
      <c r="AXY4" s="14"/>
      <c r="AXZ4" s="14"/>
      <c r="AYA4" s="14"/>
      <c r="AYB4" s="14"/>
      <c r="AYC4" s="14"/>
      <c r="AYD4" s="14"/>
      <c r="AYE4" s="14"/>
      <c r="AYF4" s="14"/>
      <c r="AYG4" s="14"/>
      <c r="AYH4" s="14"/>
      <c r="AYI4" s="14"/>
      <c r="AYJ4" s="14"/>
      <c r="AYK4" s="14"/>
      <c r="AYL4" s="14"/>
      <c r="AYM4" s="14"/>
      <c r="AYN4" s="14"/>
      <c r="AYO4" s="14"/>
      <c r="AYP4" s="14"/>
      <c r="AYQ4" s="14"/>
      <c r="AYR4" s="14"/>
      <c r="AYS4" s="14"/>
      <c r="AYT4" s="14"/>
      <c r="AYU4" s="14"/>
      <c r="AYV4" s="14"/>
      <c r="AYW4" s="14"/>
      <c r="AYX4" s="14"/>
      <c r="AYY4" s="14"/>
      <c r="AYZ4" s="14"/>
      <c r="AZA4" s="14"/>
      <c r="AZB4" s="14"/>
      <c r="AZC4" s="14"/>
      <c r="AZD4" s="14"/>
      <c r="AZE4" s="14"/>
      <c r="AZF4" s="14"/>
      <c r="AZG4" s="14"/>
      <c r="AZH4" s="14"/>
      <c r="AZI4" s="14"/>
      <c r="AZJ4" s="14"/>
      <c r="AZK4" s="14"/>
      <c r="AZL4" s="14"/>
      <c r="AZM4" s="14"/>
      <c r="AZN4" s="14"/>
      <c r="AZO4" s="14"/>
      <c r="AZP4" s="14"/>
      <c r="AZQ4" s="14"/>
      <c r="AZR4" s="14"/>
      <c r="AZS4" s="14"/>
      <c r="AZT4" s="14"/>
      <c r="AZU4" s="14"/>
      <c r="AZV4" s="14"/>
      <c r="AZW4" s="14"/>
      <c r="AZX4" s="14"/>
      <c r="AZY4" s="14"/>
      <c r="AZZ4" s="14"/>
      <c r="BAA4" s="14"/>
      <c r="BAB4" s="14"/>
      <c r="BAC4" s="14"/>
      <c r="BAD4" s="14"/>
      <c r="BAE4" s="14"/>
      <c r="BAF4" s="14"/>
      <c r="BAG4" s="14"/>
      <c r="BAH4" s="14"/>
      <c r="BAI4" s="14"/>
      <c r="BAJ4" s="14"/>
      <c r="BAK4" s="14"/>
      <c r="BAL4" s="14"/>
      <c r="BAM4" s="14"/>
      <c r="BAN4" s="14"/>
      <c r="BAO4" s="14"/>
      <c r="BAP4" s="14"/>
      <c r="BAQ4" s="14"/>
      <c r="BAR4" s="14"/>
      <c r="BAS4" s="14"/>
      <c r="BAT4" s="14"/>
      <c r="BAU4" s="14"/>
      <c r="BAV4" s="14"/>
      <c r="BAW4" s="14"/>
      <c r="BAX4" s="14"/>
      <c r="BAY4" s="14"/>
      <c r="BAZ4" s="14"/>
      <c r="BBA4" s="14"/>
      <c r="BBB4" s="14"/>
      <c r="BBC4" s="14"/>
      <c r="BBD4" s="14"/>
      <c r="BBE4" s="14"/>
      <c r="BBF4" s="14"/>
      <c r="BBG4" s="14"/>
      <c r="BBH4" s="14"/>
      <c r="BBI4" s="14"/>
      <c r="BBJ4" s="14"/>
      <c r="BBK4" s="14"/>
      <c r="BBL4" s="14"/>
      <c r="BBM4" s="14"/>
      <c r="BBN4" s="14"/>
      <c r="BBO4" s="14"/>
      <c r="BBP4" s="14"/>
      <c r="BBQ4" s="14"/>
      <c r="BBR4" s="14"/>
      <c r="BBS4" s="14"/>
      <c r="BBT4" s="14"/>
      <c r="BBU4" s="14"/>
      <c r="BBV4" s="14"/>
      <c r="BBW4" s="14"/>
      <c r="BBX4" s="14"/>
      <c r="BBY4" s="14"/>
      <c r="BBZ4" s="14"/>
      <c r="BCA4" s="14"/>
      <c r="BCB4" s="14"/>
      <c r="BCC4" s="14"/>
      <c r="BCD4" s="14"/>
      <c r="BCE4" s="14"/>
      <c r="BCF4" s="14"/>
      <c r="BCG4" s="14"/>
      <c r="BCH4" s="14"/>
      <c r="BCI4" s="14"/>
      <c r="BCJ4" s="14"/>
      <c r="BCK4" s="14"/>
      <c r="BCL4" s="14"/>
      <c r="BCM4" s="14"/>
      <c r="BCN4" s="14"/>
      <c r="BCO4" s="14"/>
      <c r="BCP4" s="14"/>
      <c r="BCQ4" s="14"/>
      <c r="BCR4" s="14"/>
      <c r="BCS4" s="14"/>
      <c r="BCT4" s="14"/>
      <c r="BCU4" s="14"/>
      <c r="BCV4" s="14"/>
      <c r="BCW4" s="14"/>
      <c r="BCX4" s="14"/>
      <c r="BCY4" s="14"/>
      <c r="BCZ4" s="14"/>
      <c r="BDA4" s="14"/>
      <c r="BDB4" s="14"/>
      <c r="BDC4" s="14"/>
      <c r="BDD4" s="14"/>
      <c r="BDE4" s="14"/>
      <c r="BDF4" s="14"/>
      <c r="BDG4" s="14"/>
      <c r="BDH4" s="14"/>
      <c r="BDI4" s="14"/>
      <c r="BDJ4" s="14"/>
      <c r="BDK4" s="14"/>
      <c r="BDL4" s="14"/>
      <c r="BDM4" s="14"/>
      <c r="BDN4" s="14"/>
      <c r="BDO4" s="14"/>
      <c r="BDP4" s="14"/>
      <c r="BDQ4" s="14"/>
      <c r="BDR4" s="14"/>
      <c r="BDS4" s="14"/>
      <c r="BDT4" s="14"/>
      <c r="BDU4" s="14"/>
      <c r="BDV4" s="14"/>
      <c r="BDW4" s="14"/>
      <c r="BDX4" s="14"/>
      <c r="BDY4" s="14"/>
      <c r="BDZ4" s="14"/>
      <c r="BEA4" s="14"/>
      <c r="BEB4" s="14"/>
      <c r="BEC4" s="14"/>
      <c r="BED4" s="14"/>
      <c r="BEE4" s="14"/>
      <c r="BEF4" s="14"/>
      <c r="BEG4" s="14"/>
      <c r="BEH4" s="14"/>
      <c r="BEI4" s="14"/>
      <c r="BEJ4" s="14"/>
      <c r="BEK4" s="14"/>
      <c r="BEL4" s="14"/>
      <c r="BEM4" s="14"/>
      <c r="BEN4" s="14"/>
      <c r="BEO4" s="14"/>
      <c r="BEP4" s="14"/>
      <c r="BEQ4" s="14"/>
      <c r="BER4" s="14"/>
      <c r="BES4" s="14"/>
      <c r="BET4" s="14"/>
      <c r="BEU4" s="14"/>
      <c r="BEV4" s="14"/>
      <c r="BEW4" s="14"/>
      <c r="BEX4" s="14"/>
      <c r="BEY4" s="14"/>
      <c r="BEZ4" s="14"/>
      <c r="BFA4" s="14"/>
      <c r="BFB4" s="14"/>
      <c r="BFC4" s="14"/>
      <c r="BFD4" s="14"/>
      <c r="BFE4" s="14"/>
      <c r="BFF4" s="14"/>
      <c r="BFG4" s="14"/>
      <c r="BFH4" s="14"/>
      <c r="BFI4" s="14"/>
      <c r="BFJ4" s="14"/>
      <c r="BFK4" s="14"/>
      <c r="BFL4" s="14"/>
      <c r="BFM4" s="14"/>
      <c r="BFN4" s="14"/>
      <c r="BFO4" s="14"/>
      <c r="BFP4" s="14"/>
      <c r="BFQ4" s="14"/>
      <c r="BFR4" s="14"/>
      <c r="BFS4" s="14"/>
      <c r="BFT4" s="14"/>
      <c r="BFU4" s="14"/>
      <c r="BFV4" s="14"/>
      <c r="BFW4" s="14"/>
      <c r="BFX4" s="14"/>
      <c r="BFY4" s="14"/>
      <c r="BFZ4" s="14"/>
      <c r="BGA4" s="14"/>
      <c r="BGB4" s="14"/>
      <c r="BGC4" s="14"/>
      <c r="BGD4" s="14"/>
      <c r="BGE4" s="14"/>
      <c r="BGF4" s="14"/>
      <c r="BGG4" s="14"/>
      <c r="BGH4" s="14"/>
      <c r="BGI4" s="14"/>
      <c r="BGJ4" s="14"/>
      <c r="BGK4" s="14"/>
      <c r="BGL4" s="14"/>
      <c r="BGM4" s="14"/>
      <c r="BGN4" s="14"/>
      <c r="BGO4" s="14"/>
      <c r="BGP4" s="14"/>
      <c r="BGQ4" s="14"/>
      <c r="BGR4" s="14"/>
      <c r="BGS4" s="14"/>
      <c r="BGT4" s="14"/>
      <c r="BGU4" s="14"/>
      <c r="BGV4" s="14"/>
      <c r="BGW4" s="14"/>
      <c r="BGX4" s="14"/>
      <c r="BGY4" s="14"/>
      <c r="BGZ4" s="14"/>
      <c r="BHA4" s="14"/>
      <c r="BHB4" s="14"/>
      <c r="BHC4" s="14"/>
      <c r="BHD4" s="14"/>
      <c r="BHE4" s="14"/>
      <c r="BHF4" s="14"/>
      <c r="BHG4" s="14"/>
      <c r="BHH4" s="14"/>
      <c r="BHI4" s="14"/>
      <c r="BHJ4" s="14"/>
      <c r="BHK4" s="14"/>
      <c r="BHL4" s="14"/>
      <c r="BHM4" s="14"/>
      <c r="BHN4" s="14"/>
      <c r="BHO4" s="14"/>
      <c r="BHP4" s="14"/>
      <c r="BHQ4" s="14"/>
      <c r="BHR4" s="14"/>
      <c r="BHS4" s="14"/>
      <c r="BHT4" s="14"/>
      <c r="BHU4" s="14"/>
      <c r="BHV4" s="14"/>
      <c r="BHW4" s="14"/>
      <c r="BHX4" s="14"/>
      <c r="BHY4" s="14"/>
      <c r="BHZ4" s="14"/>
      <c r="BIA4" s="14"/>
      <c r="BIB4" s="14"/>
      <c r="BIC4" s="14"/>
      <c r="BID4" s="14"/>
      <c r="BIE4" s="14"/>
      <c r="BIF4" s="14"/>
      <c r="BIG4" s="14"/>
      <c r="BIH4" s="14"/>
      <c r="BII4" s="14"/>
      <c r="BIJ4" s="14"/>
      <c r="BIK4" s="14"/>
      <c r="BIL4" s="14"/>
      <c r="BIM4" s="14"/>
      <c r="BIN4" s="14"/>
      <c r="BIO4" s="14"/>
      <c r="BIP4" s="14"/>
      <c r="BIQ4" s="14"/>
      <c r="BIR4" s="14"/>
      <c r="BIS4" s="14"/>
      <c r="BIT4" s="14"/>
      <c r="BIU4" s="14"/>
      <c r="BIV4" s="14"/>
      <c r="BIW4" s="14"/>
      <c r="BIX4" s="14"/>
      <c r="BIY4" s="14"/>
      <c r="BIZ4" s="14"/>
      <c r="BJA4" s="14"/>
      <c r="BJB4" s="14"/>
      <c r="BJC4" s="14"/>
      <c r="BJD4" s="14"/>
      <c r="BJE4" s="14"/>
      <c r="BJF4" s="14"/>
      <c r="BJG4" s="14"/>
      <c r="BJH4" s="14"/>
      <c r="BJI4" s="14"/>
      <c r="BJJ4" s="14"/>
      <c r="BJK4" s="14"/>
      <c r="BJL4" s="14"/>
      <c r="BJM4" s="14"/>
      <c r="BJN4" s="14"/>
      <c r="BJO4" s="14"/>
      <c r="BJP4" s="14"/>
      <c r="BJQ4" s="14"/>
      <c r="BJR4" s="14"/>
      <c r="BJS4" s="14"/>
      <c r="BJT4" s="14"/>
      <c r="BJU4" s="14"/>
      <c r="BJV4" s="14"/>
      <c r="BJW4" s="14"/>
      <c r="BJX4" s="14"/>
      <c r="BJY4" s="14"/>
      <c r="BJZ4" s="14"/>
      <c r="BKA4" s="14"/>
      <c r="BKB4" s="14"/>
      <c r="BKC4" s="14"/>
      <c r="BKD4" s="14"/>
      <c r="BKE4" s="14"/>
      <c r="BKF4" s="14"/>
      <c r="BKG4" s="14"/>
      <c r="BKH4" s="14"/>
      <c r="BKI4" s="14"/>
      <c r="BKJ4" s="14"/>
      <c r="BKK4" s="14"/>
      <c r="BKL4" s="14"/>
      <c r="BKM4" s="14"/>
      <c r="BKN4" s="14"/>
      <c r="BKO4" s="14"/>
      <c r="BKP4" s="14"/>
      <c r="BKQ4" s="14"/>
      <c r="BKR4" s="14"/>
      <c r="BKS4" s="14"/>
      <c r="BKT4" s="14"/>
      <c r="BKU4" s="14"/>
      <c r="BKV4" s="14"/>
      <c r="BKW4" s="14"/>
      <c r="BKX4" s="14"/>
      <c r="BKY4" s="14"/>
      <c r="BKZ4" s="14"/>
      <c r="BLA4" s="14"/>
      <c r="BLB4" s="14"/>
      <c r="BLC4" s="14"/>
      <c r="BLD4" s="14"/>
      <c r="BLE4" s="14"/>
      <c r="BLF4" s="14"/>
      <c r="BLG4" s="14"/>
      <c r="BLH4" s="14"/>
      <c r="BLI4" s="14"/>
      <c r="BLJ4" s="14"/>
      <c r="BLK4" s="14"/>
      <c r="BLL4" s="14"/>
      <c r="BLM4" s="14"/>
      <c r="BLN4" s="14"/>
      <c r="BLO4" s="14"/>
      <c r="BLP4" s="14"/>
      <c r="BLQ4" s="14"/>
      <c r="BLR4" s="14"/>
      <c r="BLS4" s="14"/>
      <c r="BLT4" s="14"/>
      <c r="BLU4" s="14"/>
      <c r="BLV4" s="14"/>
      <c r="BLW4" s="14"/>
      <c r="BLX4" s="14"/>
      <c r="BLY4" s="14"/>
      <c r="BLZ4" s="14"/>
      <c r="BMA4" s="14"/>
      <c r="BMB4" s="14"/>
      <c r="BMC4" s="14"/>
      <c r="BMD4" s="14"/>
      <c r="BME4" s="14"/>
      <c r="BMF4" s="14"/>
      <c r="BMG4" s="14"/>
      <c r="BMH4" s="14"/>
      <c r="BMI4" s="14"/>
      <c r="BMJ4" s="14"/>
      <c r="BMK4" s="14"/>
      <c r="BML4" s="14"/>
      <c r="BMM4" s="14"/>
      <c r="BMN4" s="14"/>
      <c r="BMO4" s="14"/>
      <c r="BMP4" s="14"/>
      <c r="BMQ4" s="14"/>
      <c r="BMR4" s="14"/>
      <c r="BMS4" s="14"/>
      <c r="BMT4" s="14"/>
      <c r="BMU4" s="14"/>
      <c r="BMV4" s="14"/>
      <c r="BMW4" s="14"/>
      <c r="BMX4" s="14"/>
      <c r="BMY4" s="14"/>
      <c r="BMZ4" s="14"/>
      <c r="BNA4" s="14"/>
      <c r="BNB4" s="14"/>
      <c r="BNC4" s="14"/>
      <c r="BND4" s="14"/>
      <c r="BNE4" s="14"/>
      <c r="BNF4" s="14"/>
      <c r="BNG4" s="14"/>
      <c r="BNH4" s="14"/>
      <c r="BNI4" s="14"/>
      <c r="BNJ4" s="14"/>
      <c r="BNK4" s="14"/>
      <c r="BNL4" s="14"/>
      <c r="BNM4" s="14"/>
      <c r="BNN4" s="14"/>
      <c r="BNO4" s="14"/>
      <c r="BNP4" s="14"/>
      <c r="BNQ4" s="14"/>
      <c r="BNR4" s="14"/>
      <c r="BNS4" s="14"/>
      <c r="BNT4" s="14"/>
      <c r="BNU4" s="14"/>
      <c r="BNV4" s="14"/>
      <c r="BNW4" s="14"/>
      <c r="BNX4" s="14"/>
      <c r="BNY4" s="14"/>
      <c r="BNZ4" s="14"/>
      <c r="BOA4" s="14"/>
      <c r="BOB4" s="14"/>
      <c r="BOC4" s="14"/>
      <c r="BOD4" s="14"/>
      <c r="BOE4" s="14"/>
      <c r="BOF4" s="14"/>
      <c r="BOG4" s="14"/>
      <c r="BOH4" s="14"/>
      <c r="BOI4" s="14"/>
      <c r="BOJ4" s="14"/>
      <c r="BOK4" s="14"/>
      <c r="BOL4" s="14"/>
      <c r="BOM4" s="14"/>
      <c r="BON4" s="14"/>
      <c r="BOO4" s="14"/>
      <c r="BOP4" s="14"/>
      <c r="BOQ4" s="14"/>
      <c r="BOR4" s="14"/>
      <c r="BOS4" s="14"/>
      <c r="BOT4" s="14"/>
      <c r="BOU4" s="14"/>
      <c r="BOV4" s="14"/>
      <c r="BOW4" s="14"/>
      <c r="BOX4" s="14"/>
      <c r="BOY4" s="14"/>
      <c r="BOZ4" s="14"/>
      <c r="BPA4" s="14"/>
      <c r="BPB4" s="14"/>
      <c r="BPC4" s="14"/>
      <c r="BPD4" s="14"/>
      <c r="BPE4" s="14"/>
      <c r="BPF4" s="14"/>
      <c r="BPG4" s="14"/>
      <c r="BPH4" s="14"/>
      <c r="BPI4" s="14"/>
      <c r="BPJ4" s="14"/>
      <c r="BPK4" s="14"/>
      <c r="BPL4" s="14"/>
      <c r="BPM4" s="14"/>
      <c r="BPN4" s="14"/>
      <c r="BPO4" s="14"/>
      <c r="BPP4" s="14"/>
      <c r="BPQ4" s="14"/>
      <c r="BPR4" s="14"/>
      <c r="BPS4" s="14"/>
      <c r="BPT4" s="14"/>
      <c r="BPU4" s="14"/>
      <c r="BPV4" s="14"/>
      <c r="BPW4" s="14"/>
      <c r="BPX4" s="14"/>
      <c r="BPY4" s="14"/>
      <c r="BPZ4" s="14"/>
      <c r="BQA4" s="14"/>
      <c r="BQB4" s="14"/>
      <c r="BQC4" s="14"/>
      <c r="BQD4" s="14"/>
      <c r="BQE4" s="14"/>
      <c r="BQF4" s="14"/>
      <c r="BQG4" s="14"/>
      <c r="BQH4" s="14"/>
      <c r="BQI4" s="14"/>
      <c r="BQJ4" s="14"/>
      <c r="BQK4" s="14"/>
      <c r="BQL4" s="14"/>
      <c r="BQM4" s="14"/>
      <c r="BQN4" s="14"/>
      <c r="BQO4" s="14"/>
      <c r="BQP4" s="14"/>
      <c r="BQQ4" s="14"/>
      <c r="BQR4" s="14"/>
      <c r="BQS4" s="14"/>
      <c r="BQT4" s="14"/>
      <c r="BQU4" s="14"/>
      <c r="BQV4" s="14"/>
      <c r="BQW4" s="14"/>
      <c r="BQX4" s="14"/>
      <c r="BQY4" s="14"/>
      <c r="BQZ4" s="14"/>
      <c r="BRA4" s="14"/>
      <c r="BRB4" s="14"/>
      <c r="BRC4" s="14"/>
      <c r="BRD4" s="14"/>
      <c r="BRE4" s="14"/>
      <c r="BRF4" s="14"/>
      <c r="BRG4" s="14"/>
      <c r="BRH4" s="14"/>
      <c r="BRI4" s="14"/>
      <c r="BRJ4" s="14"/>
      <c r="BRK4" s="14"/>
      <c r="BRL4" s="14"/>
      <c r="BRM4" s="14"/>
      <c r="BRN4" s="14"/>
      <c r="BRO4" s="14"/>
      <c r="BRP4" s="14"/>
      <c r="BRQ4" s="14"/>
      <c r="BRR4" s="14"/>
      <c r="BRS4" s="14"/>
      <c r="BRT4" s="14"/>
      <c r="BRU4" s="14"/>
      <c r="BRV4" s="14"/>
      <c r="BRW4" s="14"/>
      <c r="BRX4" s="14"/>
      <c r="BRY4" s="14"/>
      <c r="BRZ4" s="14"/>
      <c r="BSA4" s="14"/>
      <c r="BSB4" s="14"/>
      <c r="BSC4" s="14"/>
      <c r="BSD4" s="14"/>
      <c r="BSE4" s="14"/>
      <c r="BSF4" s="14"/>
      <c r="BSG4" s="14"/>
      <c r="BSH4" s="14"/>
      <c r="BSI4" s="14"/>
      <c r="BSJ4" s="14"/>
      <c r="BSK4" s="14"/>
      <c r="BSL4" s="14"/>
      <c r="BSM4" s="14"/>
      <c r="BSN4" s="14"/>
      <c r="BSO4" s="14"/>
      <c r="BSP4" s="14"/>
      <c r="BSQ4" s="14"/>
      <c r="BSR4" s="14"/>
      <c r="BSS4" s="14"/>
      <c r="BST4" s="14"/>
      <c r="BSU4" s="14"/>
      <c r="BSV4" s="14"/>
      <c r="BSW4" s="14"/>
      <c r="BSX4" s="14"/>
      <c r="BSY4" s="14"/>
      <c r="BSZ4" s="14"/>
      <c r="BTA4" s="14"/>
      <c r="BTB4" s="14"/>
      <c r="BTC4" s="14"/>
      <c r="BTD4" s="14"/>
      <c r="BTE4" s="14"/>
      <c r="BTF4" s="14"/>
      <c r="BTG4" s="14"/>
      <c r="BTH4" s="14"/>
      <c r="BTI4" s="14"/>
      <c r="BTJ4" s="14"/>
      <c r="BTK4" s="14"/>
      <c r="BTL4" s="14"/>
      <c r="BTM4" s="14"/>
      <c r="BTN4" s="14"/>
      <c r="BTO4" s="14"/>
      <c r="BTP4" s="14"/>
      <c r="BTQ4" s="14"/>
      <c r="BTR4" s="14"/>
      <c r="BTS4" s="14"/>
      <c r="BTT4" s="14"/>
      <c r="BTU4" s="14"/>
      <c r="BTV4" s="14"/>
      <c r="BTW4" s="14"/>
      <c r="BTX4" s="14"/>
      <c r="BTY4" s="14"/>
      <c r="BTZ4" s="14"/>
      <c r="BUA4" s="14"/>
      <c r="BUB4" s="14"/>
      <c r="BUC4" s="14"/>
      <c r="BUD4" s="14"/>
      <c r="BUE4" s="14"/>
      <c r="BUF4" s="14"/>
      <c r="BUG4" s="14"/>
      <c r="BUH4" s="14"/>
      <c r="BUI4" s="14"/>
      <c r="BUJ4" s="14"/>
      <c r="BUK4" s="14"/>
      <c r="BUL4" s="14"/>
      <c r="BUM4" s="14"/>
      <c r="BUN4" s="14"/>
      <c r="BUO4" s="14"/>
      <c r="BUP4" s="14"/>
      <c r="BUQ4" s="14"/>
      <c r="BUR4" s="14"/>
      <c r="BUS4" s="14"/>
      <c r="BUT4" s="14"/>
      <c r="BUU4" s="14"/>
      <c r="BUV4" s="14"/>
      <c r="BUW4" s="14"/>
      <c r="BUX4" s="14"/>
      <c r="BUY4" s="14"/>
      <c r="BUZ4" s="14"/>
      <c r="BVA4" s="14"/>
      <c r="BVB4" s="14"/>
      <c r="BVC4" s="14"/>
      <c r="BVD4" s="14"/>
      <c r="BVE4" s="14"/>
      <c r="BVF4" s="14"/>
      <c r="BVG4" s="14"/>
      <c r="BVH4" s="14"/>
      <c r="BVI4" s="14"/>
      <c r="BVJ4" s="14"/>
      <c r="BVK4" s="14"/>
      <c r="BVL4" s="14"/>
      <c r="BVM4" s="14"/>
      <c r="BVN4" s="14"/>
      <c r="BVO4" s="14"/>
      <c r="BVP4" s="14"/>
      <c r="BVQ4" s="14"/>
      <c r="BVR4" s="14"/>
      <c r="BVS4" s="14"/>
      <c r="BVT4" s="14"/>
      <c r="BVU4" s="14"/>
      <c r="BVV4" s="14"/>
      <c r="BVW4" s="14"/>
      <c r="BVX4" s="14"/>
      <c r="BVY4" s="14"/>
      <c r="BVZ4" s="14"/>
      <c r="BWA4" s="14"/>
      <c r="BWB4" s="14"/>
      <c r="BWC4" s="14"/>
      <c r="BWD4" s="14"/>
      <c r="BWE4" s="14"/>
      <c r="BWF4" s="14"/>
      <c r="BWG4" s="14"/>
      <c r="BWH4" s="14"/>
      <c r="BWI4" s="14"/>
      <c r="BWJ4" s="14"/>
      <c r="BWK4" s="14"/>
      <c r="BWL4" s="14"/>
      <c r="BWM4" s="14"/>
      <c r="BWN4" s="14"/>
      <c r="BWO4" s="14"/>
      <c r="BWP4" s="14"/>
      <c r="BWQ4" s="14"/>
      <c r="BWR4" s="14"/>
      <c r="BWS4" s="14"/>
      <c r="BWT4" s="14"/>
      <c r="BWU4" s="14"/>
      <c r="BWV4" s="14"/>
      <c r="BWW4" s="14"/>
      <c r="BWX4" s="14"/>
      <c r="BWY4" s="14"/>
      <c r="BWZ4" s="14"/>
      <c r="BXA4" s="14"/>
      <c r="BXB4" s="14"/>
      <c r="BXC4" s="14"/>
      <c r="BXD4" s="14"/>
      <c r="BXE4" s="14"/>
      <c r="BXF4" s="14"/>
      <c r="BXG4" s="14"/>
      <c r="BXH4" s="14"/>
      <c r="BXI4" s="14"/>
      <c r="BXJ4" s="14"/>
      <c r="BXK4" s="14"/>
      <c r="BXL4" s="14"/>
      <c r="BXM4" s="14"/>
      <c r="BXN4" s="14"/>
      <c r="BXO4" s="14"/>
      <c r="BXP4" s="14"/>
      <c r="BXQ4" s="14"/>
      <c r="BXR4" s="14"/>
      <c r="BXS4" s="14"/>
      <c r="BXT4" s="14"/>
      <c r="BXU4" s="14"/>
      <c r="BXV4" s="14"/>
      <c r="BXW4" s="14"/>
      <c r="BXX4" s="14"/>
      <c r="BXY4" s="14"/>
      <c r="BXZ4" s="14"/>
      <c r="BYA4" s="14"/>
      <c r="BYB4" s="14"/>
      <c r="BYC4" s="14"/>
      <c r="BYD4" s="14"/>
      <c r="BYE4" s="14"/>
      <c r="BYF4" s="14"/>
      <c r="BYG4" s="14"/>
      <c r="BYH4" s="14"/>
      <c r="BYI4" s="14"/>
      <c r="BYJ4" s="14"/>
      <c r="BYK4" s="14"/>
      <c r="BYL4" s="14"/>
      <c r="BYM4" s="14"/>
      <c r="BYN4" s="14"/>
      <c r="BYO4" s="14"/>
      <c r="BYP4" s="14"/>
      <c r="BYQ4" s="14"/>
      <c r="BYR4" s="14"/>
      <c r="BYS4" s="14"/>
      <c r="BYT4" s="14"/>
      <c r="BYU4" s="14"/>
      <c r="BYV4" s="14"/>
      <c r="BYW4" s="14"/>
      <c r="BYX4" s="14"/>
      <c r="BYY4" s="14"/>
      <c r="BYZ4" s="14"/>
      <c r="BZA4" s="14"/>
      <c r="BZB4" s="14"/>
      <c r="BZC4" s="14"/>
      <c r="BZD4" s="14"/>
      <c r="BZE4" s="14"/>
      <c r="BZF4" s="14"/>
      <c r="BZG4" s="14"/>
      <c r="BZH4" s="14"/>
      <c r="BZI4" s="14"/>
      <c r="BZJ4" s="14"/>
      <c r="BZK4" s="14"/>
      <c r="BZL4" s="14"/>
      <c r="BZM4" s="14"/>
      <c r="BZN4" s="14"/>
      <c r="BZO4" s="14"/>
      <c r="BZP4" s="14"/>
      <c r="BZQ4" s="14"/>
      <c r="BZR4" s="14"/>
      <c r="BZS4" s="14"/>
      <c r="BZT4" s="14"/>
      <c r="BZU4" s="14"/>
      <c r="BZV4" s="14"/>
      <c r="BZW4" s="14"/>
      <c r="BZX4" s="14"/>
      <c r="BZY4" s="14"/>
      <c r="BZZ4" s="14"/>
      <c r="CAA4" s="14"/>
      <c r="CAB4" s="14"/>
      <c r="CAC4" s="14"/>
      <c r="CAD4" s="14"/>
      <c r="CAE4" s="14"/>
      <c r="CAF4" s="14"/>
      <c r="CAG4" s="14"/>
      <c r="CAH4" s="14"/>
      <c r="CAI4" s="14"/>
      <c r="CAJ4" s="14"/>
      <c r="CAK4" s="14"/>
      <c r="CAL4" s="14"/>
      <c r="CAM4" s="14"/>
      <c r="CAN4" s="14"/>
      <c r="CAO4" s="14"/>
      <c r="CAP4" s="14"/>
      <c r="CAQ4" s="14"/>
      <c r="CAR4" s="14"/>
      <c r="CAS4" s="14"/>
      <c r="CAT4" s="14"/>
      <c r="CAU4" s="14"/>
      <c r="CAV4" s="14"/>
      <c r="CAW4" s="14"/>
      <c r="CAX4" s="14"/>
      <c r="CAY4" s="14"/>
      <c r="CAZ4" s="14"/>
      <c r="CBA4" s="14"/>
      <c r="CBB4" s="14"/>
      <c r="CBC4" s="14"/>
      <c r="CBD4" s="14"/>
      <c r="CBE4" s="14"/>
      <c r="CBF4" s="14"/>
      <c r="CBG4" s="14"/>
      <c r="CBH4" s="14"/>
      <c r="CBI4" s="14"/>
      <c r="CBJ4" s="14"/>
      <c r="CBK4" s="14"/>
      <c r="CBL4" s="14"/>
      <c r="CBM4" s="14"/>
      <c r="CBN4" s="14"/>
      <c r="CBO4" s="14"/>
      <c r="CBP4" s="14"/>
      <c r="CBQ4" s="14"/>
      <c r="CBR4" s="14"/>
      <c r="CBS4" s="14"/>
      <c r="CBT4" s="14"/>
      <c r="CBU4" s="14"/>
      <c r="CBV4" s="14"/>
      <c r="CBW4" s="14"/>
      <c r="CBX4" s="14"/>
      <c r="CBY4" s="14"/>
      <c r="CBZ4" s="14"/>
      <c r="CCA4" s="14"/>
      <c r="CCB4" s="14"/>
      <c r="CCC4" s="14"/>
      <c r="CCD4" s="14"/>
      <c r="CCE4" s="14"/>
      <c r="CCF4" s="14"/>
      <c r="CCG4" s="14"/>
      <c r="CCH4" s="14"/>
      <c r="CCI4" s="14"/>
      <c r="CCJ4" s="14"/>
      <c r="CCK4" s="14"/>
      <c r="CCL4" s="14"/>
      <c r="CCM4" s="14"/>
      <c r="CCN4" s="14"/>
      <c r="CCO4" s="14"/>
      <c r="CCP4" s="14"/>
      <c r="CCQ4" s="14"/>
      <c r="CCR4" s="14"/>
      <c r="CCS4" s="14"/>
      <c r="CCT4" s="14"/>
      <c r="CCU4" s="14"/>
      <c r="CCV4" s="14"/>
      <c r="CCW4" s="14"/>
      <c r="CCX4" s="14"/>
      <c r="CCY4" s="14"/>
      <c r="CCZ4" s="14"/>
      <c r="CDA4" s="14"/>
      <c r="CDB4" s="14"/>
      <c r="CDC4" s="14"/>
      <c r="CDD4" s="14"/>
      <c r="CDE4" s="14"/>
      <c r="CDF4" s="14"/>
      <c r="CDG4" s="14"/>
      <c r="CDH4" s="14"/>
      <c r="CDI4" s="14"/>
      <c r="CDJ4" s="14"/>
      <c r="CDK4" s="14"/>
      <c r="CDL4" s="14"/>
      <c r="CDM4" s="14"/>
      <c r="CDN4" s="14"/>
      <c r="CDO4" s="14"/>
      <c r="CDP4" s="14"/>
      <c r="CDQ4" s="14"/>
      <c r="CDR4" s="14"/>
      <c r="CDS4" s="14"/>
      <c r="CDT4" s="14"/>
      <c r="CDU4" s="14"/>
      <c r="CDV4" s="14"/>
      <c r="CDW4" s="14"/>
      <c r="CDX4" s="14"/>
      <c r="CDY4" s="14"/>
      <c r="CDZ4" s="14"/>
      <c r="CEA4" s="14"/>
      <c r="CEB4" s="14"/>
      <c r="CEC4" s="14"/>
      <c r="CED4" s="14"/>
      <c r="CEE4" s="14"/>
      <c r="CEF4" s="14"/>
      <c r="CEG4" s="14"/>
      <c r="CEH4" s="14"/>
      <c r="CEI4" s="14"/>
      <c r="CEJ4" s="14"/>
      <c r="CEK4" s="14"/>
      <c r="CEL4" s="14"/>
      <c r="CEM4" s="14"/>
      <c r="CEN4" s="14"/>
      <c r="CEO4" s="14"/>
      <c r="CEP4" s="14"/>
      <c r="CEQ4" s="14"/>
      <c r="CER4" s="14"/>
      <c r="CES4" s="14"/>
      <c r="CET4" s="14"/>
      <c r="CEU4" s="14"/>
      <c r="CEV4" s="14"/>
      <c r="CEW4" s="14"/>
      <c r="CEX4" s="14"/>
      <c r="CEY4" s="14"/>
      <c r="CEZ4" s="14"/>
      <c r="CFA4" s="14"/>
      <c r="CFB4" s="14"/>
      <c r="CFC4" s="14"/>
      <c r="CFD4" s="14"/>
      <c r="CFE4" s="14"/>
      <c r="CFF4" s="14"/>
      <c r="CFG4" s="14"/>
      <c r="CFH4" s="14"/>
      <c r="CFI4" s="14"/>
      <c r="CFJ4" s="14"/>
      <c r="CFK4" s="14"/>
      <c r="CFL4" s="14"/>
      <c r="CFM4" s="14"/>
      <c r="CFN4" s="14"/>
      <c r="CFO4" s="14"/>
      <c r="CFP4" s="14"/>
      <c r="CFQ4" s="14"/>
      <c r="CFR4" s="14"/>
      <c r="CFS4" s="14"/>
      <c r="CFT4" s="14"/>
      <c r="CFU4" s="14"/>
      <c r="CFV4" s="14"/>
      <c r="CFW4" s="14"/>
      <c r="CFX4" s="14"/>
      <c r="CFY4" s="14"/>
      <c r="CFZ4" s="14"/>
      <c r="CGA4" s="14"/>
      <c r="CGB4" s="14"/>
      <c r="CGC4" s="14"/>
      <c r="CGD4" s="14"/>
      <c r="CGE4" s="14"/>
      <c r="CGF4" s="14"/>
      <c r="CGG4" s="14"/>
      <c r="CGH4" s="14"/>
      <c r="CGI4" s="14"/>
      <c r="CGJ4" s="14"/>
      <c r="CGK4" s="14"/>
      <c r="CGL4" s="14"/>
      <c r="CGM4" s="14"/>
      <c r="CGN4" s="14"/>
      <c r="CGO4" s="14"/>
      <c r="CGP4" s="14"/>
      <c r="CGQ4" s="14"/>
      <c r="CGR4" s="14"/>
      <c r="CGS4" s="14"/>
      <c r="CGT4" s="14"/>
      <c r="CGU4" s="14"/>
      <c r="CGV4" s="14"/>
      <c r="CGW4" s="14"/>
      <c r="CGX4" s="14"/>
      <c r="CGY4" s="14"/>
      <c r="CGZ4" s="14"/>
      <c r="CHA4" s="14"/>
      <c r="CHB4" s="14"/>
      <c r="CHC4" s="14"/>
      <c r="CHD4" s="14"/>
      <c r="CHE4" s="14"/>
      <c r="CHF4" s="14"/>
      <c r="CHG4" s="14"/>
      <c r="CHH4" s="14"/>
      <c r="CHI4" s="14"/>
      <c r="CHJ4" s="14"/>
      <c r="CHK4" s="14"/>
      <c r="CHL4" s="14"/>
      <c r="CHM4" s="14"/>
      <c r="CHN4" s="14"/>
      <c r="CHO4" s="14"/>
      <c r="CHP4" s="14"/>
      <c r="CHQ4" s="14"/>
      <c r="CHR4" s="14"/>
      <c r="CHS4" s="14"/>
      <c r="CHT4" s="14"/>
      <c r="CHU4" s="14"/>
      <c r="CHV4" s="14"/>
      <c r="CHW4" s="14"/>
      <c r="CHX4" s="14"/>
      <c r="CHY4" s="14"/>
      <c r="CHZ4" s="14"/>
      <c r="CIA4" s="14"/>
      <c r="CIB4" s="14"/>
      <c r="CIC4" s="14"/>
      <c r="CID4" s="14"/>
      <c r="CIE4" s="14"/>
      <c r="CIF4" s="14"/>
      <c r="CIG4" s="14"/>
      <c r="CIH4" s="14"/>
      <c r="CII4" s="14"/>
      <c r="CIJ4" s="14"/>
      <c r="CIK4" s="14"/>
      <c r="CIL4" s="14"/>
      <c r="CIM4" s="14"/>
      <c r="CIN4" s="14"/>
      <c r="CIO4" s="14"/>
      <c r="CIP4" s="14"/>
      <c r="CIQ4" s="14"/>
      <c r="CIR4" s="14"/>
      <c r="CIS4" s="14"/>
      <c r="CIT4" s="14"/>
      <c r="CIU4" s="14"/>
      <c r="CIV4" s="14"/>
      <c r="CIW4" s="14"/>
      <c r="CIX4" s="14"/>
      <c r="CIY4" s="14"/>
      <c r="CIZ4" s="14"/>
      <c r="CJA4" s="14"/>
      <c r="CJB4" s="14"/>
      <c r="CJC4" s="14"/>
      <c r="CJD4" s="14"/>
      <c r="CJE4" s="14"/>
    </row>
    <row r="5" spans="1:2293" x14ac:dyDescent="0.25">
      <c r="A5" s="81" t="s">
        <v>52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3"/>
    </row>
    <row r="6" spans="1:2293" ht="12.75" customHeight="1" x14ac:dyDescent="0.25">
      <c r="A6" s="6"/>
      <c r="B6" s="5"/>
      <c r="C6" s="5"/>
      <c r="D6" s="5"/>
      <c r="E6" s="5"/>
      <c r="F6" s="5"/>
      <c r="G6" s="5"/>
      <c r="H6" s="5"/>
      <c r="I6" s="5"/>
      <c r="J6" s="7"/>
      <c r="K6" s="5"/>
      <c r="L6" s="5"/>
      <c r="M6" s="8"/>
    </row>
    <row r="7" spans="1:2293" x14ac:dyDescent="0.25">
      <c r="A7" s="15"/>
      <c r="B7" s="16"/>
      <c r="C7" s="16"/>
      <c r="D7" s="16"/>
      <c r="E7" s="16"/>
      <c r="F7" s="16"/>
      <c r="G7" s="16"/>
      <c r="H7" s="16"/>
      <c r="I7" s="16"/>
      <c r="J7" s="17"/>
      <c r="K7" s="16"/>
      <c r="L7" s="16"/>
      <c r="M7" s="18"/>
    </row>
    <row r="8" spans="1:2293" x14ac:dyDescent="0.25">
      <c r="A8" s="44"/>
      <c r="B8" s="20"/>
      <c r="C8" s="21"/>
      <c r="D8" s="21"/>
      <c r="E8" s="21"/>
      <c r="F8" s="21"/>
      <c r="G8" s="21"/>
      <c r="H8" s="22"/>
      <c r="I8" s="20"/>
      <c r="J8" s="21"/>
      <c r="K8" s="21"/>
      <c r="L8" s="21"/>
      <c r="M8" s="22"/>
    </row>
    <row r="9" spans="1:2293" x14ac:dyDescent="0.25">
      <c r="A9" s="45" t="s">
        <v>69</v>
      </c>
      <c r="B9" s="24"/>
      <c r="C9" s="25"/>
      <c r="D9" s="47" t="s">
        <v>12</v>
      </c>
      <c r="E9" s="26"/>
      <c r="F9" s="26"/>
      <c r="G9" s="26"/>
      <c r="H9" s="27"/>
      <c r="I9" s="24"/>
      <c r="J9" s="7"/>
      <c r="K9" s="14" t="s">
        <v>117</v>
      </c>
      <c r="L9" s="26"/>
      <c r="M9" s="27"/>
    </row>
    <row r="10" spans="1:2293" x14ac:dyDescent="0.25">
      <c r="A10" s="46"/>
      <c r="B10" s="15"/>
      <c r="C10" s="16"/>
      <c r="D10" s="16"/>
      <c r="E10" s="16"/>
      <c r="F10" s="16"/>
      <c r="G10" s="16"/>
      <c r="H10" s="18"/>
      <c r="I10" s="15"/>
      <c r="J10" s="16"/>
      <c r="K10" s="16"/>
      <c r="L10" s="16"/>
      <c r="M10" s="18"/>
    </row>
    <row r="11" spans="1:2293" x14ac:dyDescent="0.25">
      <c r="A11" s="50"/>
      <c r="B11" s="20"/>
      <c r="C11" s="19"/>
      <c r="D11" s="21"/>
      <c r="E11" s="19"/>
      <c r="F11" s="21"/>
      <c r="G11" s="19"/>
      <c r="H11" s="22"/>
      <c r="I11" s="19"/>
      <c r="J11" s="21"/>
      <c r="K11" s="19"/>
      <c r="L11" s="21"/>
      <c r="M11" s="19"/>
    </row>
    <row r="12" spans="1:2293" x14ac:dyDescent="0.25">
      <c r="A12" s="50"/>
      <c r="B12" s="31" t="s">
        <v>1</v>
      </c>
      <c r="C12" s="28" t="s">
        <v>2</v>
      </c>
      <c r="D12" s="30" t="s">
        <v>3</v>
      </c>
      <c r="E12" s="28" t="s">
        <v>4</v>
      </c>
      <c r="F12" s="30" t="s">
        <v>108</v>
      </c>
      <c r="G12" s="28" t="s">
        <v>18</v>
      </c>
      <c r="H12" s="29" t="s">
        <v>11</v>
      </c>
      <c r="I12" s="28" t="s">
        <v>1</v>
      </c>
      <c r="J12" s="30" t="s">
        <v>2</v>
      </c>
      <c r="K12" s="28" t="s">
        <v>5</v>
      </c>
      <c r="L12" s="30" t="s">
        <v>4</v>
      </c>
      <c r="M12" s="28" t="s">
        <v>11</v>
      </c>
    </row>
    <row r="13" spans="1:2293" x14ac:dyDescent="0.25">
      <c r="A13" s="50"/>
      <c r="B13" s="6"/>
      <c r="C13" s="28" t="s">
        <v>6</v>
      </c>
      <c r="D13" s="30" t="s">
        <v>7</v>
      </c>
      <c r="E13" s="28" t="s">
        <v>8</v>
      </c>
      <c r="F13" s="30" t="s">
        <v>107</v>
      </c>
      <c r="G13" s="28" t="s">
        <v>19</v>
      </c>
      <c r="H13" s="8"/>
      <c r="I13" s="23"/>
      <c r="J13" s="30" t="s">
        <v>6</v>
      </c>
      <c r="K13" s="28" t="s">
        <v>7</v>
      </c>
      <c r="L13" s="30" t="s">
        <v>8</v>
      </c>
      <c r="M13" s="23"/>
    </row>
    <row r="14" spans="1:2293" x14ac:dyDescent="0.25">
      <c r="A14" s="50"/>
      <c r="B14" s="6"/>
      <c r="C14" s="23"/>
      <c r="D14" s="30" t="s">
        <v>9</v>
      </c>
      <c r="E14" s="23"/>
      <c r="F14" s="5"/>
      <c r="G14" s="23"/>
      <c r="H14" s="8"/>
      <c r="I14" s="23"/>
      <c r="J14" s="5"/>
      <c r="K14" s="28" t="s">
        <v>10</v>
      </c>
      <c r="L14" s="5"/>
      <c r="M14" s="23"/>
    </row>
    <row r="15" spans="1:2293" s="5" customFormat="1" x14ac:dyDescent="0.25">
      <c r="A15" s="49" t="s">
        <v>13</v>
      </c>
      <c r="B15" s="6"/>
      <c r="C15" s="23"/>
      <c r="D15" s="30"/>
      <c r="E15" s="23"/>
      <c r="G15" s="23"/>
      <c r="H15" s="8"/>
      <c r="I15" s="23"/>
      <c r="K15" s="28"/>
      <c r="M15" s="23"/>
    </row>
    <row r="16" spans="1:2293" x14ac:dyDescent="0.25">
      <c r="A16" s="15"/>
      <c r="B16" s="32"/>
      <c r="C16" s="32"/>
      <c r="D16" s="16"/>
      <c r="E16" s="32"/>
      <c r="F16" s="16"/>
      <c r="G16" s="32"/>
      <c r="H16" s="18"/>
      <c r="I16" s="32"/>
      <c r="J16" s="16"/>
      <c r="K16" s="32"/>
      <c r="L16" s="16"/>
      <c r="M16" s="32"/>
    </row>
    <row r="17" spans="1:13" x14ac:dyDescent="0.25">
      <c r="A17" s="19"/>
      <c r="B17" s="19"/>
      <c r="C17" s="21"/>
      <c r="D17" s="19"/>
      <c r="E17" s="21"/>
      <c r="F17" s="19"/>
      <c r="G17" s="19"/>
      <c r="H17" s="21"/>
      <c r="I17" s="19"/>
      <c r="J17" s="21"/>
      <c r="K17" s="19"/>
      <c r="L17" s="19"/>
      <c r="M17" s="19"/>
    </row>
    <row r="18" spans="1:13" ht="13.5" hidden="1" customHeight="1" x14ac:dyDescent="0.25">
      <c r="A18" s="63" t="s">
        <v>71</v>
      </c>
      <c r="B18" s="41">
        <v>48853.799999999988</v>
      </c>
      <c r="C18" s="34">
        <v>8337</v>
      </c>
      <c r="D18" s="33">
        <v>2918.1</v>
      </c>
      <c r="E18" s="36">
        <v>393.90000000000003</v>
      </c>
      <c r="F18" s="35"/>
      <c r="G18" s="33" t="s">
        <v>20</v>
      </c>
      <c r="H18" s="34">
        <f>SUM(B18:G18)</f>
        <v>60502.799999999988</v>
      </c>
      <c r="I18" s="33">
        <v>1405.3000000000002</v>
      </c>
      <c r="J18" s="34">
        <v>1111.5</v>
      </c>
      <c r="K18" s="33" t="s">
        <v>20</v>
      </c>
      <c r="L18" s="33">
        <v>54.1</v>
      </c>
      <c r="M18" s="41">
        <f>SUM(I18:L18)</f>
        <v>2570.9</v>
      </c>
    </row>
    <row r="19" spans="1:13" ht="13.5" hidden="1" customHeight="1" x14ac:dyDescent="0.25">
      <c r="A19" s="63" t="s">
        <v>72</v>
      </c>
      <c r="B19" s="41">
        <v>66475</v>
      </c>
      <c r="C19" s="34">
        <v>13061.3</v>
      </c>
      <c r="D19" s="33">
        <v>1209.6999999999998</v>
      </c>
      <c r="E19" s="34">
        <v>6.6999999999999993</v>
      </c>
      <c r="F19" s="41"/>
      <c r="G19" s="33" t="s">
        <v>20</v>
      </c>
      <c r="H19" s="34">
        <f>SUM(B19:G19)</f>
        <v>80752.7</v>
      </c>
      <c r="I19" s="33">
        <v>246.59999999999982</v>
      </c>
      <c r="J19" s="34">
        <v>246.1</v>
      </c>
      <c r="K19" s="33" t="s">
        <v>20</v>
      </c>
      <c r="L19" s="33" t="s">
        <v>20</v>
      </c>
      <c r="M19" s="41">
        <f>SUM(I19:L19)</f>
        <v>492.69999999999982</v>
      </c>
    </row>
    <row r="20" spans="1:13" ht="13.5" hidden="1" customHeight="1" x14ac:dyDescent="0.25">
      <c r="A20" s="63" t="s">
        <v>73</v>
      </c>
      <c r="B20" s="35">
        <v>70181.000000000015</v>
      </c>
      <c r="C20" s="36">
        <v>17575.099999999999</v>
      </c>
      <c r="D20" s="35">
        <v>1715.3</v>
      </c>
      <c r="E20" s="36">
        <v>47</v>
      </c>
      <c r="F20" s="35">
        <v>0</v>
      </c>
      <c r="G20" s="35">
        <v>11.5</v>
      </c>
      <c r="H20" s="36">
        <v>89529.900000000009</v>
      </c>
      <c r="I20" s="35">
        <v>90</v>
      </c>
      <c r="J20" s="35">
        <v>0</v>
      </c>
      <c r="K20" s="35">
        <v>0</v>
      </c>
      <c r="L20" s="35">
        <v>0</v>
      </c>
      <c r="M20" s="35">
        <v>90</v>
      </c>
    </row>
    <row r="21" spans="1:13" ht="13.5" hidden="1" customHeight="1" x14ac:dyDescent="0.25">
      <c r="A21" s="63" t="s">
        <v>121</v>
      </c>
      <c r="B21" s="41">
        <v>59291.700000000004</v>
      </c>
      <c r="C21" s="42">
        <v>18735.400000000001</v>
      </c>
      <c r="D21" s="41">
        <v>6439.5</v>
      </c>
      <c r="E21" s="42">
        <v>0.59999999999999987</v>
      </c>
      <c r="F21" s="41">
        <v>0</v>
      </c>
      <c r="G21" s="41">
        <v>0</v>
      </c>
      <c r="H21" s="42">
        <v>84467.200000000012</v>
      </c>
      <c r="I21" s="41">
        <v>49.099999999999994</v>
      </c>
      <c r="J21" s="42">
        <v>4615.1000000000004</v>
      </c>
      <c r="K21" s="41">
        <v>0</v>
      </c>
      <c r="L21" s="41">
        <v>0</v>
      </c>
      <c r="M21" s="41">
        <v>4664.2000000000007</v>
      </c>
    </row>
    <row r="22" spans="1:13" hidden="1" x14ac:dyDescent="0.25">
      <c r="A22" s="63" t="s">
        <v>122</v>
      </c>
      <c r="B22" s="41">
        <v>99717.200000000012</v>
      </c>
      <c r="C22" s="42">
        <v>21633.800000000003</v>
      </c>
      <c r="D22" s="41">
        <v>9205</v>
      </c>
      <c r="E22" s="42">
        <v>746.09999999999991</v>
      </c>
      <c r="F22" s="41">
        <v>0</v>
      </c>
      <c r="G22" s="41">
        <v>1230.3</v>
      </c>
      <c r="H22" s="42">
        <v>132532.4</v>
      </c>
      <c r="I22" s="41">
        <v>1474.8999999999999</v>
      </c>
      <c r="J22" s="41">
        <v>0</v>
      </c>
      <c r="K22" s="41">
        <v>0</v>
      </c>
      <c r="L22" s="41">
        <v>0</v>
      </c>
      <c r="M22" s="41">
        <v>1474.8999999999999</v>
      </c>
    </row>
    <row r="23" spans="1:13" ht="13.5" hidden="1" customHeight="1" x14ac:dyDescent="0.25">
      <c r="A23" s="63" t="s">
        <v>63</v>
      </c>
      <c r="B23" s="41">
        <v>103026.79999999999</v>
      </c>
      <c r="C23" s="42">
        <v>21355.599999999999</v>
      </c>
      <c r="D23" s="41">
        <v>6290.5</v>
      </c>
      <c r="E23" s="42">
        <v>723.10000000000014</v>
      </c>
      <c r="F23" s="41">
        <v>0</v>
      </c>
      <c r="G23" s="41">
        <v>811.8</v>
      </c>
      <c r="H23" s="42">
        <v>132207.79999999999</v>
      </c>
      <c r="I23" s="41">
        <v>3888.3999999999996</v>
      </c>
      <c r="J23" s="41">
        <v>0</v>
      </c>
      <c r="K23" s="41">
        <v>0</v>
      </c>
      <c r="L23" s="41">
        <v>0</v>
      </c>
      <c r="M23" s="41">
        <f t="shared" ref="M23:M120" si="0">SUM(I23:L23)</f>
        <v>3888.3999999999996</v>
      </c>
    </row>
    <row r="24" spans="1:13" hidden="1" x14ac:dyDescent="0.25">
      <c r="A24" s="63" t="s">
        <v>85</v>
      </c>
      <c r="B24" s="41">
        <v>73871.700000000012</v>
      </c>
      <c r="C24" s="42">
        <v>33637.5</v>
      </c>
      <c r="D24" s="41">
        <v>6898.7999999999993</v>
      </c>
      <c r="E24" s="42">
        <v>43029.1</v>
      </c>
      <c r="F24" s="41">
        <v>0</v>
      </c>
      <c r="G24" s="41">
        <v>684.1</v>
      </c>
      <c r="H24" s="42">
        <v>158121.20000000001</v>
      </c>
      <c r="I24" s="41">
        <v>3824.5</v>
      </c>
      <c r="J24" s="42">
        <v>1323</v>
      </c>
      <c r="K24" s="41">
        <v>255.3</v>
      </c>
      <c r="L24" s="41">
        <v>1102.7</v>
      </c>
      <c r="M24" s="41">
        <f t="shared" si="0"/>
        <v>6505.5</v>
      </c>
    </row>
    <row r="25" spans="1:13" hidden="1" x14ac:dyDescent="0.25">
      <c r="A25" s="63" t="s">
        <v>101</v>
      </c>
      <c r="B25" s="41">
        <v>53895.1</v>
      </c>
      <c r="C25" s="42">
        <v>41922.499999999993</v>
      </c>
      <c r="D25" s="41">
        <v>2805.9999999999995</v>
      </c>
      <c r="E25" s="42">
        <v>21108.899999999998</v>
      </c>
      <c r="F25" s="41">
        <v>42.2</v>
      </c>
      <c r="G25" s="41">
        <v>69.900000000000006</v>
      </c>
      <c r="H25" s="42">
        <v>119844.59999999998</v>
      </c>
      <c r="I25" s="41">
        <v>4997.8</v>
      </c>
      <c r="J25" s="42">
        <v>7233.0999999999995</v>
      </c>
      <c r="K25" s="41">
        <v>1770.9</v>
      </c>
      <c r="L25" s="41">
        <v>1405.4</v>
      </c>
      <c r="M25" s="41">
        <f t="shared" si="0"/>
        <v>15407.199999999999</v>
      </c>
    </row>
    <row r="26" spans="1:13" hidden="1" x14ac:dyDescent="0.25">
      <c r="A26" s="63" t="s">
        <v>116</v>
      </c>
      <c r="B26" s="41">
        <v>44907.199999999997</v>
      </c>
      <c r="C26" s="42">
        <v>27568.199999999997</v>
      </c>
      <c r="D26" s="41">
        <v>1049.2999999999997</v>
      </c>
      <c r="E26" s="42">
        <v>7985.4999999999991</v>
      </c>
      <c r="F26" s="41">
        <v>0.30000000000000004</v>
      </c>
      <c r="G26" s="41">
        <v>70.5</v>
      </c>
      <c r="H26" s="42">
        <v>81581</v>
      </c>
      <c r="I26" s="41">
        <v>4011.7</v>
      </c>
      <c r="J26" s="42">
        <v>6054.4000000000005</v>
      </c>
      <c r="K26" s="41">
        <v>1281.8</v>
      </c>
      <c r="L26" s="41">
        <v>1041.0999999999999</v>
      </c>
      <c r="M26" s="41">
        <f t="shared" si="0"/>
        <v>12389</v>
      </c>
    </row>
    <row r="27" spans="1:13" hidden="1" x14ac:dyDescent="0.25">
      <c r="A27" s="63" t="s">
        <v>135</v>
      </c>
      <c r="B27" s="41">
        <v>66612</v>
      </c>
      <c r="C27" s="42">
        <v>28529.8</v>
      </c>
      <c r="D27" s="41">
        <v>13115.6</v>
      </c>
      <c r="E27" s="42">
        <v>30633.7</v>
      </c>
      <c r="F27" s="48">
        <v>1.4</v>
      </c>
      <c r="G27" s="48">
        <v>0</v>
      </c>
      <c r="H27" s="42">
        <f t="shared" ref="H27" si="1">SUM(B27:G27)</f>
        <v>138892.5</v>
      </c>
      <c r="I27" s="41">
        <v>5119</v>
      </c>
      <c r="J27" s="42">
        <v>13718.7</v>
      </c>
      <c r="K27" s="41">
        <v>145.19999999999999</v>
      </c>
      <c r="L27" s="41">
        <v>710.9</v>
      </c>
      <c r="M27" s="41">
        <f t="shared" si="0"/>
        <v>19693.800000000003</v>
      </c>
    </row>
    <row r="28" spans="1:13" hidden="1" x14ac:dyDescent="0.25">
      <c r="A28" s="63" t="s">
        <v>155</v>
      </c>
      <c r="B28" s="61">
        <v>72890.8</v>
      </c>
      <c r="C28" s="61">
        <v>35207.1</v>
      </c>
      <c r="D28" s="61">
        <v>3314.7</v>
      </c>
      <c r="E28" s="42">
        <v>31311.699999999997</v>
      </c>
      <c r="F28" s="48">
        <v>1.4</v>
      </c>
      <c r="G28" s="48">
        <v>0</v>
      </c>
      <c r="H28" s="42">
        <v>142725.69999999998</v>
      </c>
      <c r="I28" s="41">
        <v>10110</v>
      </c>
      <c r="J28" s="42">
        <v>16723.8</v>
      </c>
      <c r="K28" s="41">
        <v>63.4</v>
      </c>
      <c r="L28" s="41">
        <v>1887.3000000000002</v>
      </c>
      <c r="M28" s="41">
        <v>28784.5</v>
      </c>
    </row>
    <row r="29" spans="1:13" ht="16.5" customHeight="1" x14ac:dyDescent="0.25">
      <c r="A29" s="63" t="s">
        <v>170</v>
      </c>
      <c r="B29" s="61">
        <v>84637.000000000029</v>
      </c>
      <c r="C29" s="61">
        <v>38015.4</v>
      </c>
      <c r="D29" s="61">
        <v>907.5</v>
      </c>
      <c r="E29" s="23">
        <v>44004.800000000003</v>
      </c>
      <c r="F29" s="41">
        <v>1.4</v>
      </c>
      <c r="G29" s="48">
        <v>0</v>
      </c>
      <c r="H29" s="61">
        <f t="shared" ref="H29" si="2">SUM(B29:G29)</f>
        <v>167566.1</v>
      </c>
      <c r="I29" s="41">
        <v>10892</v>
      </c>
      <c r="J29" s="23">
        <v>7690</v>
      </c>
      <c r="K29" s="23">
        <v>65.2</v>
      </c>
      <c r="L29" s="23">
        <v>1875.6</v>
      </c>
      <c r="M29" s="41">
        <f t="shared" ref="M29" si="3">SUM(I29:L29)</f>
        <v>20522.8</v>
      </c>
    </row>
    <row r="30" spans="1:13" ht="16.5" customHeight="1" x14ac:dyDescent="0.25">
      <c r="A30" s="63" t="s">
        <v>188</v>
      </c>
      <c r="B30" s="61">
        <v>98192.8</v>
      </c>
      <c r="C30" s="61">
        <v>55751.3</v>
      </c>
      <c r="D30" s="61">
        <v>1710.3000000000002</v>
      </c>
      <c r="E30" s="23">
        <v>38368.700000000004</v>
      </c>
      <c r="F30" s="41">
        <v>2.4000000000000004</v>
      </c>
      <c r="G30" s="48">
        <v>0</v>
      </c>
      <c r="H30" s="61">
        <f t="shared" ref="H30:H31" si="4">SUM(B30:G30)</f>
        <v>194025.5</v>
      </c>
      <c r="I30" s="41">
        <v>12040.7</v>
      </c>
      <c r="J30" s="23">
        <v>20.7</v>
      </c>
      <c r="K30" s="23">
        <v>0</v>
      </c>
      <c r="L30" s="23">
        <v>1241.5999999999999</v>
      </c>
      <c r="M30" s="41">
        <f t="shared" ref="M30:M32" si="5">SUM(I30:L30)</f>
        <v>13303.000000000002</v>
      </c>
    </row>
    <row r="31" spans="1:13" ht="16.5" customHeight="1" x14ac:dyDescent="0.25">
      <c r="A31" s="63" t="s">
        <v>204</v>
      </c>
      <c r="B31" s="61">
        <v>130349.6</v>
      </c>
      <c r="C31" s="61">
        <v>68325.899999999994</v>
      </c>
      <c r="D31" s="61">
        <v>1468</v>
      </c>
      <c r="E31" s="23">
        <v>37470.199999999997</v>
      </c>
      <c r="F31" s="41">
        <v>0.7</v>
      </c>
      <c r="G31" s="48">
        <v>0</v>
      </c>
      <c r="H31" s="61">
        <f t="shared" si="4"/>
        <v>237614.40000000002</v>
      </c>
      <c r="I31" s="41">
        <v>16346.5</v>
      </c>
      <c r="J31" s="23">
        <v>21.9</v>
      </c>
      <c r="K31" s="23">
        <v>0</v>
      </c>
      <c r="L31" s="23">
        <v>727.9</v>
      </c>
      <c r="M31" s="41">
        <f t="shared" si="5"/>
        <v>17096.3</v>
      </c>
    </row>
    <row r="32" spans="1:13" ht="16.5" customHeight="1" x14ac:dyDescent="0.25">
      <c r="A32" s="63" t="s">
        <v>216</v>
      </c>
      <c r="B32" s="61">
        <v>127741.70000000003</v>
      </c>
      <c r="C32" s="61">
        <v>91898.500000000015</v>
      </c>
      <c r="D32" s="61">
        <v>572.5</v>
      </c>
      <c r="E32" s="23">
        <v>50940.299999999996</v>
      </c>
      <c r="F32" s="41">
        <v>0.7</v>
      </c>
      <c r="G32" s="48">
        <v>0</v>
      </c>
      <c r="H32" s="61">
        <f>SUM(B32:G32)</f>
        <v>271153.70000000007</v>
      </c>
      <c r="I32" s="41">
        <v>28287</v>
      </c>
      <c r="J32" s="23">
        <v>22.7</v>
      </c>
      <c r="K32" s="23">
        <v>0</v>
      </c>
      <c r="L32" s="23">
        <v>748.7</v>
      </c>
      <c r="M32" s="41">
        <f t="shared" si="5"/>
        <v>29058.400000000001</v>
      </c>
    </row>
    <row r="33" spans="1:15" x14ac:dyDescent="0.25">
      <c r="A33" s="63" t="s">
        <v>248</v>
      </c>
      <c r="B33" s="23">
        <v>353039.5</v>
      </c>
      <c r="C33" s="23">
        <v>108853.89999999998</v>
      </c>
      <c r="D33" s="8">
        <v>4001.9000000000005</v>
      </c>
      <c r="E33" s="8">
        <v>75213.7</v>
      </c>
      <c r="F33" s="23">
        <v>1.5</v>
      </c>
      <c r="G33" s="23">
        <v>0</v>
      </c>
      <c r="H33" s="41">
        <f t="shared" ref="H33" si="6">SUM(B33:G33)</f>
        <v>541110.5</v>
      </c>
      <c r="I33" s="23">
        <v>49461.9</v>
      </c>
      <c r="J33" s="23">
        <v>32.1</v>
      </c>
      <c r="K33" s="23">
        <v>0</v>
      </c>
      <c r="L33" s="23">
        <v>1327</v>
      </c>
      <c r="M33" s="41">
        <v>50821</v>
      </c>
      <c r="N33" s="68"/>
      <c r="O33" s="68"/>
    </row>
    <row r="34" spans="1:15" ht="13.5" customHeight="1" x14ac:dyDescent="0.25">
      <c r="A34" s="63"/>
      <c r="B34" s="61"/>
      <c r="C34" s="61"/>
      <c r="D34" s="61"/>
      <c r="E34" s="42"/>
      <c r="F34" s="48"/>
      <c r="G34" s="48"/>
      <c r="H34" s="42"/>
      <c r="I34" s="41"/>
      <c r="J34" s="42"/>
      <c r="K34" s="41"/>
      <c r="L34" s="41"/>
      <c r="M34" s="41"/>
    </row>
    <row r="35" spans="1:15" hidden="1" x14ac:dyDescent="0.25">
      <c r="A35" s="51" t="s">
        <v>87</v>
      </c>
      <c r="B35" s="61">
        <v>105568.00000000001</v>
      </c>
      <c r="C35" s="61">
        <v>31952.2</v>
      </c>
      <c r="D35" s="61">
        <v>6564.4000000000005</v>
      </c>
      <c r="E35" s="42">
        <v>580.49999999999989</v>
      </c>
      <c r="F35" s="41">
        <v>0</v>
      </c>
      <c r="G35" s="41">
        <v>790.3</v>
      </c>
      <c r="H35" s="42">
        <v>145455.4</v>
      </c>
      <c r="I35" s="41">
        <v>3485.9</v>
      </c>
      <c r="J35" s="42">
        <v>1060</v>
      </c>
      <c r="K35" s="41">
        <v>59.1</v>
      </c>
      <c r="L35" s="41">
        <v>0</v>
      </c>
      <c r="M35" s="41">
        <f t="shared" si="0"/>
        <v>4605</v>
      </c>
    </row>
    <row r="36" spans="1:15" ht="18" hidden="1" x14ac:dyDescent="0.25">
      <c r="A36" s="64" t="s">
        <v>143</v>
      </c>
      <c r="B36" s="61">
        <v>107807</v>
      </c>
      <c r="C36" s="61">
        <v>24122.300000000003</v>
      </c>
      <c r="D36" s="61">
        <v>5605.2999999999993</v>
      </c>
      <c r="E36" s="42">
        <v>557</v>
      </c>
      <c r="F36" s="41">
        <v>0</v>
      </c>
      <c r="G36" s="41">
        <v>769.2</v>
      </c>
      <c r="H36" s="42">
        <v>138860.79999999999</v>
      </c>
      <c r="I36" s="41">
        <v>4982.3999999999996</v>
      </c>
      <c r="J36" s="42">
        <v>2069.8000000000002</v>
      </c>
      <c r="K36" s="41">
        <v>58.7</v>
      </c>
      <c r="L36" s="41">
        <v>0</v>
      </c>
      <c r="M36" s="41">
        <f t="shared" si="0"/>
        <v>7110.9</v>
      </c>
    </row>
    <row r="37" spans="1:15" ht="18" hidden="1" x14ac:dyDescent="0.25">
      <c r="A37" s="64" t="s">
        <v>133</v>
      </c>
      <c r="B37" s="61">
        <v>111847.69999999998</v>
      </c>
      <c r="C37" s="61">
        <v>22312.7</v>
      </c>
      <c r="D37" s="61">
        <v>8018.4999999999991</v>
      </c>
      <c r="E37" s="42">
        <v>682.7</v>
      </c>
      <c r="F37" s="41">
        <v>0</v>
      </c>
      <c r="G37" s="41">
        <v>692.7</v>
      </c>
      <c r="H37" s="42">
        <v>143554.30000000002</v>
      </c>
      <c r="I37" s="41">
        <v>4788.6000000000004</v>
      </c>
      <c r="J37" s="42">
        <v>1018.3</v>
      </c>
      <c r="K37" s="41">
        <v>0.2</v>
      </c>
      <c r="L37" s="41">
        <v>0</v>
      </c>
      <c r="M37" s="41">
        <f t="shared" si="0"/>
        <v>5807.1</v>
      </c>
    </row>
    <row r="38" spans="1:15" ht="18" hidden="1" x14ac:dyDescent="0.25">
      <c r="A38" s="64" t="s">
        <v>136</v>
      </c>
      <c r="B38" s="61">
        <v>73871.700000000012</v>
      </c>
      <c r="C38" s="61">
        <v>33637.5</v>
      </c>
      <c r="D38" s="61">
        <v>6898.7999999999993</v>
      </c>
      <c r="E38" s="42">
        <v>43029.1</v>
      </c>
      <c r="F38" s="41">
        <v>0</v>
      </c>
      <c r="G38" s="41">
        <v>684.1</v>
      </c>
      <c r="H38" s="42">
        <v>158121.20000000001</v>
      </c>
      <c r="I38" s="41">
        <v>3824.5</v>
      </c>
      <c r="J38" s="42">
        <v>1323</v>
      </c>
      <c r="K38" s="41">
        <v>255.3</v>
      </c>
      <c r="L38" s="41">
        <v>1102.7</v>
      </c>
      <c r="M38" s="41">
        <f t="shared" si="0"/>
        <v>6505.5</v>
      </c>
    </row>
    <row r="39" spans="1:15" hidden="1" x14ac:dyDescent="0.25">
      <c r="A39" s="64"/>
      <c r="B39" s="61"/>
      <c r="C39" s="61"/>
      <c r="D39" s="61"/>
      <c r="E39" s="42"/>
      <c r="F39" s="41"/>
      <c r="G39" s="41"/>
      <c r="H39" s="42"/>
      <c r="I39" s="41"/>
      <c r="J39" s="42"/>
      <c r="K39" s="41"/>
      <c r="L39" s="41"/>
      <c r="M39" s="41">
        <f t="shared" si="0"/>
        <v>0</v>
      </c>
    </row>
    <row r="40" spans="1:15" ht="18" hidden="1" x14ac:dyDescent="0.25">
      <c r="A40" s="51" t="s">
        <v>123</v>
      </c>
      <c r="B40" s="61">
        <v>70730.2</v>
      </c>
      <c r="C40" s="61">
        <v>22711.200000000001</v>
      </c>
      <c r="D40" s="61">
        <v>7761.5</v>
      </c>
      <c r="E40" s="42">
        <v>42388.5</v>
      </c>
      <c r="F40" s="41" t="s">
        <v>20</v>
      </c>
      <c r="G40" s="41">
        <v>684.1</v>
      </c>
      <c r="H40" s="42">
        <v>144275.5</v>
      </c>
      <c r="I40" s="41">
        <v>3744.7000000000003</v>
      </c>
      <c r="J40" s="42">
        <v>198.8</v>
      </c>
      <c r="K40" s="41">
        <v>238.1</v>
      </c>
      <c r="L40" s="41">
        <v>1104.4000000000001</v>
      </c>
      <c r="M40" s="41">
        <f t="shared" si="0"/>
        <v>5286</v>
      </c>
    </row>
    <row r="41" spans="1:15" ht="18" hidden="1" x14ac:dyDescent="0.25">
      <c r="A41" s="51" t="s">
        <v>147</v>
      </c>
      <c r="B41" s="61">
        <v>73692.7</v>
      </c>
      <c r="C41" s="61">
        <v>21336.9</v>
      </c>
      <c r="D41" s="61">
        <v>5543</v>
      </c>
      <c r="E41" s="42">
        <v>30067.399999999998</v>
      </c>
      <c r="F41" s="41" t="s">
        <v>20</v>
      </c>
      <c r="G41" s="41">
        <v>8</v>
      </c>
      <c r="H41" s="42">
        <v>130648</v>
      </c>
      <c r="I41" s="41">
        <v>3908.8999999999996</v>
      </c>
      <c r="J41" s="42">
        <v>244.1</v>
      </c>
      <c r="K41" s="41">
        <v>30.8</v>
      </c>
      <c r="L41" s="41">
        <v>1409.8</v>
      </c>
      <c r="M41" s="41">
        <f t="shared" si="0"/>
        <v>5593.6</v>
      </c>
    </row>
    <row r="42" spans="1:15" hidden="1" x14ac:dyDescent="0.25">
      <c r="A42" s="51" t="s">
        <v>146</v>
      </c>
      <c r="B42" s="61">
        <v>74071.8</v>
      </c>
      <c r="C42" s="61">
        <v>23412.3</v>
      </c>
      <c r="D42" s="61">
        <v>3366.2000000000007</v>
      </c>
      <c r="E42" s="42">
        <v>34361.1</v>
      </c>
      <c r="F42" s="41" t="s">
        <v>20</v>
      </c>
      <c r="G42" s="41">
        <v>8</v>
      </c>
      <c r="H42" s="42">
        <v>135219.4</v>
      </c>
      <c r="I42" s="41">
        <v>3757.9000000000005</v>
      </c>
      <c r="J42" s="41" t="s">
        <v>20</v>
      </c>
      <c r="K42" s="41" t="s">
        <v>20</v>
      </c>
      <c r="L42" s="41">
        <v>1717.8</v>
      </c>
      <c r="M42" s="41">
        <f t="shared" si="0"/>
        <v>5475.7000000000007</v>
      </c>
    </row>
    <row r="43" spans="1:15" hidden="1" x14ac:dyDescent="0.25">
      <c r="A43" s="51" t="s">
        <v>148</v>
      </c>
      <c r="B43" s="61">
        <v>53895.1</v>
      </c>
      <c r="C43" s="61">
        <v>41922.499999999993</v>
      </c>
      <c r="D43" s="61">
        <v>2805.9999999999995</v>
      </c>
      <c r="E43" s="42">
        <v>21108.899999999998</v>
      </c>
      <c r="F43" s="41">
        <v>42.2</v>
      </c>
      <c r="G43" s="41">
        <v>69.900000000000006</v>
      </c>
      <c r="H43" s="42">
        <v>119844.59999999998</v>
      </c>
      <c r="I43" s="41">
        <v>4997.8</v>
      </c>
      <c r="J43" s="42">
        <v>7233.0999999999995</v>
      </c>
      <c r="K43" s="41">
        <v>1770.9</v>
      </c>
      <c r="L43" s="41">
        <v>1405.4</v>
      </c>
      <c r="M43" s="41">
        <f>SUM(I43:L43)</f>
        <v>15407.199999999999</v>
      </c>
    </row>
    <row r="44" spans="1:15" hidden="1" x14ac:dyDescent="0.25">
      <c r="A44" s="51"/>
      <c r="B44" s="61"/>
      <c r="C44" s="61"/>
      <c r="D44" s="61"/>
      <c r="E44" s="34"/>
      <c r="F44" s="41"/>
      <c r="G44" s="33"/>
      <c r="H44" s="34"/>
      <c r="I44" s="33"/>
      <c r="J44" s="34"/>
      <c r="K44" s="33"/>
      <c r="L44" s="33"/>
      <c r="M44" s="41"/>
    </row>
    <row r="45" spans="1:15" ht="18" hidden="1" x14ac:dyDescent="0.25">
      <c r="A45" s="51" t="s">
        <v>139</v>
      </c>
      <c r="B45" s="61">
        <v>55437.3</v>
      </c>
      <c r="C45" s="61">
        <v>31312.5</v>
      </c>
      <c r="D45" s="61">
        <v>1348.6000000000001</v>
      </c>
      <c r="E45" s="42">
        <v>12206.4</v>
      </c>
      <c r="F45" s="41">
        <v>0.2</v>
      </c>
      <c r="G45" s="41">
        <v>72.800000000000011</v>
      </c>
      <c r="H45" s="42">
        <v>100377.8</v>
      </c>
      <c r="I45" s="41">
        <v>3783.4</v>
      </c>
      <c r="J45" s="42">
        <v>2757.4</v>
      </c>
      <c r="K45" s="41">
        <v>6063.3</v>
      </c>
      <c r="L45" s="41">
        <v>5432.6</v>
      </c>
      <c r="M45" s="41">
        <f t="shared" si="0"/>
        <v>18036.7</v>
      </c>
    </row>
    <row r="46" spans="1:15" ht="18" hidden="1" x14ac:dyDescent="0.25">
      <c r="A46" s="51" t="s">
        <v>147</v>
      </c>
      <c r="B46" s="61">
        <v>57067.9</v>
      </c>
      <c r="C46" s="61">
        <v>29529</v>
      </c>
      <c r="D46" s="61">
        <v>2371.3999999999996</v>
      </c>
      <c r="E46" s="42">
        <v>9249.5</v>
      </c>
      <c r="F46" s="41">
        <v>40.799999999999997</v>
      </c>
      <c r="G46" s="41">
        <v>72.5</v>
      </c>
      <c r="H46" s="42">
        <v>98331.099999999991</v>
      </c>
      <c r="I46" s="41">
        <v>3647.6000000000004</v>
      </c>
      <c r="J46" s="42">
        <v>6265.9</v>
      </c>
      <c r="K46" s="41">
        <v>5734.7</v>
      </c>
      <c r="L46" s="41">
        <v>2.7</v>
      </c>
      <c r="M46" s="41">
        <f t="shared" si="0"/>
        <v>15650.900000000001</v>
      </c>
    </row>
    <row r="47" spans="1:15" hidden="1" x14ac:dyDescent="0.25">
      <c r="A47" s="51" t="s">
        <v>146</v>
      </c>
      <c r="B47" s="61">
        <v>35650.699999999997</v>
      </c>
      <c r="C47" s="61">
        <v>45148.800000000003</v>
      </c>
      <c r="D47" s="61">
        <v>2606.0000000000005</v>
      </c>
      <c r="E47" s="42">
        <v>11505.2</v>
      </c>
      <c r="F47" s="41">
        <v>0.30000000000000104</v>
      </c>
      <c r="G47" s="41">
        <v>74.3</v>
      </c>
      <c r="H47" s="42">
        <v>94985.3</v>
      </c>
      <c r="I47" s="41">
        <v>3580.3999999999996</v>
      </c>
      <c r="J47" s="42">
        <v>5977.8</v>
      </c>
      <c r="K47" s="41">
        <v>723.7</v>
      </c>
      <c r="L47" s="41">
        <v>1785.1</v>
      </c>
      <c r="M47" s="41">
        <f t="shared" si="0"/>
        <v>12067.000000000002</v>
      </c>
    </row>
    <row r="48" spans="1:15" hidden="1" x14ac:dyDescent="0.25">
      <c r="A48" s="51" t="s">
        <v>148</v>
      </c>
      <c r="B48" s="61">
        <v>44907.199999999997</v>
      </c>
      <c r="C48" s="61">
        <v>27568.199999999997</v>
      </c>
      <c r="D48" s="61">
        <v>1049.2999999999997</v>
      </c>
      <c r="E48" s="42">
        <v>7985.4999999999991</v>
      </c>
      <c r="F48" s="41">
        <v>0.30000000000000004</v>
      </c>
      <c r="G48" s="41">
        <v>70.5</v>
      </c>
      <c r="H48" s="42">
        <v>81581</v>
      </c>
      <c r="I48" s="41">
        <v>4011.7</v>
      </c>
      <c r="J48" s="42">
        <v>6054.4000000000005</v>
      </c>
      <c r="K48" s="41">
        <v>1281.8</v>
      </c>
      <c r="L48" s="41">
        <v>1041.0999999999999</v>
      </c>
      <c r="M48" s="41">
        <f t="shared" si="0"/>
        <v>12389</v>
      </c>
    </row>
    <row r="49" spans="1:13" hidden="1" x14ac:dyDescent="0.25">
      <c r="A49" s="51"/>
      <c r="B49" s="61"/>
      <c r="C49" s="61"/>
      <c r="D49" s="61"/>
      <c r="E49" s="42"/>
      <c r="F49" s="41"/>
      <c r="G49" s="41"/>
      <c r="H49" s="42"/>
      <c r="I49" s="41"/>
      <c r="J49" s="42"/>
      <c r="K49" s="41"/>
      <c r="L49" s="41"/>
      <c r="M49" s="41"/>
    </row>
    <row r="50" spans="1:13" hidden="1" x14ac:dyDescent="0.25">
      <c r="A50" s="51" t="s">
        <v>120</v>
      </c>
      <c r="B50" s="61">
        <v>52038.700000000004</v>
      </c>
      <c r="C50" s="61">
        <v>28593.099999999995</v>
      </c>
      <c r="D50" s="61">
        <v>5683.5</v>
      </c>
      <c r="E50" s="42">
        <v>24177.1</v>
      </c>
      <c r="F50" s="41">
        <v>1.3</v>
      </c>
      <c r="G50" s="41">
        <v>63.8</v>
      </c>
      <c r="H50" s="42">
        <v>110557.5</v>
      </c>
      <c r="I50" s="41">
        <v>3681.2999999999997</v>
      </c>
      <c r="J50" s="42">
        <v>6397.9000000000005</v>
      </c>
      <c r="K50" s="41">
        <v>582.29999999999995</v>
      </c>
      <c r="L50" s="41">
        <v>28.4</v>
      </c>
      <c r="M50" s="43">
        <f t="shared" si="0"/>
        <v>10689.9</v>
      </c>
    </row>
    <row r="51" spans="1:13" hidden="1" x14ac:dyDescent="0.25">
      <c r="A51" s="51" t="s">
        <v>144</v>
      </c>
      <c r="B51" s="61">
        <v>55237.500000000007</v>
      </c>
      <c r="C51" s="61">
        <v>28654.1</v>
      </c>
      <c r="D51" s="61">
        <v>11090.9</v>
      </c>
      <c r="E51" s="42">
        <v>30793.7</v>
      </c>
      <c r="F51" s="41">
        <v>1.3</v>
      </c>
      <c r="G51" s="41">
        <v>0</v>
      </c>
      <c r="H51" s="42">
        <v>125777.5</v>
      </c>
      <c r="I51" s="41">
        <v>3362.3</v>
      </c>
      <c r="J51" s="42">
        <v>11046.400000000001</v>
      </c>
      <c r="K51" s="41">
        <v>600.79999999999995</v>
      </c>
      <c r="L51" s="41">
        <v>28.8</v>
      </c>
      <c r="M51" s="43">
        <f t="shared" si="0"/>
        <v>15038.3</v>
      </c>
    </row>
    <row r="52" spans="1:13" hidden="1" x14ac:dyDescent="0.25">
      <c r="A52" s="51" t="s">
        <v>146</v>
      </c>
      <c r="B52" s="61">
        <v>42045.5</v>
      </c>
      <c r="C52" s="61">
        <v>40638.899999999994</v>
      </c>
      <c r="D52" s="61">
        <v>13509.300000000001</v>
      </c>
      <c r="E52" s="41">
        <v>32220.5</v>
      </c>
      <c r="F52" s="48">
        <v>1.4</v>
      </c>
      <c r="G52" s="48">
        <v>0</v>
      </c>
      <c r="H52" s="42">
        <v>128415.59999999999</v>
      </c>
      <c r="I52" s="41">
        <v>4093.4</v>
      </c>
      <c r="J52" s="41">
        <v>8373.6</v>
      </c>
      <c r="K52" s="41">
        <v>318.2</v>
      </c>
      <c r="L52" s="41">
        <v>1027.8999999999999</v>
      </c>
      <c r="M52" s="43">
        <f t="shared" si="0"/>
        <v>13813.1</v>
      </c>
    </row>
    <row r="53" spans="1:13" hidden="1" x14ac:dyDescent="0.25">
      <c r="A53" s="51" t="s">
        <v>148</v>
      </c>
      <c r="B53" s="61">
        <v>66612</v>
      </c>
      <c r="C53" s="61">
        <v>28529.8</v>
      </c>
      <c r="D53" s="61">
        <v>13115.6</v>
      </c>
      <c r="E53" s="42">
        <v>30633.7</v>
      </c>
      <c r="F53" s="48">
        <v>1.4</v>
      </c>
      <c r="G53" s="48">
        <v>0</v>
      </c>
      <c r="H53" s="42">
        <f t="shared" ref="H53" si="7">SUM(B53:G53)</f>
        <v>138892.5</v>
      </c>
      <c r="I53" s="41">
        <v>5119</v>
      </c>
      <c r="J53" s="42">
        <v>13718.7</v>
      </c>
      <c r="K53" s="41">
        <v>145.19999999999999</v>
      </c>
      <c r="L53" s="41">
        <v>710.9</v>
      </c>
      <c r="M53" s="43">
        <f t="shared" ref="M53" si="8">SUM(I53:L53)</f>
        <v>19693.800000000003</v>
      </c>
    </row>
    <row r="54" spans="1:13" hidden="1" x14ac:dyDescent="0.25">
      <c r="A54" s="51"/>
      <c r="B54" s="61"/>
      <c r="C54" s="61"/>
      <c r="D54" s="61"/>
      <c r="E54" s="42"/>
      <c r="F54" s="48"/>
      <c r="G54" s="48"/>
      <c r="H54" s="42"/>
      <c r="I54" s="41"/>
      <c r="J54" s="42"/>
      <c r="K54" s="41"/>
      <c r="L54" s="41"/>
      <c r="M54" s="43"/>
    </row>
    <row r="55" spans="1:13" hidden="1" x14ac:dyDescent="0.25">
      <c r="A55" s="51" t="s">
        <v>140</v>
      </c>
      <c r="B55" s="61">
        <v>68486.100000000006</v>
      </c>
      <c r="C55" s="61">
        <v>39956.9</v>
      </c>
      <c r="D55" s="61">
        <v>7111.5</v>
      </c>
      <c r="E55" s="42">
        <v>34787</v>
      </c>
      <c r="F55" s="48">
        <v>1.4</v>
      </c>
      <c r="G55" s="48">
        <v>0</v>
      </c>
      <c r="H55" s="42">
        <v>150342.9</v>
      </c>
      <c r="I55" s="41">
        <v>6081.2000000000007</v>
      </c>
      <c r="J55" s="42">
        <v>12964.600000000002</v>
      </c>
      <c r="K55" s="41">
        <v>64.900000000000006</v>
      </c>
      <c r="L55" s="41">
        <v>1787</v>
      </c>
      <c r="M55" s="43">
        <v>20897.700000000004</v>
      </c>
    </row>
    <row r="56" spans="1:13" hidden="1" x14ac:dyDescent="0.25">
      <c r="A56" s="51" t="s">
        <v>144</v>
      </c>
      <c r="B56" s="61">
        <v>69476.700000000012</v>
      </c>
      <c r="C56" s="61">
        <v>31744.300000000003</v>
      </c>
      <c r="D56" s="61">
        <v>5620.2</v>
      </c>
      <c r="E56" s="42">
        <v>31055</v>
      </c>
      <c r="F56" s="48">
        <v>0.4</v>
      </c>
      <c r="G56" s="48">
        <v>0</v>
      </c>
      <c r="H56" s="42">
        <v>137896.6</v>
      </c>
      <c r="I56" s="41">
        <v>7809.0999999999995</v>
      </c>
      <c r="J56" s="42">
        <v>11140.9</v>
      </c>
      <c r="K56" s="41">
        <v>63.099999999999994</v>
      </c>
      <c r="L56" s="41">
        <v>730.4</v>
      </c>
      <c r="M56" s="43">
        <v>19743.5</v>
      </c>
    </row>
    <row r="57" spans="1:13" hidden="1" x14ac:dyDescent="0.25">
      <c r="A57" s="51" t="s">
        <v>146</v>
      </c>
      <c r="B57" s="61">
        <v>69077.100000000006</v>
      </c>
      <c r="C57" s="61">
        <v>43159.9</v>
      </c>
      <c r="D57" s="61">
        <v>7473.1</v>
      </c>
      <c r="E57" s="42">
        <v>37827.300000000003</v>
      </c>
      <c r="F57" s="48">
        <v>1.5</v>
      </c>
      <c r="G57" s="48">
        <v>0</v>
      </c>
      <c r="H57" s="42">
        <v>157538.90000000002</v>
      </c>
      <c r="I57" s="41">
        <v>9566.7999999999993</v>
      </c>
      <c r="J57" s="42">
        <v>8959.7000000000007</v>
      </c>
      <c r="K57" s="41">
        <v>63.400000000000006</v>
      </c>
      <c r="L57" s="41">
        <v>725.4</v>
      </c>
      <c r="M57" s="43">
        <v>19315.300000000003</v>
      </c>
    </row>
    <row r="58" spans="1:13" hidden="1" x14ac:dyDescent="0.25">
      <c r="A58" s="51" t="s">
        <v>148</v>
      </c>
      <c r="B58" s="61">
        <v>72890.8</v>
      </c>
      <c r="C58" s="61">
        <v>35207.1</v>
      </c>
      <c r="D58" s="61">
        <v>3314.7</v>
      </c>
      <c r="E58" s="42">
        <v>31311.699999999997</v>
      </c>
      <c r="F58" s="48">
        <v>1.4</v>
      </c>
      <c r="G58" s="48">
        <v>0</v>
      </c>
      <c r="H58" s="42">
        <v>142725.69999999998</v>
      </c>
      <c r="I58" s="41">
        <v>10110</v>
      </c>
      <c r="J58" s="42">
        <v>16723.8</v>
      </c>
      <c r="K58" s="41">
        <v>63.4</v>
      </c>
      <c r="L58" s="41">
        <v>1887.3000000000002</v>
      </c>
      <c r="M58" s="43">
        <v>28784.5</v>
      </c>
    </row>
    <row r="59" spans="1:13" hidden="1" x14ac:dyDescent="0.25">
      <c r="A59" s="51"/>
      <c r="B59" s="61"/>
      <c r="C59" s="61"/>
      <c r="D59" s="61"/>
      <c r="E59" s="42"/>
      <c r="F59" s="48"/>
      <c r="G59" s="48"/>
      <c r="H59" s="42"/>
      <c r="I59" s="41"/>
      <c r="J59" s="42"/>
      <c r="K59" s="41"/>
      <c r="L59" s="41"/>
      <c r="M59" s="43"/>
    </row>
    <row r="60" spans="1:13" hidden="1" x14ac:dyDescent="0.25">
      <c r="A60" s="51" t="s">
        <v>159</v>
      </c>
      <c r="B60" s="61">
        <v>80620.600000000006</v>
      </c>
      <c r="C60" s="61">
        <v>36075.9</v>
      </c>
      <c r="D60" s="61">
        <v>3249.8</v>
      </c>
      <c r="E60" s="42">
        <v>38964</v>
      </c>
      <c r="F60" s="48">
        <v>0.2</v>
      </c>
      <c r="G60" s="48">
        <v>0</v>
      </c>
      <c r="H60" s="42">
        <f t="shared" ref="H60" si="9">SUM(B60:G60)</f>
        <v>158910.5</v>
      </c>
      <c r="I60" s="41">
        <v>8320.5</v>
      </c>
      <c r="J60" s="42">
        <v>16105.3</v>
      </c>
      <c r="K60" s="41">
        <v>36.1</v>
      </c>
      <c r="L60" s="41">
        <v>1929.1</v>
      </c>
      <c r="M60" s="43">
        <f t="shared" ref="M60" si="10">SUM(I60:L60)</f>
        <v>26390.999999999996</v>
      </c>
    </row>
    <row r="61" spans="1:13" hidden="1" x14ac:dyDescent="0.25">
      <c r="A61" s="51" t="s">
        <v>162</v>
      </c>
      <c r="B61" s="61">
        <v>76810.399999999994</v>
      </c>
      <c r="C61" s="61">
        <v>38329.300000000003</v>
      </c>
      <c r="D61" s="61">
        <v>3232.6</v>
      </c>
      <c r="E61" s="42">
        <v>38738</v>
      </c>
      <c r="F61" s="48">
        <v>1.4</v>
      </c>
      <c r="G61" s="48">
        <v>0</v>
      </c>
      <c r="H61" s="42">
        <f t="shared" ref="H61" si="11">SUM(B61:G61)</f>
        <v>157111.69999999998</v>
      </c>
      <c r="I61" s="41">
        <v>9966</v>
      </c>
      <c r="J61" s="42">
        <v>10357.1</v>
      </c>
      <c r="K61" s="41">
        <v>64.5</v>
      </c>
      <c r="L61" s="41">
        <v>757.3</v>
      </c>
      <c r="M61" s="43">
        <f t="shared" ref="M61" si="12">SUM(I61:L61)</f>
        <v>21144.899999999998</v>
      </c>
    </row>
    <row r="62" spans="1:13" ht="16.5" hidden="1" customHeight="1" x14ac:dyDescent="0.25">
      <c r="A62" s="51" t="s">
        <v>96</v>
      </c>
      <c r="B62" s="61">
        <v>75262.599999999991</v>
      </c>
      <c r="C62" s="61">
        <v>45476.7</v>
      </c>
      <c r="D62" s="61">
        <v>1745.8000000000002</v>
      </c>
      <c r="E62" s="23">
        <v>42453.1</v>
      </c>
      <c r="F62" s="41">
        <v>1.4</v>
      </c>
      <c r="G62" s="48">
        <v>0</v>
      </c>
      <c r="H62" s="61">
        <f t="shared" ref="H62" si="13">SUM(B62:G62)</f>
        <v>164939.59999999998</v>
      </c>
      <c r="I62" s="23">
        <v>10613.599999999999</v>
      </c>
      <c r="J62" s="23">
        <v>7645.2000000000007</v>
      </c>
      <c r="K62" s="23">
        <v>63.699999999999996</v>
      </c>
      <c r="L62" s="23">
        <v>1850.3</v>
      </c>
      <c r="M62" s="41">
        <f t="shared" ref="M62" si="14">SUM(I62:L62)</f>
        <v>20172.8</v>
      </c>
    </row>
    <row r="63" spans="1:13" ht="16.5" hidden="1" customHeight="1" x14ac:dyDescent="0.25">
      <c r="A63" s="51" t="s">
        <v>100</v>
      </c>
      <c r="B63" s="61">
        <v>84637.000000000029</v>
      </c>
      <c r="C63" s="61">
        <v>38015.4</v>
      </c>
      <c r="D63" s="61">
        <v>907.5</v>
      </c>
      <c r="E63" s="23">
        <v>44004.800000000003</v>
      </c>
      <c r="F63" s="41">
        <v>1.4</v>
      </c>
      <c r="G63" s="48">
        <v>0</v>
      </c>
      <c r="H63" s="61">
        <f t="shared" ref="H63" si="15">SUM(B63:G63)</f>
        <v>167566.1</v>
      </c>
      <c r="I63" s="23">
        <v>10892</v>
      </c>
      <c r="J63" s="23">
        <v>7690</v>
      </c>
      <c r="K63" s="23">
        <v>65.2</v>
      </c>
      <c r="L63" s="23">
        <v>1875.6</v>
      </c>
      <c r="M63" s="41">
        <f t="shared" ref="M63" si="16">SUM(I63:L63)</f>
        <v>20522.8</v>
      </c>
    </row>
    <row r="64" spans="1:13" ht="16.5" hidden="1" customHeight="1" x14ac:dyDescent="0.25">
      <c r="A64" s="51"/>
      <c r="B64" s="61"/>
      <c r="C64" s="61"/>
      <c r="D64" s="61"/>
      <c r="E64" s="5"/>
      <c r="F64" s="41"/>
      <c r="G64" s="48"/>
      <c r="H64" s="62"/>
      <c r="I64" s="23"/>
      <c r="J64" s="5"/>
      <c r="K64" s="23"/>
      <c r="L64" s="23"/>
      <c r="M64" s="43"/>
    </row>
    <row r="65" spans="1:13" ht="16.5" hidden="1" customHeight="1" x14ac:dyDescent="0.25">
      <c r="A65" s="51" t="s">
        <v>175</v>
      </c>
      <c r="B65" s="61">
        <v>88287.900000000009</v>
      </c>
      <c r="C65" s="61">
        <v>41563.200000000004</v>
      </c>
      <c r="D65" s="61">
        <v>2915.5</v>
      </c>
      <c r="E65" s="23">
        <v>40747.5</v>
      </c>
      <c r="F65" s="41">
        <v>0.2</v>
      </c>
      <c r="G65" s="48">
        <v>0</v>
      </c>
      <c r="H65" s="61">
        <f t="shared" ref="H65" si="17">SUM(B65:G65)</f>
        <v>173514.30000000002</v>
      </c>
      <c r="I65" s="41">
        <v>10882.1</v>
      </c>
      <c r="J65" s="23">
        <v>4336</v>
      </c>
      <c r="K65" s="23">
        <v>65.2</v>
      </c>
      <c r="L65" s="23">
        <v>1887.5</v>
      </c>
      <c r="M65" s="41">
        <f t="shared" ref="M65" si="18">SUM(I65:L65)</f>
        <v>17170.800000000003</v>
      </c>
    </row>
    <row r="66" spans="1:13" ht="16.5" hidden="1" customHeight="1" x14ac:dyDescent="0.25">
      <c r="A66" s="51" t="s">
        <v>162</v>
      </c>
      <c r="B66" s="61">
        <v>87799.7</v>
      </c>
      <c r="C66" s="61">
        <v>48634.599999999991</v>
      </c>
      <c r="D66" s="61">
        <v>2783.6</v>
      </c>
      <c r="E66" s="23">
        <v>43182.799999999996</v>
      </c>
      <c r="F66" s="41">
        <v>1.5</v>
      </c>
      <c r="G66" s="48">
        <v>0</v>
      </c>
      <c r="H66" s="61">
        <f t="shared" ref="H66" si="19">SUM(B66:G66)</f>
        <v>182402.19999999998</v>
      </c>
      <c r="I66" s="41">
        <v>12872.3</v>
      </c>
      <c r="J66" s="23">
        <v>3663.1</v>
      </c>
      <c r="K66" s="23">
        <v>66.400000000000006</v>
      </c>
      <c r="L66" s="23">
        <v>1915</v>
      </c>
      <c r="M66" s="41">
        <f t="shared" ref="M66" si="20">SUM(I66:L66)</f>
        <v>18516.8</v>
      </c>
    </row>
    <row r="67" spans="1:13" ht="16.5" hidden="1" customHeight="1" x14ac:dyDescent="0.25">
      <c r="A67" s="51" t="s">
        <v>96</v>
      </c>
      <c r="B67" s="61">
        <v>98626.599999999991</v>
      </c>
      <c r="C67" s="61">
        <v>53067.8</v>
      </c>
      <c r="D67" s="61">
        <v>3621.7</v>
      </c>
      <c r="E67" s="23">
        <v>44912.399999999994</v>
      </c>
      <c r="F67" s="41">
        <v>1.9</v>
      </c>
      <c r="G67" s="48">
        <v>0</v>
      </c>
      <c r="H67" s="61">
        <f t="shared" ref="H67" si="21">SUM(B67:G67)</f>
        <v>200230.39999999999</v>
      </c>
      <c r="I67" s="41">
        <v>11977.400000000001</v>
      </c>
      <c r="J67" s="23">
        <v>20.7</v>
      </c>
      <c r="K67" s="23">
        <v>0</v>
      </c>
      <c r="L67" s="23">
        <v>1919.9</v>
      </c>
      <c r="M67" s="41">
        <f t="shared" ref="M67" si="22">SUM(I67:L67)</f>
        <v>13918.000000000002</v>
      </c>
    </row>
    <row r="68" spans="1:13" ht="16.5" hidden="1" customHeight="1" x14ac:dyDescent="0.25">
      <c r="A68" s="51" t="s">
        <v>100</v>
      </c>
      <c r="B68" s="61">
        <v>98192.8</v>
      </c>
      <c r="C68" s="61">
        <v>55751.3</v>
      </c>
      <c r="D68" s="61">
        <v>1710.3000000000002</v>
      </c>
      <c r="E68" s="23">
        <v>38368.700000000004</v>
      </c>
      <c r="F68" s="41">
        <v>2.4000000000000004</v>
      </c>
      <c r="G68" s="48">
        <v>0</v>
      </c>
      <c r="H68" s="61">
        <f t="shared" ref="H68" si="23">SUM(B68:G68)</f>
        <v>194025.5</v>
      </c>
      <c r="I68" s="41">
        <v>12040.7</v>
      </c>
      <c r="J68" s="23">
        <v>20.7</v>
      </c>
      <c r="K68" s="23">
        <v>0</v>
      </c>
      <c r="L68" s="23">
        <v>1241.5999999999999</v>
      </c>
      <c r="M68" s="41">
        <f t="shared" ref="M68" si="24">SUM(I68:L68)</f>
        <v>13303.000000000002</v>
      </c>
    </row>
    <row r="69" spans="1:13" ht="16.5" hidden="1" customHeight="1" x14ac:dyDescent="0.25">
      <c r="A69" s="51"/>
      <c r="B69" s="61"/>
      <c r="C69" s="61"/>
      <c r="D69" s="61"/>
      <c r="E69" s="5"/>
      <c r="F69" s="41"/>
      <c r="G69" s="48"/>
      <c r="H69" s="62"/>
      <c r="I69" s="23"/>
      <c r="J69" s="5"/>
      <c r="K69" s="23"/>
      <c r="L69" s="23"/>
      <c r="M69" s="43"/>
    </row>
    <row r="70" spans="1:13" ht="16.5" hidden="1" customHeight="1" x14ac:dyDescent="0.25">
      <c r="A70" s="51" t="s">
        <v>192</v>
      </c>
      <c r="B70" s="61">
        <v>104368.9</v>
      </c>
      <c r="C70" s="61">
        <v>59594.8</v>
      </c>
      <c r="D70" s="61">
        <v>2085.4</v>
      </c>
      <c r="E70" s="23">
        <v>41477.4</v>
      </c>
      <c r="F70" s="41">
        <v>2.8000000000000003</v>
      </c>
      <c r="G70" s="48">
        <v>0</v>
      </c>
      <c r="H70" s="61">
        <v>207529.3</v>
      </c>
      <c r="I70" s="41">
        <v>14524.099999999999</v>
      </c>
      <c r="J70" s="23">
        <v>20.9</v>
      </c>
      <c r="K70" s="23">
        <v>0</v>
      </c>
      <c r="L70" s="23">
        <v>1944.4</v>
      </c>
      <c r="M70" s="41">
        <v>16489.399999999998</v>
      </c>
    </row>
    <row r="71" spans="1:13" ht="16.5" hidden="1" customHeight="1" x14ac:dyDescent="0.25">
      <c r="A71" s="66" t="s">
        <v>144</v>
      </c>
      <c r="B71" s="61">
        <v>108347.6</v>
      </c>
      <c r="C71" s="61">
        <v>57196.800000000003</v>
      </c>
      <c r="D71" s="61">
        <v>1484.7</v>
      </c>
      <c r="E71" s="23">
        <v>40751.299999999996</v>
      </c>
      <c r="F71" s="41">
        <v>0.7</v>
      </c>
      <c r="G71" s="48">
        <v>0</v>
      </c>
      <c r="H71" s="61">
        <v>207781.10000000003</v>
      </c>
      <c r="I71" s="41">
        <v>15384.400000000001</v>
      </c>
      <c r="J71" s="23">
        <v>21.5</v>
      </c>
      <c r="K71" s="23">
        <v>0</v>
      </c>
      <c r="L71" s="23">
        <v>1969.7</v>
      </c>
      <c r="M71" s="41">
        <v>17375.600000000002</v>
      </c>
    </row>
    <row r="72" spans="1:13" ht="16.5" hidden="1" customHeight="1" x14ac:dyDescent="0.25">
      <c r="A72" s="66" t="s">
        <v>183</v>
      </c>
      <c r="B72" s="61">
        <v>105242.40000000001</v>
      </c>
      <c r="C72" s="61">
        <v>70293.100000000006</v>
      </c>
      <c r="D72" s="61">
        <v>1475.1000000000001</v>
      </c>
      <c r="E72" s="23">
        <v>39879.199999999997</v>
      </c>
      <c r="F72" s="41">
        <v>0.7</v>
      </c>
      <c r="G72" s="48">
        <v>0</v>
      </c>
      <c r="H72" s="61">
        <f t="shared" ref="H72:H73" si="25">SUM(B72:G72)</f>
        <v>216890.5</v>
      </c>
      <c r="I72" s="41">
        <v>16539.400000000001</v>
      </c>
      <c r="J72" s="23">
        <v>22.5</v>
      </c>
      <c r="K72" s="23">
        <v>0</v>
      </c>
      <c r="L72" s="23">
        <v>715.3</v>
      </c>
      <c r="M72" s="41">
        <f t="shared" ref="M72:M75" si="26">SUM(I72:L72)</f>
        <v>17277.2</v>
      </c>
    </row>
    <row r="73" spans="1:13" ht="16.5" hidden="1" customHeight="1" x14ac:dyDescent="0.25">
      <c r="A73" s="66" t="s">
        <v>202</v>
      </c>
      <c r="B73" s="61">
        <v>130349.6</v>
      </c>
      <c r="C73" s="61">
        <v>68325.899999999994</v>
      </c>
      <c r="D73" s="61">
        <v>1468</v>
      </c>
      <c r="E73" s="23">
        <v>37470.199999999997</v>
      </c>
      <c r="F73" s="41">
        <v>0.7</v>
      </c>
      <c r="G73" s="48">
        <v>0</v>
      </c>
      <c r="H73" s="61">
        <f t="shared" si="25"/>
        <v>237614.40000000002</v>
      </c>
      <c r="I73" s="41">
        <v>16346.5</v>
      </c>
      <c r="J73" s="23">
        <v>21.9</v>
      </c>
      <c r="K73" s="23">
        <v>0</v>
      </c>
      <c r="L73" s="23">
        <v>727.9</v>
      </c>
      <c r="M73" s="41">
        <f t="shared" si="26"/>
        <v>17096.3</v>
      </c>
    </row>
    <row r="74" spans="1:13" ht="16.5" customHeight="1" x14ac:dyDescent="0.25">
      <c r="A74" s="66"/>
      <c r="B74" s="61"/>
      <c r="C74" s="61"/>
      <c r="D74" s="61"/>
      <c r="E74" s="5"/>
      <c r="F74" s="41"/>
      <c r="G74" s="48"/>
      <c r="H74" s="62"/>
      <c r="I74" s="23"/>
      <c r="J74" s="5"/>
      <c r="K74" s="23"/>
      <c r="L74" s="23"/>
      <c r="M74" s="43"/>
    </row>
    <row r="75" spans="1:13" ht="16.5" customHeight="1" x14ac:dyDescent="0.25">
      <c r="A75" s="66" t="s">
        <v>217</v>
      </c>
      <c r="B75" s="61">
        <v>160024.6</v>
      </c>
      <c r="C75" s="61">
        <v>79677.400000000009</v>
      </c>
      <c r="D75" s="61">
        <v>96.2</v>
      </c>
      <c r="E75" s="23">
        <v>29998.799999999999</v>
      </c>
      <c r="F75" s="41">
        <v>0.7</v>
      </c>
      <c r="G75" s="48">
        <v>0</v>
      </c>
      <c r="H75" s="61">
        <f>SUM(B75:G75)</f>
        <v>269797.7</v>
      </c>
      <c r="I75" s="41">
        <v>17335.599999999999</v>
      </c>
      <c r="J75" s="23">
        <v>21.9</v>
      </c>
      <c r="K75" s="23">
        <v>0</v>
      </c>
      <c r="L75" s="23">
        <v>711.5</v>
      </c>
      <c r="M75" s="41">
        <f t="shared" si="26"/>
        <v>18069</v>
      </c>
    </row>
    <row r="76" spans="1:13" ht="16.5" customHeight="1" x14ac:dyDescent="0.25">
      <c r="A76" s="66" t="s">
        <v>208</v>
      </c>
      <c r="B76" s="61">
        <v>133727.79999999999</v>
      </c>
      <c r="C76" s="61">
        <v>71544.800000000003</v>
      </c>
      <c r="D76" s="61">
        <v>100.30000000000001</v>
      </c>
      <c r="E76" s="23">
        <v>49505.599999999999</v>
      </c>
      <c r="F76" s="41">
        <v>0.7</v>
      </c>
      <c r="G76" s="48">
        <v>0</v>
      </c>
      <c r="H76" s="61">
        <v>254879.19999999998</v>
      </c>
      <c r="I76" s="41">
        <v>16969.5</v>
      </c>
      <c r="J76" s="23">
        <v>22.4</v>
      </c>
      <c r="K76" s="23">
        <v>0</v>
      </c>
      <c r="L76" s="23">
        <v>723.3</v>
      </c>
      <c r="M76" s="41">
        <v>17715.2</v>
      </c>
    </row>
    <row r="77" spans="1:13" ht="16.5" customHeight="1" x14ac:dyDescent="0.25">
      <c r="A77" s="66" t="s">
        <v>183</v>
      </c>
      <c r="B77" s="61">
        <v>133696.19999999998</v>
      </c>
      <c r="C77" s="61">
        <v>74941.999999999985</v>
      </c>
      <c r="D77" s="61">
        <v>251.39999999999998</v>
      </c>
      <c r="E77" s="23">
        <v>42105.600000000006</v>
      </c>
      <c r="F77" s="41">
        <v>0.7</v>
      </c>
      <c r="G77" s="48">
        <v>0</v>
      </c>
      <c r="H77" s="61">
        <v>250995.89999999997</v>
      </c>
      <c r="I77" s="41">
        <v>26955.800000000003</v>
      </c>
      <c r="J77" s="23">
        <v>22.7</v>
      </c>
      <c r="K77" s="23">
        <v>0</v>
      </c>
      <c r="L77" s="23">
        <v>736</v>
      </c>
      <c r="M77" s="41">
        <v>27714.500000000004</v>
      </c>
    </row>
    <row r="78" spans="1:13" ht="16.5" customHeight="1" x14ac:dyDescent="0.25">
      <c r="A78" s="66" t="s">
        <v>202</v>
      </c>
      <c r="B78" s="61">
        <v>127741.70000000003</v>
      </c>
      <c r="C78" s="61">
        <v>91898.500000000015</v>
      </c>
      <c r="D78" s="61">
        <v>572.5</v>
      </c>
      <c r="E78" s="23">
        <v>50940.299999999996</v>
      </c>
      <c r="F78" s="41">
        <v>0.7</v>
      </c>
      <c r="G78" s="48">
        <v>0</v>
      </c>
      <c r="H78" s="61">
        <v>271153.70000000007</v>
      </c>
      <c r="I78" s="41">
        <v>28287</v>
      </c>
      <c r="J78" s="23">
        <v>22.7</v>
      </c>
      <c r="K78" s="23">
        <v>0</v>
      </c>
      <c r="L78" s="23">
        <v>748.7</v>
      </c>
      <c r="M78" s="41">
        <v>29058.400000000001</v>
      </c>
    </row>
    <row r="79" spans="1:13" ht="16.5" customHeight="1" x14ac:dyDescent="0.25">
      <c r="A79" s="66"/>
      <c r="B79" s="61"/>
      <c r="C79" s="61"/>
      <c r="D79" s="61"/>
      <c r="E79" s="5"/>
      <c r="F79" s="41"/>
      <c r="G79" s="48"/>
      <c r="H79" s="62"/>
      <c r="I79" s="23"/>
      <c r="J79" s="5"/>
      <c r="K79" s="23"/>
      <c r="L79" s="23"/>
      <c r="M79" s="43"/>
    </row>
    <row r="80" spans="1:13" ht="16.5" customHeight="1" x14ac:dyDescent="0.25">
      <c r="A80" s="66" t="s">
        <v>218</v>
      </c>
      <c r="B80" s="61">
        <v>208816.90000000005</v>
      </c>
      <c r="C80" s="61">
        <v>83616.900000000023</v>
      </c>
      <c r="D80" s="23">
        <v>593.80000000000007</v>
      </c>
      <c r="E80" s="23">
        <v>34853.599999999999</v>
      </c>
      <c r="F80" s="41">
        <v>0.30000000000000004</v>
      </c>
      <c r="G80" s="48">
        <v>0</v>
      </c>
      <c r="H80" s="61">
        <f t="shared" ref="H80" si="27">SUM(B80:G80)</f>
        <v>327881.5</v>
      </c>
      <c r="I80" s="41">
        <v>30313.899999999998</v>
      </c>
      <c r="J80" s="23">
        <v>22.9</v>
      </c>
      <c r="K80" s="23">
        <v>0</v>
      </c>
      <c r="L80" s="23">
        <v>0</v>
      </c>
      <c r="M80" s="41">
        <f t="shared" ref="M80" si="28">SUM(I80:L80)</f>
        <v>30336.799999999999</v>
      </c>
    </row>
    <row r="81" spans="1:15" ht="16.5" customHeight="1" x14ac:dyDescent="0.25">
      <c r="A81" s="66" t="s">
        <v>224</v>
      </c>
      <c r="B81" s="67">
        <v>214993.8</v>
      </c>
      <c r="C81" s="61">
        <v>96276.5</v>
      </c>
      <c r="D81" s="23">
        <v>811.1</v>
      </c>
      <c r="E81" s="23">
        <v>57701.1</v>
      </c>
      <c r="F81" s="41">
        <v>0.9</v>
      </c>
      <c r="G81" s="48">
        <v>0</v>
      </c>
      <c r="H81" s="61">
        <f t="shared" ref="H81:H82" si="29">SUM(B81:G81)</f>
        <v>369783.39999999997</v>
      </c>
      <c r="I81" s="41">
        <v>45021.599999999999</v>
      </c>
      <c r="J81" s="23">
        <v>31.7</v>
      </c>
      <c r="K81" s="23">
        <v>0</v>
      </c>
      <c r="L81" s="23">
        <v>1281.0999999999999</v>
      </c>
      <c r="M81" s="41">
        <f t="shared" ref="M81:M82" si="30">SUM(I81:L81)</f>
        <v>46334.399999999994</v>
      </c>
    </row>
    <row r="82" spans="1:15" ht="16.5" customHeight="1" x14ac:dyDescent="0.25">
      <c r="A82" s="66" t="s">
        <v>183</v>
      </c>
      <c r="B82" s="67">
        <v>300354.89999999991</v>
      </c>
      <c r="C82" s="61">
        <v>100016.6</v>
      </c>
      <c r="D82" s="23">
        <v>3166.5</v>
      </c>
      <c r="E82" s="23">
        <v>71276.3</v>
      </c>
      <c r="F82" s="41">
        <v>1.5999999999999999</v>
      </c>
      <c r="G82" s="48">
        <v>0</v>
      </c>
      <c r="H82" s="61">
        <f t="shared" si="29"/>
        <v>474815.89999999985</v>
      </c>
      <c r="I82" s="41">
        <v>101505.09999999999</v>
      </c>
      <c r="J82" s="23">
        <v>360.9</v>
      </c>
      <c r="K82" s="23">
        <v>0</v>
      </c>
      <c r="L82" s="23">
        <v>1304.3</v>
      </c>
      <c r="M82" s="41">
        <f t="shared" si="30"/>
        <v>103170.29999999999</v>
      </c>
    </row>
    <row r="83" spans="1:15" x14ac:dyDescent="0.25">
      <c r="A83" s="75" t="s">
        <v>246</v>
      </c>
      <c r="B83" s="23">
        <v>353039.5</v>
      </c>
      <c r="C83" s="23">
        <v>108853.89999999998</v>
      </c>
      <c r="D83" s="8">
        <v>4001.9000000000005</v>
      </c>
      <c r="E83" s="8">
        <v>75213.7</v>
      </c>
      <c r="F83" s="23">
        <v>1.5</v>
      </c>
      <c r="G83" s="23">
        <v>0</v>
      </c>
      <c r="H83" s="41">
        <f t="shared" ref="H83" si="31">SUM(B83:G83)</f>
        <v>541110.5</v>
      </c>
      <c r="I83" s="23">
        <v>49461.9</v>
      </c>
      <c r="J83" s="23">
        <v>32.1</v>
      </c>
      <c r="K83" s="23">
        <v>0</v>
      </c>
      <c r="L83" s="23">
        <v>1327</v>
      </c>
      <c r="M83" s="41">
        <v>50821</v>
      </c>
      <c r="N83" s="68"/>
      <c r="O83" s="68"/>
    </row>
    <row r="84" spans="1:15" x14ac:dyDescent="0.25">
      <c r="A84" s="51"/>
      <c r="B84" s="61"/>
      <c r="C84" s="61"/>
      <c r="D84" s="61"/>
      <c r="E84" s="42"/>
      <c r="F84" s="48"/>
      <c r="G84" s="48"/>
      <c r="H84" s="42"/>
      <c r="I84" s="41"/>
      <c r="J84" s="42"/>
      <c r="K84" s="41"/>
      <c r="L84" s="41"/>
      <c r="M84" s="43"/>
    </row>
    <row r="85" spans="1:15" ht="13.5" hidden="1" customHeight="1" x14ac:dyDescent="0.25">
      <c r="A85" s="64"/>
      <c r="B85" s="61"/>
      <c r="C85" s="61"/>
      <c r="D85" s="61"/>
      <c r="E85" s="34"/>
      <c r="F85" s="41" t="s">
        <v>20</v>
      </c>
      <c r="G85" s="33"/>
      <c r="H85" s="34"/>
      <c r="I85" s="33"/>
      <c r="J85" s="34"/>
      <c r="K85" s="33"/>
      <c r="L85" s="33"/>
      <c r="M85" s="43"/>
    </row>
    <row r="86" spans="1:15" ht="13.5" hidden="1" customHeight="1" x14ac:dyDescent="0.25">
      <c r="A86" s="64" t="s">
        <v>22</v>
      </c>
      <c r="B86" s="61">
        <v>33212.100000000006</v>
      </c>
      <c r="C86" s="61">
        <v>5845.7999999999993</v>
      </c>
      <c r="D86" s="61">
        <v>1131</v>
      </c>
      <c r="E86" s="34">
        <v>952.1</v>
      </c>
      <c r="F86" s="41" t="s">
        <v>20</v>
      </c>
      <c r="G86" s="33" t="s">
        <v>20</v>
      </c>
      <c r="H86" s="34">
        <f t="shared" ref="H86:H97" si="32">SUM(B86:G86)</f>
        <v>41141.000000000007</v>
      </c>
      <c r="I86" s="33">
        <v>1193.3</v>
      </c>
      <c r="J86" s="34">
        <v>810</v>
      </c>
      <c r="K86" s="33" t="s">
        <v>20</v>
      </c>
      <c r="L86" s="33">
        <v>52.9</v>
      </c>
      <c r="M86" s="43">
        <f t="shared" si="0"/>
        <v>2056.1999999999998</v>
      </c>
    </row>
    <row r="87" spans="1:15" ht="13.5" hidden="1" customHeight="1" x14ac:dyDescent="0.25">
      <c r="A87" s="64" t="s">
        <v>28</v>
      </c>
      <c r="B87" s="61">
        <v>39511.600000000006</v>
      </c>
      <c r="C87" s="61">
        <v>7956.2</v>
      </c>
      <c r="D87" s="61">
        <v>1121.7</v>
      </c>
      <c r="E87" s="34">
        <v>1218.5</v>
      </c>
      <c r="F87" s="41" t="s">
        <v>20</v>
      </c>
      <c r="G87" s="33" t="s">
        <v>20</v>
      </c>
      <c r="H87" s="34">
        <f t="shared" si="32"/>
        <v>49808</v>
      </c>
      <c r="I87" s="33">
        <v>950.4</v>
      </c>
      <c r="J87" s="34">
        <v>1046.2</v>
      </c>
      <c r="K87" s="33" t="s">
        <v>20</v>
      </c>
      <c r="L87" s="33">
        <v>54</v>
      </c>
      <c r="M87" s="43">
        <f t="shared" si="0"/>
        <v>2050.6</v>
      </c>
    </row>
    <row r="88" spans="1:15" ht="13.5" hidden="1" customHeight="1" x14ac:dyDescent="0.25">
      <c r="A88" s="64" t="s">
        <v>23</v>
      </c>
      <c r="B88" s="61">
        <v>47610.3</v>
      </c>
      <c r="C88" s="61">
        <v>9075.2999999999993</v>
      </c>
      <c r="D88" s="61">
        <v>1259.5999999999999</v>
      </c>
      <c r="E88" s="34">
        <v>653.20000000000005</v>
      </c>
      <c r="F88" s="41" t="s">
        <v>20</v>
      </c>
      <c r="G88" s="33" t="s">
        <v>20</v>
      </c>
      <c r="H88" s="34">
        <f t="shared" si="32"/>
        <v>58598.400000000001</v>
      </c>
      <c r="I88" s="33">
        <v>947.7000000000005</v>
      </c>
      <c r="J88" s="33" t="s">
        <v>20</v>
      </c>
      <c r="K88" s="33" t="s">
        <v>20</v>
      </c>
      <c r="L88" s="33">
        <v>56.5</v>
      </c>
      <c r="M88" s="43">
        <f t="shared" si="0"/>
        <v>1004.2000000000005</v>
      </c>
    </row>
    <row r="89" spans="1:15" ht="13.5" hidden="1" customHeight="1" x14ac:dyDescent="0.25">
      <c r="A89" s="64" t="s">
        <v>29</v>
      </c>
      <c r="B89" s="61">
        <v>42029.5</v>
      </c>
      <c r="C89" s="61">
        <v>8858.9000000000015</v>
      </c>
      <c r="D89" s="61">
        <v>1200.5999999999999</v>
      </c>
      <c r="E89" s="34">
        <v>392.20000000000005</v>
      </c>
      <c r="F89" s="41" t="s">
        <v>20</v>
      </c>
      <c r="G89" s="33" t="s">
        <v>20</v>
      </c>
      <c r="H89" s="34">
        <f t="shared" si="32"/>
        <v>52481.2</v>
      </c>
      <c r="I89" s="33">
        <v>1115.5000000000005</v>
      </c>
      <c r="J89" s="34">
        <v>821.2</v>
      </c>
      <c r="K89" s="33" t="s">
        <v>20</v>
      </c>
      <c r="L89" s="33">
        <v>55.6</v>
      </c>
      <c r="M89" s="43">
        <f t="shared" si="0"/>
        <v>1992.3000000000004</v>
      </c>
    </row>
    <row r="90" spans="1:15" ht="13.5" hidden="1" customHeight="1" x14ac:dyDescent="0.25">
      <c r="A90" s="64" t="s">
        <v>30</v>
      </c>
      <c r="B90" s="61">
        <v>39178</v>
      </c>
      <c r="C90" s="61">
        <v>8339.4000000000015</v>
      </c>
      <c r="D90" s="61">
        <v>1173.1770000000001</v>
      </c>
      <c r="E90" s="34">
        <v>687.80000000000007</v>
      </c>
      <c r="F90" s="41" t="s">
        <v>20</v>
      </c>
      <c r="G90" s="33" t="s">
        <v>20</v>
      </c>
      <c r="H90" s="34">
        <f t="shared" si="32"/>
        <v>49378.377000000008</v>
      </c>
      <c r="I90" s="33">
        <v>1104.0000000000002</v>
      </c>
      <c r="J90" s="34">
        <v>1061.5</v>
      </c>
      <c r="K90" s="33" t="s">
        <v>20</v>
      </c>
      <c r="L90" s="33">
        <v>55.8</v>
      </c>
      <c r="M90" s="43">
        <f t="shared" si="0"/>
        <v>2221.3000000000002</v>
      </c>
    </row>
    <row r="91" spans="1:15" ht="13.5" hidden="1" customHeight="1" x14ac:dyDescent="0.25">
      <c r="A91" s="64" t="s">
        <v>32</v>
      </c>
      <c r="B91" s="61">
        <v>39632.1</v>
      </c>
      <c r="C91" s="61">
        <v>9404.2999999999993</v>
      </c>
      <c r="D91" s="61">
        <v>1317.8</v>
      </c>
      <c r="E91" s="34">
        <v>1026.5</v>
      </c>
      <c r="F91" s="41" t="s">
        <v>20</v>
      </c>
      <c r="G91" s="33" t="s">
        <v>20</v>
      </c>
      <c r="H91" s="34">
        <f t="shared" si="32"/>
        <v>51380.7</v>
      </c>
      <c r="I91" s="33">
        <v>985.00000000000023</v>
      </c>
      <c r="J91" s="34">
        <v>1075</v>
      </c>
      <c r="K91" s="33" t="s">
        <v>20</v>
      </c>
      <c r="L91" s="33">
        <v>57.2</v>
      </c>
      <c r="M91" s="43">
        <f t="shared" si="0"/>
        <v>2117.1999999999998</v>
      </c>
    </row>
    <row r="92" spans="1:15" ht="13.5" hidden="1" customHeight="1" x14ac:dyDescent="0.25">
      <c r="A92" s="64" t="s">
        <v>33</v>
      </c>
      <c r="B92" s="61">
        <v>38044.199999999997</v>
      </c>
      <c r="C92" s="61">
        <v>11031.5</v>
      </c>
      <c r="D92" s="61">
        <v>1522.8000000000002</v>
      </c>
      <c r="E92" s="34">
        <v>579.20000000000005</v>
      </c>
      <c r="F92" s="41" t="s">
        <v>20</v>
      </c>
      <c r="G92" s="33" t="s">
        <v>20</v>
      </c>
      <c r="H92" s="34">
        <f t="shared" si="32"/>
        <v>51177.7</v>
      </c>
      <c r="I92" s="33">
        <v>1154.4000000000003</v>
      </c>
      <c r="J92" s="34">
        <v>1070.4000000000001</v>
      </c>
      <c r="K92" s="33" t="s">
        <v>20</v>
      </c>
      <c r="L92" s="33">
        <v>56.4</v>
      </c>
      <c r="M92" s="43">
        <f t="shared" si="0"/>
        <v>2281.2000000000003</v>
      </c>
    </row>
    <row r="93" spans="1:15" ht="13.5" hidden="1" customHeight="1" x14ac:dyDescent="0.25">
      <c r="A93" s="64" t="s">
        <v>34</v>
      </c>
      <c r="B93" s="61">
        <v>43055.9</v>
      </c>
      <c r="C93" s="61">
        <v>10260.799999999999</v>
      </c>
      <c r="D93" s="61">
        <v>1617.6</v>
      </c>
      <c r="E93" s="34">
        <v>1450</v>
      </c>
      <c r="F93" s="41" t="s">
        <v>20</v>
      </c>
      <c r="G93" s="33" t="s">
        <v>20</v>
      </c>
      <c r="H93" s="34">
        <f t="shared" si="32"/>
        <v>56384.299999999996</v>
      </c>
      <c r="I93" s="33">
        <v>1259.7000000000003</v>
      </c>
      <c r="J93" s="34">
        <v>1106.7</v>
      </c>
      <c r="K93" s="33" t="s">
        <v>20</v>
      </c>
      <c r="L93" s="33">
        <v>53.5</v>
      </c>
      <c r="M93" s="43">
        <f t="shared" si="0"/>
        <v>2419.9000000000005</v>
      </c>
    </row>
    <row r="94" spans="1:15" ht="13.5" hidden="1" customHeight="1" x14ac:dyDescent="0.25">
      <c r="A94" s="64" t="s">
        <v>35</v>
      </c>
      <c r="B94" s="61">
        <v>48462.2</v>
      </c>
      <c r="C94" s="61">
        <v>8670.6</v>
      </c>
      <c r="D94" s="61">
        <v>2664.1</v>
      </c>
      <c r="E94" s="34">
        <v>1154.9000000000001</v>
      </c>
      <c r="F94" s="41" t="s">
        <v>20</v>
      </c>
      <c r="G94" s="33" t="s">
        <v>20</v>
      </c>
      <c r="H94" s="34">
        <f t="shared" si="32"/>
        <v>60951.799999999996</v>
      </c>
      <c r="I94" s="33">
        <v>1241.0999999999999</v>
      </c>
      <c r="J94" s="34">
        <v>1077.2</v>
      </c>
      <c r="K94" s="33" t="s">
        <v>20</v>
      </c>
      <c r="L94" s="33">
        <v>52.5</v>
      </c>
      <c r="M94" s="43">
        <f t="shared" si="0"/>
        <v>2370.8000000000002</v>
      </c>
    </row>
    <row r="95" spans="1:15" ht="13.5" hidden="1" customHeight="1" x14ac:dyDescent="0.25">
      <c r="A95" s="64" t="s">
        <v>36</v>
      </c>
      <c r="B95" s="61">
        <v>45462.7</v>
      </c>
      <c r="C95" s="61">
        <v>8294.7000000000007</v>
      </c>
      <c r="D95" s="61">
        <v>2701</v>
      </c>
      <c r="E95" s="34">
        <v>706.40000000000009</v>
      </c>
      <c r="F95" s="41" t="s">
        <v>20</v>
      </c>
      <c r="G95" s="33" t="s">
        <v>20</v>
      </c>
      <c r="H95" s="34">
        <f t="shared" si="32"/>
        <v>57164.799999999996</v>
      </c>
      <c r="I95" s="33">
        <v>1420.9999999999995</v>
      </c>
      <c r="J95" s="34">
        <v>1090</v>
      </c>
      <c r="K95" s="33" t="s">
        <v>20</v>
      </c>
      <c r="L95" s="33">
        <v>49.4</v>
      </c>
      <c r="M95" s="43">
        <f t="shared" si="0"/>
        <v>2560.3999999999996</v>
      </c>
    </row>
    <row r="96" spans="1:15" ht="13.5" hidden="1" customHeight="1" x14ac:dyDescent="0.25">
      <c r="A96" s="64" t="s">
        <v>37</v>
      </c>
      <c r="B96" s="61">
        <v>48182.100000000006</v>
      </c>
      <c r="C96" s="61">
        <v>7808.1999999999989</v>
      </c>
      <c r="D96" s="61">
        <v>3519.1000000000004</v>
      </c>
      <c r="E96" s="34">
        <v>1162.7999999999997</v>
      </c>
      <c r="F96" s="41" t="s">
        <v>20</v>
      </c>
      <c r="G96" s="33" t="s">
        <v>20</v>
      </c>
      <c r="H96" s="34">
        <f t="shared" si="32"/>
        <v>60672.200000000004</v>
      </c>
      <c r="I96" s="33">
        <v>1381.1999999999998</v>
      </c>
      <c r="J96" s="34">
        <v>1112.8</v>
      </c>
      <c r="K96" s="33" t="s">
        <v>20</v>
      </c>
      <c r="L96" s="33">
        <v>50.7</v>
      </c>
      <c r="M96" s="43">
        <f t="shared" si="0"/>
        <v>2544.6999999999998</v>
      </c>
    </row>
    <row r="97" spans="1:13" ht="13.5" hidden="1" customHeight="1" x14ac:dyDescent="0.25">
      <c r="A97" s="64" t="s">
        <v>38</v>
      </c>
      <c r="B97" s="61">
        <v>48853.799999999988</v>
      </c>
      <c r="C97" s="61">
        <v>8337</v>
      </c>
      <c r="D97" s="61">
        <v>2918.1</v>
      </c>
      <c r="E97" s="36">
        <v>393.90000000000003</v>
      </c>
      <c r="F97" s="41" t="s">
        <v>20</v>
      </c>
      <c r="G97" s="33" t="s">
        <v>20</v>
      </c>
      <c r="H97" s="34">
        <f t="shared" si="32"/>
        <v>60502.799999999988</v>
      </c>
      <c r="I97" s="33">
        <v>1405.3000000000002</v>
      </c>
      <c r="J97" s="34">
        <v>1111.5</v>
      </c>
      <c r="K97" s="33" t="s">
        <v>20</v>
      </c>
      <c r="L97" s="33">
        <v>54.1</v>
      </c>
      <c r="M97" s="43">
        <f t="shared" si="0"/>
        <v>2570.9</v>
      </c>
    </row>
    <row r="98" spans="1:13" ht="13.5" hidden="1" customHeight="1" x14ac:dyDescent="0.25">
      <c r="A98" s="64"/>
      <c r="B98" s="61"/>
      <c r="C98" s="61"/>
      <c r="D98" s="61"/>
      <c r="E98" s="36"/>
      <c r="F98" s="41" t="s">
        <v>20</v>
      </c>
      <c r="G98" s="33"/>
      <c r="H98" s="34"/>
      <c r="I98" s="33"/>
      <c r="J98" s="34"/>
      <c r="K98" s="33"/>
      <c r="L98" s="33"/>
      <c r="M98" s="43">
        <f t="shared" si="0"/>
        <v>0</v>
      </c>
    </row>
    <row r="99" spans="1:13" ht="13.5" hidden="1" customHeight="1" x14ac:dyDescent="0.25">
      <c r="A99" s="64" t="s">
        <v>24</v>
      </c>
      <c r="B99" s="61">
        <v>49415.4</v>
      </c>
      <c r="C99" s="61">
        <v>8772.5</v>
      </c>
      <c r="D99" s="61">
        <v>2870.7000000000003</v>
      </c>
      <c r="E99" s="34">
        <v>555.1</v>
      </c>
      <c r="F99" s="41" t="s">
        <v>20</v>
      </c>
      <c r="G99" s="33" t="s">
        <v>20</v>
      </c>
      <c r="H99" s="34">
        <f t="shared" ref="H99:H110" si="33">SUM(B99:G99)</f>
        <v>61613.7</v>
      </c>
      <c r="I99" s="33">
        <v>448.3</v>
      </c>
      <c r="J99" s="34">
        <v>1109</v>
      </c>
      <c r="K99" s="33" t="s">
        <v>20</v>
      </c>
      <c r="L99" s="33">
        <v>50.1</v>
      </c>
      <c r="M99" s="43">
        <f t="shared" si="0"/>
        <v>1607.3999999999999</v>
      </c>
    </row>
    <row r="100" spans="1:13" ht="13.5" hidden="1" customHeight="1" x14ac:dyDescent="0.25">
      <c r="A100" s="64" t="s">
        <v>39</v>
      </c>
      <c r="B100" s="61">
        <v>48040.799999999996</v>
      </c>
      <c r="C100" s="61">
        <v>9516.2000000000007</v>
      </c>
      <c r="D100" s="61">
        <v>2890.5679999999998</v>
      </c>
      <c r="E100" s="34">
        <v>1241.5000000000002</v>
      </c>
      <c r="F100" s="41" t="s">
        <v>20</v>
      </c>
      <c r="G100" s="33" t="s">
        <v>20</v>
      </c>
      <c r="H100" s="34">
        <f t="shared" si="33"/>
        <v>61689.067999999999</v>
      </c>
      <c r="I100" s="33">
        <v>977.90000000000009</v>
      </c>
      <c r="J100" s="34">
        <v>1119.5</v>
      </c>
      <c r="K100" s="33" t="s">
        <v>20</v>
      </c>
      <c r="L100" s="33">
        <v>49.9</v>
      </c>
      <c r="M100" s="43">
        <f t="shared" si="0"/>
        <v>2147.3000000000002</v>
      </c>
    </row>
    <row r="101" spans="1:13" ht="13.5" hidden="1" customHeight="1" x14ac:dyDescent="0.25">
      <c r="A101" s="64" t="s">
        <v>25</v>
      </c>
      <c r="B101" s="61">
        <v>51081.600000000006</v>
      </c>
      <c r="C101" s="61">
        <v>10927.3</v>
      </c>
      <c r="D101" s="61">
        <v>3100.7000000000003</v>
      </c>
      <c r="E101" s="34">
        <v>1235.4000000000001</v>
      </c>
      <c r="F101" s="41" t="s">
        <v>20</v>
      </c>
      <c r="G101" s="33" t="s">
        <v>20</v>
      </c>
      <c r="H101" s="34">
        <f t="shared" si="33"/>
        <v>66345</v>
      </c>
      <c r="I101" s="33">
        <v>363.80000000000018</v>
      </c>
      <c r="J101" s="34">
        <v>1101.9000000000001</v>
      </c>
      <c r="K101" s="33" t="s">
        <v>20</v>
      </c>
      <c r="L101" s="33">
        <v>49.9</v>
      </c>
      <c r="M101" s="43">
        <f t="shared" si="0"/>
        <v>1515.6000000000004</v>
      </c>
    </row>
    <row r="102" spans="1:13" ht="13.5" hidden="1" customHeight="1" x14ac:dyDescent="0.25">
      <c r="A102" s="64" t="s">
        <v>40</v>
      </c>
      <c r="B102" s="61">
        <v>53735.7</v>
      </c>
      <c r="C102" s="61">
        <v>10949.3</v>
      </c>
      <c r="D102" s="61">
        <v>3029.2999999999997</v>
      </c>
      <c r="E102" s="34">
        <v>2.3000000000000003</v>
      </c>
      <c r="F102" s="41" t="s">
        <v>20</v>
      </c>
      <c r="G102" s="33" t="s">
        <v>20</v>
      </c>
      <c r="H102" s="34">
        <f t="shared" si="33"/>
        <v>67716.600000000006</v>
      </c>
      <c r="I102" s="33">
        <v>363.10000000000014</v>
      </c>
      <c r="J102" s="34">
        <v>1104.3</v>
      </c>
      <c r="K102" s="33" t="s">
        <v>20</v>
      </c>
      <c r="L102" s="33">
        <v>51.4</v>
      </c>
      <c r="M102" s="43">
        <f t="shared" si="0"/>
        <v>1518.8000000000002</v>
      </c>
    </row>
    <row r="103" spans="1:13" ht="13.5" hidden="1" customHeight="1" x14ac:dyDescent="0.25">
      <c r="A103" s="64" t="s">
        <v>42</v>
      </c>
      <c r="B103" s="61">
        <v>53331</v>
      </c>
      <c r="C103" s="61">
        <v>10600.7</v>
      </c>
      <c r="D103" s="61">
        <v>3353</v>
      </c>
      <c r="E103" s="34">
        <v>14.7</v>
      </c>
      <c r="F103" s="41" t="s">
        <v>20</v>
      </c>
      <c r="G103" s="33" t="s">
        <v>20</v>
      </c>
      <c r="H103" s="34">
        <f t="shared" si="33"/>
        <v>67299.399999999994</v>
      </c>
      <c r="I103" s="33">
        <v>441.89999999999981</v>
      </c>
      <c r="J103" s="34">
        <v>1105.9000000000001</v>
      </c>
      <c r="K103" s="33" t="s">
        <v>20</v>
      </c>
      <c r="L103" s="33">
        <v>53.5</v>
      </c>
      <c r="M103" s="43">
        <f t="shared" si="0"/>
        <v>1601.3</v>
      </c>
    </row>
    <row r="104" spans="1:13" ht="13.5" hidden="1" customHeight="1" x14ac:dyDescent="0.25">
      <c r="A104" s="64" t="s">
        <v>44</v>
      </c>
      <c r="B104" s="61">
        <v>53404.799999999996</v>
      </c>
      <c r="C104" s="61">
        <v>11163.9</v>
      </c>
      <c r="D104" s="61">
        <v>2983.7000000000003</v>
      </c>
      <c r="E104" s="34">
        <v>0.5</v>
      </c>
      <c r="F104" s="41" t="s">
        <v>20</v>
      </c>
      <c r="G104" s="33" t="s">
        <v>20</v>
      </c>
      <c r="H104" s="34">
        <f t="shared" si="33"/>
        <v>67552.899999999994</v>
      </c>
      <c r="I104" s="33">
        <v>390.19999999999959</v>
      </c>
      <c r="J104" s="34">
        <v>1107.2</v>
      </c>
      <c r="K104" s="33" t="s">
        <v>20</v>
      </c>
      <c r="L104" s="33">
        <v>54</v>
      </c>
      <c r="M104" s="43">
        <f t="shared" si="0"/>
        <v>1551.3999999999996</v>
      </c>
    </row>
    <row r="105" spans="1:13" ht="13.5" hidden="1" customHeight="1" x14ac:dyDescent="0.25">
      <c r="A105" s="64" t="s">
        <v>45</v>
      </c>
      <c r="B105" s="61">
        <v>56453</v>
      </c>
      <c r="C105" s="61">
        <v>10046</v>
      </c>
      <c r="D105" s="61">
        <v>2144</v>
      </c>
      <c r="E105" s="34">
        <v>4.5</v>
      </c>
      <c r="F105" s="41" t="s">
        <v>20</v>
      </c>
      <c r="G105" s="33" t="s">
        <v>20</v>
      </c>
      <c r="H105" s="34">
        <f t="shared" si="33"/>
        <v>68647.5</v>
      </c>
      <c r="I105" s="33">
        <v>631.00000000000045</v>
      </c>
      <c r="J105" s="34">
        <v>1107.5</v>
      </c>
      <c r="K105" s="33" t="s">
        <v>20</v>
      </c>
      <c r="L105" s="33">
        <v>54</v>
      </c>
      <c r="M105" s="43">
        <f t="shared" si="0"/>
        <v>1792.5000000000005</v>
      </c>
    </row>
    <row r="106" spans="1:13" ht="13.5" hidden="1" customHeight="1" x14ac:dyDescent="0.25">
      <c r="A106" s="64" t="s">
        <v>46</v>
      </c>
      <c r="B106" s="61">
        <v>56502.799999999988</v>
      </c>
      <c r="C106" s="61">
        <v>10960.8</v>
      </c>
      <c r="D106" s="61">
        <v>2472.4000000000005</v>
      </c>
      <c r="E106" s="34">
        <v>2.9000000000000004</v>
      </c>
      <c r="F106" s="41" t="s">
        <v>20</v>
      </c>
      <c r="G106" s="33" t="s">
        <v>20</v>
      </c>
      <c r="H106" s="34">
        <f t="shared" si="33"/>
        <v>69938.89999999998</v>
      </c>
      <c r="I106" s="33">
        <v>599.70000000000005</v>
      </c>
      <c r="J106" s="34">
        <v>1107.7</v>
      </c>
      <c r="K106" s="33" t="s">
        <v>20</v>
      </c>
      <c r="L106" s="33">
        <v>54.5</v>
      </c>
      <c r="M106" s="43">
        <f t="shared" si="0"/>
        <v>1761.9</v>
      </c>
    </row>
    <row r="107" spans="1:13" ht="13.5" hidden="1" customHeight="1" x14ac:dyDescent="0.25">
      <c r="A107" s="64" t="s">
        <v>47</v>
      </c>
      <c r="B107" s="61">
        <v>55165.5</v>
      </c>
      <c r="C107" s="61">
        <v>11585.5</v>
      </c>
      <c r="D107" s="61">
        <v>2739.6000000000004</v>
      </c>
      <c r="E107" s="34">
        <v>20.900000000000002</v>
      </c>
      <c r="F107" s="41" t="s">
        <v>20</v>
      </c>
      <c r="G107" s="33" t="s">
        <v>20</v>
      </c>
      <c r="H107" s="34">
        <f t="shared" si="33"/>
        <v>69511.5</v>
      </c>
      <c r="I107" s="33">
        <v>409.3</v>
      </c>
      <c r="J107" s="34">
        <v>1107.7</v>
      </c>
      <c r="K107" s="33" t="s">
        <v>20</v>
      </c>
      <c r="L107" s="33">
        <v>55.5</v>
      </c>
      <c r="M107" s="43">
        <f t="shared" si="0"/>
        <v>1572.5</v>
      </c>
    </row>
    <row r="108" spans="1:13" ht="13.5" hidden="1" customHeight="1" x14ac:dyDescent="0.25">
      <c r="A108" s="64" t="s">
        <v>48</v>
      </c>
      <c r="B108" s="61">
        <v>62779.499999999985</v>
      </c>
      <c r="C108" s="61">
        <v>11062.5</v>
      </c>
      <c r="D108" s="61">
        <v>2823.1000000000004</v>
      </c>
      <c r="E108" s="34">
        <v>32.200000000000003</v>
      </c>
      <c r="F108" s="41" t="s">
        <v>20</v>
      </c>
      <c r="G108" s="33" t="s">
        <v>20</v>
      </c>
      <c r="H108" s="34">
        <f t="shared" si="33"/>
        <v>76697.299999999988</v>
      </c>
      <c r="I108" s="33">
        <v>370.10000000000019</v>
      </c>
      <c r="J108" s="34">
        <v>1107.4000000000001</v>
      </c>
      <c r="K108" s="33" t="s">
        <v>20</v>
      </c>
      <c r="L108" s="33">
        <v>56.2</v>
      </c>
      <c r="M108" s="43">
        <f t="shared" si="0"/>
        <v>1533.7000000000003</v>
      </c>
    </row>
    <row r="109" spans="1:13" ht="13.5" hidden="1" customHeight="1" x14ac:dyDescent="0.25">
      <c r="A109" s="64" t="s">
        <v>49</v>
      </c>
      <c r="B109" s="61">
        <v>62654.8</v>
      </c>
      <c r="C109" s="61">
        <v>12406.5</v>
      </c>
      <c r="D109" s="61">
        <v>2137.7999999999997</v>
      </c>
      <c r="E109" s="34">
        <v>60.1</v>
      </c>
      <c r="F109" s="41" t="s">
        <v>20</v>
      </c>
      <c r="G109" s="33" t="s">
        <v>20</v>
      </c>
      <c r="H109" s="34">
        <f t="shared" si="33"/>
        <v>77259.200000000012</v>
      </c>
      <c r="I109" s="33">
        <v>361.2</v>
      </c>
      <c r="J109" s="34">
        <v>861.3</v>
      </c>
      <c r="K109" s="33" t="s">
        <v>20</v>
      </c>
      <c r="L109" s="33" t="s">
        <v>20</v>
      </c>
      <c r="M109" s="43">
        <f t="shared" si="0"/>
        <v>1222.5</v>
      </c>
    </row>
    <row r="110" spans="1:13" ht="13.5" hidden="1" customHeight="1" x14ac:dyDescent="0.25">
      <c r="A110" s="64" t="s">
        <v>50</v>
      </c>
      <c r="B110" s="61">
        <v>66475</v>
      </c>
      <c r="C110" s="61">
        <v>13061.3</v>
      </c>
      <c r="D110" s="61">
        <v>1209.6999999999998</v>
      </c>
      <c r="E110" s="34">
        <v>6.6999999999999993</v>
      </c>
      <c r="F110" s="41" t="s">
        <v>20</v>
      </c>
      <c r="G110" s="33" t="s">
        <v>20</v>
      </c>
      <c r="H110" s="34">
        <f t="shared" si="33"/>
        <v>80752.7</v>
      </c>
      <c r="I110" s="33">
        <v>246.59999999999982</v>
      </c>
      <c r="J110" s="34">
        <v>246.1</v>
      </c>
      <c r="K110" s="33" t="s">
        <v>20</v>
      </c>
      <c r="L110" s="33" t="s">
        <v>20</v>
      </c>
      <c r="M110" s="43">
        <f t="shared" si="0"/>
        <v>492.69999999999982</v>
      </c>
    </row>
    <row r="111" spans="1:13" ht="13.5" hidden="1" customHeight="1" x14ac:dyDescent="0.25">
      <c r="A111" s="64"/>
      <c r="B111" s="61"/>
      <c r="C111" s="61"/>
      <c r="D111" s="61"/>
      <c r="E111" s="34"/>
      <c r="F111" s="41" t="s">
        <v>20</v>
      </c>
      <c r="G111" s="33"/>
      <c r="H111" s="34"/>
      <c r="I111" s="33"/>
      <c r="J111" s="34"/>
      <c r="K111" s="33"/>
      <c r="L111" s="33"/>
      <c r="M111" s="43">
        <f t="shared" si="0"/>
        <v>0</v>
      </c>
    </row>
    <row r="112" spans="1:13" ht="13.5" hidden="1" customHeight="1" x14ac:dyDescent="0.25">
      <c r="A112" s="64" t="s">
        <v>27</v>
      </c>
      <c r="B112" s="61">
        <v>68658.600000000006</v>
      </c>
      <c r="C112" s="61">
        <v>12411.1</v>
      </c>
      <c r="D112" s="61">
        <v>2095.1</v>
      </c>
      <c r="E112" s="34">
        <v>30.000000000000004</v>
      </c>
      <c r="F112" s="41" t="s">
        <v>20</v>
      </c>
      <c r="G112" s="33" t="s">
        <v>20</v>
      </c>
      <c r="H112" s="34">
        <f t="shared" ref="H112:H123" si="34">SUM(B112:G112)</f>
        <v>83194.800000000017</v>
      </c>
      <c r="I112" s="33">
        <v>100.10000000000028</v>
      </c>
      <c r="J112" s="34">
        <v>200</v>
      </c>
      <c r="K112" s="33" t="s">
        <v>20</v>
      </c>
      <c r="L112" s="33" t="s">
        <v>20</v>
      </c>
      <c r="M112" s="43">
        <f t="shared" si="0"/>
        <v>300.10000000000025</v>
      </c>
    </row>
    <row r="113" spans="1:13" ht="13.5" hidden="1" customHeight="1" x14ac:dyDescent="0.25">
      <c r="A113" s="64" t="s">
        <v>51</v>
      </c>
      <c r="B113" s="61">
        <v>68877.199999999983</v>
      </c>
      <c r="C113" s="61">
        <v>13157.1</v>
      </c>
      <c r="D113" s="61">
        <v>1535.9</v>
      </c>
      <c r="E113" s="34">
        <v>5.6</v>
      </c>
      <c r="F113" s="41" t="s">
        <v>20</v>
      </c>
      <c r="G113" s="33" t="s">
        <v>20</v>
      </c>
      <c r="H113" s="34">
        <f t="shared" si="34"/>
        <v>83575.799999999988</v>
      </c>
      <c r="I113" s="33">
        <v>53.599999999999817</v>
      </c>
      <c r="J113" s="33" t="s">
        <v>20</v>
      </c>
      <c r="K113" s="33" t="s">
        <v>20</v>
      </c>
      <c r="L113" s="33" t="s">
        <v>20</v>
      </c>
      <c r="M113" s="43">
        <f t="shared" si="0"/>
        <v>53.599999999999817</v>
      </c>
    </row>
    <row r="114" spans="1:13" ht="13.5" hidden="1" customHeight="1" x14ac:dyDescent="0.25">
      <c r="A114" s="64" t="s">
        <v>31</v>
      </c>
      <c r="B114" s="61">
        <v>68143.100000000006</v>
      </c>
      <c r="C114" s="61">
        <v>12520.1</v>
      </c>
      <c r="D114" s="61">
        <v>2252.3999999999996</v>
      </c>
      <c r="E114" s="34">
        <v>5.5</v>
      </c>
      <c r="F114" s="41" t="s">
        <v>20</v>
      </c>
      <c r="G114" s="33" t="s">
        <v>20</v>
      </c>
      <c r="H114" s="34">
        <f t="shared" si="34"/>
        <v>82921.100000000006</v>
      </c>
      <c r="I114" s="33">
        <v>36.9</v>
      </c>
      <c r="J114" s="33" t="s">
        <v>20</v>
      </c>
      <c r="K114" s="33" t="s">
        <v>20</v>
      </c>
      <c r="L114" s="33" t="s">
        <v>20</v>
      </c>
      <c r="M114" s="43">
        <f t="shared" si="0"/>
        <v>36.9</v>
      </c>
    </row>
    <row r="115" spans="1:13" ht="13.5" hidden="1" customHeight="1" x14ac:dyDescent="0.25">
      <c r="A115" s="64" t="s">
        <v>53</v>
      </c>
      <c r="B115" s="61">
        <v>66887.199999999997</v>
      </c>
      <c r="C115" s="61">
        <v>12956.9</v>
      </c>
      <c r="D115" s="61">
        <v>2042.3000000000002</v>
      </c>
      <c r="E115" s="34">
        <v>3</v>
      </c>
      <c r="F115" s="41" t="s">
        <v>20</v>
      </c>
      <c r="G115" s="33">
        <v>1673.2</v>
      </c>
      <c r="H115" s="34">
        <f t="shared" si="34"/>
        <v>83562.599999999991</v>
      </c>
      <c r="I115" s="33">
        <v>36.9</v>
      </c>
      <c r="J115" s="33" t="s">
        <v>20</v>
      </c>
      <c r="K115" s="33" t="s">
        <v>20</v>
      </c>
      <c r="L115" s="33" t="s">
        <v>20</v>
      </c>
      <c r="M115" s="43">
        <f t="shared" si="0"/>
        <v>36.9</v>
      </c>
    </row>
    <row r="116" spans="1:13" ht="13.5" hidden="1" customHeight="1" x14ac:dyDescent="0.25">
      <c r="A116" s="64" t="s">
        <v>54</v>
      </c>
      <c r="B116" s="61">
        <v>64417.100000000006</v>
      </c>
      <c r="C116" s="61">
        <v>15721.3</v>
      </c>
      <c r="D116" s="61">
        <v>2245.6999999999998</v>
      </c>
      <c r="E116" s="34">
        <v>0.2</v>
      </c>
      <c r="F116" s="41" t="s">
        <v>20</v>
      </c>
      <c r="G116" s="33">
        <v>1673.2</v>
      </c>
      <c r="H116" s="34">
        <f t="shared" si="34"/>
        <v>84057.5</v>
      </c>
      <c r="I116" s="33">
        <v>0</v>
      </c>
      <c r="J116" s="33" t="s">
        <v>20</v>
      </c>
      <c r="K116" s="33" t="s">
        <v>20</v>
      </c>
      <c r="L116" s="33" t="s">
        <v>20</v>
      </c>
      <c r="M116" s="43">
        <f t="shared" si="0"/>
        <v>0</v>
      </c>
    </row>
    <row r="117" spans="1:13" ht="13.5" hidden="1" customHeight="1" x14ac:dyDescent="0.25">
      <c r="A117" s="64" t="s">
        <v>55</v>
      </c>
      <c r="B117" s="61">
        <v>68466.8</v>
      </c>
      <c r="C117" s="61">
        <v>15547.900000000001</v>
      </c>
      <c r="D117" s="61">
        <v>2130.6</v>
      </c>
      <c r="E117" s="34">
        <v>0.4</v>
      </c>
      <c r="F117" s="41" t="s">
        <v>20</v>
      </c>
      <c r="G117" s="33">
        <v>1673.2</v>
      </c>
      <c r="H117" s="34">
        <f t="shared" si="34"/>
        <v>87818.900000000009</v>
      </c>
      <c r="I117" s="33">
        <v>36.9</v>
      </c>
      <c r="J117" s="33" t="s">
        <v>20</v>
      </c>
      <c r="K117" s="33" t="s">
        <v>20</v>
      </c>
      <c r="L117" s="33" t="s">
        <v>20</v>
      </c>
      <c r="M117" s="43">
        <f t="shared" si="0"/>
        <v>36.9</v>
      </c>
    </row>
    <row r="118" spans="1:13" ht="13.5" hidden="1" customHeight="1" x14ac:dyDescent="0.25">
      <c r="A118" s="64" t="s">
        <v>56</v>
      </c>
      <c r="B118" s="61">
        <v>65689.300000000017</v>
      </c>
      <c r="C118" s="61">
        <v>17409.3</v>
      </c>
      <c r="D118" s="61">
        <v>2871.2999999999997</v>
      </c>
      <c r="E118" s="34">
        <v>0.1</v>
      </c>
      <c r="F118" s="41" t="s">
        <v>20</v>
      </c>
      <c r="G118" s="33">
        <v>11.5</v>
      </c>
      <c r="H118" s="34">
        <f t="shared" si="34"/>
        <v>85981.500000000029</v>
      </c>
      <c r="I118" s="33">
        <v>36.9</v>
      </c>
      <c r="J118" s="33" t="s">
        <v>20</v>
      </c>
      <c r="K118" s="33" t="s">
        <v>20</v>
      </c>
      <c r="L118" s="33" t="s">
        <v>20</v>
      </c>
      <c r="M118" s="43">
        <f t="shared" si="0"/>
        <v>36.9</v>
      </c>
    </row>
    <row r="119" spans="1:13" ht="13.5" hidden="1" customHeight="1" x14ac:dyDescent="0.25">
      <c r="A119" s="64" t="s">
        <v>57</v>
      </c>
      <c r="B119" s="61">
        <v>67892.899999999994</v>
      </c>
      <c r="C119" s="61">
        <v>14286.2</v>
      </c>
      <c r="D119" s="61">
        <v>1876.18</v>
      </c>
      <c r="E119" s="34">
        <v>0</v>
      </c>
      <c r="F119" s="41" t="s">
        <v>20</v>
      </c>
      <c r="G119" s="33">
        <v>11.5</v>
      </c>
      <c r="H119" s="34">
        <f t="shared" si="34"/>
        <v>84066.779999999984</v>
      </c>
      <c r="I119" s="33">
        <v>0</v>
      </c>
      <c r="J119" s="33" t="s">
        <v>20</v>
      </c>
      <c r="K119" s="33" t="s">
        <v>20</v>
      </c>
      <c r="L119" s="33" t="s">
        <v>20</v>
      </c>
      <c r="M119" s="43">
        <f t="shared" si="0"/>
        <v>0</v>
      </c>
    </row>
    <row r="120" spans="1:13" ht="13.5" hidden="1" customHeight="1" x14ac:dyDescent="0.25">
      <c r="A120" s="64" t="s">
        <v>58</v>
      </c>
      <c r="B120" s="61">
        <v>71086.8</v>
      </c>
      <c r="C120" s="61">
        <v>15261.400000000001</v>
      </c>
      <c r="D120" s="61">
        <v>1266.3000000000002</v>
      </c>
      <c r="E120" s="34">
        <v>46</v>
      </c>
      <c r="F120" s="41" t="s">
        <v>20</v>
      </c>
      <c r="G120" s="33">
        <v>11.5</v>
      </c>
      <c r="H120" s="34">
        <f t="shared" si="34"/>
        <v>87672.000000000015</v>
      </c>
      <c r="I120" s="33">
        <v>0</v>
      </c>
      <c r="J120" s="33" t="s">
        <v>20</v>
      </c>
      <c r="K120" s="33" t="s">
        <v>20</v>
      </c>
      <c r="L120" s="33" t="s">
        <v>20</v>
      </c>
      <c r="M120" s="43">
        <f t="shared" si="0"/>
        <v>0</v>
      </c>
    </row>
    <row r="121" spans="1:13" ht="13.5" hidden="1" customHeight="1" x14ac:dyDescent="0.25">
      <c r="A121" s="64" t="s">
        <v>59</v>
      </c>
      <c r="B121" s="61">
        <v>69199.3</v>
      </c>
      <c r="C121" s="61">
        <v>14521.2</v>
      </c>
      <c r="D121" s="61">
        <v>1736.5999999999997</v>
      </c>
      <c r="E121" s="34">
        <v>47</v>
      </c>
      <c r="F121" s="41" t="s">
        <v>20</v>
      </c>
      <c r="G121" s="33">
        <v>11.5</v>
      </c>
      <c r="H121" s="34">
        <f t="shared" si="34"/>
        <v>85515.6</v>
      </c>
      <c r="I121" s="33">
        <v>89.9</v>
      </c>
      <c r="J121" s="33" t="s">
        <v>20</v>
      </c>
      <c r="K121" s="33" t="s">
        <v>20</v>
      </c>
      <c r="L121" s="33" t="s">
        <v>20</v>
      </c>
      <c r="M121" s="43">
        <f t="shared" ref="M121:M184" si="35">SUM(I121:L121)</f>
        <v>89.9</v>
      </c>
    </row>
    <row r="122" spans="1:13" ht="14.25" hidden="1" customHeight="1" x14ac:dyDescent="0.25">
      <c r="A122" s="64" t="s">
        <v>60</v>
      </c>
      <c r="B122" s="61">
        <v>71180.3</v>
      </c>
      <c r="C122" s="61">
        <v>15532.2</v>
      </c>
      <c r="D122" s="61">
        <v>2011.9</v>
      </c>
      <c r="E122" s="34">
        <v>47.1</v>
      </c>
      <c r="F122" s="41" t="s">
        <v>20</v>
      </c>
      <c r="G122" s="33">
        <v>11.5</v>
      </c>
      <c r="H122" s="34">
        <f t="shared" si="34"/>
        <v>88783</v>
      </c>
      <c r="I122" s="33">
        <v>90</v>
      </c>
      <c r="J122" s="41" t="s">
        <v>20</v>
      </c>
      <c r="K122" s="33" t="s">
        <v>20</v>
      </c>
      <c r="L122" s="33" t="s">
        <v>20</v>
      </c>
      <c r="M122" s="43">
        <f t="shared" si="35"/>
        <v>90</v>
      </c>
    </row>
    <row r="123" spans="1:13" s="10" customFormat="1" ht="13.5" hidden="1" customHeight="1" x14ac:dyDescent="0.25">
      <c r="A123" s="65" t="s">
        <v>61</v>
      </c>
      <c r="B123" s="61">
        <v>70181.000000000015</v>
      </c>
      <c r="C123" s="61">
        <v>17575.099999999999</v>
      </c>
      <c r="D123" s="61">
        <v>1715.3</v>
      </c>
      <c r="E123" s="36">
        <v>47</v>
      </c>
      <c r="F123" s="35">
        <v>0</v>
      </c>
      <c r="G123" s="35">
        <v>11.5</v>
      </c>
      <c r="H123" s="36">
        <f t="shared" si="34"/>
        <v>89529.900000000009</v>
      </c>
      <c r="I123" s="35">
        <v>90</v>
      </c>
      <c r="J123" s="35">
        <v>0</v>
      </c>
      <c r="K123" s="35">
        <v>0</v>
      </c>
      <c r="L123" s="35">
        <v>0</v>
      </c>
      <c r="M123" s="43">
        <f t="shared" si="35"/>
        <v>90</v>
      </c>
    </row>
    <row r="124" spans="1:13" s="10" customFormat="1" ht="13.5" hidden="1" customHeight="1" x14ac:dyDescent="0.25">
      <c r="A124" s="65"/>
      <c r="B124" s="61"/>
      <c r="C124" s="61"/>
      <c r="D124" s="61"/>
      <c r="E124" s="36"/>
      <c r="F124" s="35"/>
      <c r="G124" s="35"/>
      <c r="H124" s="36"/>
      <c r="I124" s="35"/>
      <c r="J124" s="35"/>
      <c r="K124" s="35"/>
      <c r="L124" s="35"/>
      <c r="M124" s="43">
        <f t="shared" si="35"/>
        <v>0</v>
      </c>
    </row>
    <row r="125" spans="1:13" ht="13.5" hidden="1" customHeight="1" x14ac:dyDescent="0.25">
      <c r="A125" s="64" t="s">
        <v>41</v>
      </c>
      <c r="B125" s="61">
        <v>55803.19999999999</v>
      </c>
      <c r="C125" s="61">
        <v>13875.8</v>
      </c>
      <c r="D125" s="61">
        <v>3038</v>
      </c>
      <c r="E125" s="34">
        <v>0</v>
      </c>
      <c r="F125" s="41">
        <v>0</v>
      </c>
      <c r="G125" s="33">
        <v>11.5</v>
      </c>
      <c r="H125" s="34">
        <f t="shared" ref="H125:H136" si="36">SUM(B125:G125)</f>
        <v>72728.499999999985</v>
      </c>
      <c r="I125" s="33">
        <v>37</v>
      </c>
      <c r="J125" s="41">
        <v>0</v>
      </c>
      <c r="K125" s="41">
        <v>0</v>
      </c>
      <c r="L125" s="41">
        <v>0</v>
      </c>
      <c r="M125" s="43">
        <f t="shared" si="35"/>
        <v>37</v>
      </c>
    </row>
    <row r="126" spans="1:13" ht="13.5" hidden="1" customHeight="1" x14ac:dyDescent="0.25">
      <c r="A126" s="64" t="s">
        <v>62</v>
      </c>
      <c r="B126" s="61">
        <v>60430.2</v>
      </c>
      <c r="C126" s="61">
        <v>13773.2</v>
      </c>
      <c r="D126" s="61">
        <v>1780.8000000000002</v>
      </c>
      <c r="E126" s="34">
        <v>0.6</v>
      </c>
      <c r="F126" s="41">
        <v>0</v>
      </c>
      <c r="G126" s="33">
        <v>11.5</v>
      </c>
      <c r="H126" s="34">
        <f t="shared" si="36"/>
        <v>75996.3</v>
      </c>
      <c r="I126" s="33">
        <v>44.5</v>
      </c>
      <c r="J126" s="41">
        <v>0</v>
      </c>
      <c r="K126" s="41">
        <v>0</v>
      </c>
      <c r="L126" s="41">
        <v>0</v>
      </c>
      <c r="M126" s="43">
        <f t="shared" si="35"/>
        <v>44.5</v>
      </c>
    </row>
    <row r="127" spans="1:13" ht="13.5" hidden="1" customHeight="1" x14ac:dyDescent="0.25">
      <c r="A127" s="64" t="s">
        <v>43</v>
      </c>
      <c r="B127" s="61">
        <v>57170.1</v>
      </c>
      <c r="C127" s="61">
        <v>13677.6</v>
      </c>
      <c r="D127" s="61">
        <v>2923.2999999999997</v>
      </c>
      <c r="E127" s="34">
        <v>0.7</v>
      </c>
      <c r="F127" s="41">
        <v>0</v>
      </c>
      <c r="G127" s="33">
        <v>11.5</v>
      </c>
      <c r="H127" s="34">
        <f t="shared" si="36"/>
        <v>73783.199999999997</v>
      </c>
      <c r="I127" s="33">
        <v>44.6</v>
      </c>
      <c r="J127" s="41">
        <v>0</v>
      </c>
      <c r="K127" s="41">
        <v>0</v>
      </c>
      <c r="L127" s="41">
        <v>0</v>
      </c>
      <c r="M127" s="43">
        <f t="shared" si="35"/>
        <v>44.6</v>
      </c>
    </row>
    <row r="128" spans="1:13" ht="13.5" hidden="1" customHeight="1" x14ac:dyDescent="0.25">
      <c r="A128" s="64" t="s">
        <v>15</v>
      </c>
      <c r="B128" s="61">
        <v>56354.3</v>
      </c>
      <c r="C128" s="61">
        <v>14489</v>
      </c>
      <c r="D128" s="61">
        <v>2578.7000000000003</v>
      </c>
      <c r="E128" s="34">
        <v>0.7</v>
      </c>
      <c r="F128" s="41">
        <v>0</v>
      </c>
      <c r="G128" s="33">
        <v>11.5</v>
      </c>
      <c r="H128" s="34">
        <f t="shared" si="36"/>
        <v>73434.2</v>
      </c>
      <c r="I128" s="33">
        <v>44.6</v>
      </c>
      <c r="J128" s="41">
        <v>0</v>
      </c>
      <c r="K128" s="41">
        <v>0</v>
      </c>
      <c r="L128" s="41">
        <v>0</v>
      </c>
      <c r="M128" s="43">
        <f t="shared" si="35"/>
        <v>44.6</v>
      </c>
    </row>
    <row r="129" spans="1:13" ht="13.5" hidden="1" customHeight="1" x14ac:dyDescent="0.25">
      <c r="A129" s="64" t="s">
        <v>16</v>
      </c>
      <c r="B129" s="61">
        <v>54685.599999999999</v>
      </c>
      <c r="C129" s="61">
        <v>16142.199999999999</v>
      </c>
      <c r="D129" s="61">
        <v>1608.6000000000001</v>
      </c>
      <c r="E129" s="34">
        <v>1.5</v>
      </c>
      <c r="F129" s="41">
        <v>0</v>
      </c>
      <c r="G129" s="33">
        <v>11.5</v>
      </c>
      <c r="H129" s="34">
        <f t="shared" si="36"/>
        <v>72449.400000000009</v>
      </c>
      <c r="I129" s="33">
        <v>44.6</v>
      </c>
      <c r="J129" s="41">
        <v>0</v>
      </c>
      <c r="K129" s="41">
        <v>0</v>
      </c>
      <c r="L129" s="41">
        <v>0</v>
      </c>
      <c r="M129" s="43">
        <f t="shared" si="35"/>
        <v>44.6</v>
      </c>
    </row>
    <row r="130" spans="1:13" ht="13.5" hidden="1" customHeight="1" x14ac:dyDescent="0.25">
      <c r="A130" s="64" t="s">
        <v>21</v>
      </c>
      <c r="B130" s="61">
        <v>56694.3</v>
      </c>
      <c r="C130" s="61">
        <v>17047.199999999997</v>
      </c>
      <c r="D130" s="61">
        <v>3693.9</v>
      </c>
      <c r="E130" s="34">
        <v>9.4</v>
      </c>
      <c r="F130" s="41">
        <v>0</v>
      </c>
      <c r="G130" s="33">
        <v>11.5</v>
      </c>
      <c r="H130" s="34">
        <f t="shared" si="36"/>
        <v>77456.299999999988</v>
      </c>
      <c r="I130" s="33">
        <v>44.8</v>
      </c>
      <c r="J130" s="41">
        <v>0</v>
      </c>
      <c r="K130" s="41">
        <v>0</v>
      </c>
      <c r="L130" s="41">
        <v>0</v>
      </c>
      <c r="M130" s="43">
        <f t="shared" si="35"/>
        <v>44.8</v>
      </c>
    </row>
    <row r="131" spans="1:13" ht="13.5" hidden="1" customHeight="1" x14ac:dyDescent="0.25">
      <c r="A131" s="64" t="s">
        <v>26</v>
      </c>
      <c r="B131" s="61">
        <v>68042.099999999991</v>
      </c>
      <c r="C131" s="61">
        <v>17918</v>
      </c>
      <c r="D131" s="61">
        <v>4964.2</v>
      </c>
      <c r="E131" s="34">
        <v>1.4</v>
      </c>
      <c r="F131" s="41">
        <v>0</v>
      </c>
      <c r="G131" s="33">
        <v>11.5</v>
      </c>
      <c r="H131" s="34">
        <f t="shared" si="36"/>
        <v>90937.199999999983</v>
      </c>
      <c r="I131" s="33">
        <v>482.4</v>
      </c>
      <c r="J131" s="41">
        <v>0</v>
      </c>
      <c r="K131" s="41">
        <v>0</v>
      </c>
      <c r="L131" s="41">
        <v>0</v>
      </c>
      <c r="M131" s="43">
        <f t="shared" si="35"/>
        <v>482.4</v>
      </c>
    </row>
    <row r="132" spans="1:13" ht="13.5" hidden="1" customHeight="1" x14ac:dyDescent="0.25">
      <c r="A132" s="64" t="s">
        <v>17</v>
      </c>
      <c r="B132" s="61">
        <v>59424.700000000004</v>
      </c>
      <c r="C132" s="61">
        <v>19674.2</v>
      </c>
      <c r="D132" s="61">
        <v>3364.0000000000005</v>
      </c>
      <c r="E132" s="34">
        <v>0.6</v>
      </c>
      <c r="F132" s="41">
        <v>0</v>
      </c>
      <c r="G132" s="33">
        <v>11.5</v>
      </c>
      <c r="H132" s="34">
        <f t="shared" si="36"/>
        <v>82475.000000000015</v>
      </c>
      <c r="I132" s="33">
        <v>4452.2000000000007</v>
      </c>
      <c r="J132" s="41">
        <v>0</v>
      </c>
      <c r="K132" s="41">
        <v>0</v>
      </c>
      <c r="L132" s="41">
        <v>0</v>
      </c>
      <c r="M132" s="43">
        <f t="shared" si="35"/>
        <v>4452.2000000000007</v>
      </c>
    </row>
    <row r="133" spans="1:13" ht="13.5" hidden="1" customHeight="1" x14ac:dyDescent="0.25">
      <c r="A133" s="64" t="s">
        <v>14</v>
      </c>
      <c r="B133" s="61">
        <v>59030.400000000009</v>
      </c>
      <c r="C133" s="61">
        <v>19033.899999999998</v>
      </c>
      <c r="D133" s="61">
        <v>703.1</v>
      </c>
      <c r="E133" s="34">
        <v>1.4000000000000001</v>
      </c>
      <c r="F133" s="41">
        <v>0</v>
      </c>
      <c r="G133" s="33">
        <v>0</v>
      </c>
      <c r="H133" s="34">
        <f t="shared" si="36"/>
        <v>78768.800000000003</v>
      </c>
      <c r="I133" s="33">
        <v>45.800000000000004</v>
      </c>
      <c r="J133" s="34">
        <v>4450.8999999999996</v>
      </c>
      <c r="K133" s="41">
        <v>0</v>
      </c>
      <c r="L133" s="41">
        <v>0</v>
      </c>
      <c r="M133" s="43">
        <f t="shared" si="35"/>
        <v>4496.7</v>
      </c>
    </row>
    <row r="134" spans="1:13" ht="13.5" hidden="1" customHeight="1" x14ac:dyDescent="0.25">
      <c r="A134" s="64" t="s">
        <v>65</v>
      </c>
      <c r="B134" s="61">
        <v>56952.3</v>
      </c>
      <c r="C134" s="61">
        <v>18473</v>
      </c>
      <c r="D134" s="61">
        <v>3821.5</v>
      </c>
      <c r="E134" s="34">
        <v>1.3</v>
      </c>
      <c r="F134" s="41">
        <v>0</v>
      </c>
      <c r="G134" s="33">
        <v>0</v>
      </c>
      <c r="H134" s="34">
        <f t="shared" si="36"/>
        <v>79248.100000000006</v>
      </c>
      <c r="I134" s="33">
        <v>46.599999999999994</v>
      </c>
      <c r="J134" s="34">
        <v>4527.3</v>
      </c>
      <c r="K134" s="41">
        <v>0</v>
      </c>
      <c r="L134" s="41">
        <v>0</v>
      </c>
      <c r="M134" s="43">
        <f t="shared" si="35"/>
        <v>4573.9000000000005</v>
      </c>
    </row>
    <row r="135" spans="1:13" ht="13.5" hidden="1" customHeight="1" x14ac:dyDescent="0.25">
      <c r="A135" s="64" t="s">
        <v>66</v>
      </c>
      <c r="B135" s="61">
        <v>58969.5</v>
      </c>
      <c r="C135" s="61">
        <v>19746.3</v>
      </c>
      <c r="D135" s="61">
        <v>2629.9</v>
      </c>
      <c r="E135" s="34">
        <v>1.3</v>
      </c>
      <c r="F135" s="41">
        <v>0</v>
      </c>
      <c r="G135" s="33">
        <v>0</v>
      </c>
      <c r="H135" s="34">
        <f t="shared" si="36"/>
        <v>81347</v>
      </c>
      <c r="I135" s="33">
        <v>48</v>
      </c>
      <c r="J135" s="34">
        <v>4518.5999999999995</v>
      </c>
      <c r="K135" s="41">
        <v>0</v>
      </c>
      <c r="L135" s="41">
        <v>0</v>
      </c>
      <c r="M135" s="43">
        <f t="shared" si="35"/>
        <v>4566.5999999999995</v>
      </c>
    </row>
    <row r="136" spans="1:13" ht="13.5" hidden="1" customHeight="1" x14ac:dyDescent="0.25">
      <c r="A136" s="64" t="s">
        <v>64</v>
      </c>
      <c r="B136" s="61">
        <v>59291.700000000004</v>
      </c>
      <c r="C136" s="61">
        <v>18735.400000000001</v>
      </c>
      <c r="D136" s="61">
        <v>6439.5</v>
      </c>
      <c r="E136" s="34">
        <v>0.59999999999999987</v>
      </c>
      <c r="F136" s="41">
        <v>0</v>
      </c>
      <c r="G136" s="33">
        <v>0</v>
      </c>
      <c r="H136" s="34">
        <f t="shared" si="36"/>
        <v>84467.200000000012</v>
      </c>
      <c r="I136" s="33">
        <v>49.099999999999994</v>
      </c>
      <c r="J136" s="34">
        <v>4615.1000000000004</v>
      </c>
      <c r="K136" s="41">
        <v>0</v>
      </c>
      <c r="L136" s="41">
        <v>0</v>
      </c>
      <c r="M136" s="43">
        <f t="shared" si="35"/>
        <v>4664.2000000000007</v>
      </c>
    </row>
    <row r="137" spans="1:13" ht="13.5" hidden="1" customHeight="1" x14ac:dyDescent="0.25">
      <c r="A137" s="64"/>
      <c r="B137" s="61"/>
      <c r="C137" s="61"/>
      <c r="D137" s="61"/>
      <c r="E137" s="42"/>
      <c r="F137" s="41"/>
      <c r="G137" s="41"/>
      <c r="H137" s="42"/>
      <c r="I137" s="41"/>
      <c r="J137" s="42"/>
      <c r="K137" s="41"/>
      <c r="L137" s="41"/>
      <c r="M137" s="43">
        <f t="shared" si="35"/>
        <v>0</v>
      </c>
    </row>
    <row r="138" spans="1:13" ht="18" hidden="1" x14ac:dyDescent="0.25">
      <c r="A138" s="64" t="s">
        <v>67</v>
      </c>
      <c r="B138" s="61">
        <v>68848.800000000003</v>
      </c>
      <c r="C138" s="61">
        <v>21139.300000000003</v>
      </c>
      <c r="D138" s="61">
        <v>6647.6</v>
      </c>
      <c r="E138" s="34">
        <v>0.39999999999997726</v>
      </c>
      <c r="F138" s="41">
        <v>0</v>
      </c>
      <c r="G138" s="33">
        <v>0</v>
      </c>
      <c r="H138" s="34">
        <f t="shared" ref="H138:H149" si="37">SUM(B138:G138)</f>
        <v>96636.1</v>
      </c>
      <c r="I138" s="33">
        <v>315.29999999999995</v>
      </c>
      <c r="J138" s="41">
        <v>0</v>
      </c>
      <c r="K138" s="41">
        <v>0</v>
      </c>
      <c r="L138" s="41">
        <v>0</v>
      </c>
      <c r="M138" s="43">
        <f t="shared" si="35"/>
        <v>315.29999999999995</v>
      </c>
    </row>
    <row r="139" spans="1:13" hidden="1" x14ac:dyDescent="0.25">
      <c r="A139" s="51" t="s">
        <v>74</v>
      </c>
      <c r="B139" s="61">
        <v>72395.7</v>
      </c>
      <c r="C139" s="61">
        <v>18936</v>
      </c>
      <c r="D139" s="61">
        <v>8203.7000000000007</v>
      </c>
      <c r="E139" s="34">
        <v>0.39999999999999991</v>
      </c>
      <c r="F139" s="41">
        <v>0</v>
      </c>
      <c r="G139" s="33">
        <v>0</v>
      </c>
      <c r="H139" s="34">
        <f t="shared" si="37"/>
        <v>99535.799999999988</v>
      </c>
      <c r="I139" s="33">
        <v>1064.8999999999999</v>
      </c>
      <c r="J139" s="41">
        <v>0</v>
      </c>
      <c r="K139" s="41">
        <v>0</v>
      </c>
      <c r="L139" s="41">
        <v>0</v>
      </c>
      <c r="M139" s="43">
        <f t="shared" si="35"/>
        <v>1064.8999999999999</v>
      </c>
    </row>
    <row r="140" spans="1:13" hidden="1" x14ac:dyDescent="0.25">
      <c r="A140" s="51" t="s">
        <v>75</v>
      </c>
      <c r="B140" s="61">
        <v>69379.099999999991</v>
      </c>
      <c r="C140" s="61">
        <v>17006.2</v>
      </c>
      <c r="D140" s="61">
        <v>6004.3</v>
      </c>
      <c r="E140" s="34">
        <v>0.39999999999999991</v>
      </c>
      <c r="F140" s="41">
        <v>0</v>
      </c>
      <c r="G140" s="33">
        <v>0</v>
      </c>
      <c r="H140" s="34">
        <f t="shared" si="37"/>
        <v>92389.999999999985</v>
      </c>
      <c r="I140" s="33">
        <v>1020.3</v>
      </c>
      <c r="J140" s="41">
        <v>0</v>
      </c>
      <c r="K140" s="41">
        <v>0</v>
      </c>
      <c r="L140" s="41">
        <v>0</v>
      </c>
      <c r="M140" s="43">
        <f t="shared" si="35"/>
        <v>1020.3</v>
      </c>
    </row>
    <row r="141" spans="1:13" hidden="1" x14ac:dyDescent="0.25">
      <c r="A141" s="51" t="s">
        <v>76</v>
      </c>
      <c r="B141" s="61">
        <v>75317.3</v>
      </c>
      <c r="C141" s="61">
        <v>15205.7</v>
      </c>
      <c r="D141" s="61">
        <v>5404.9000000000005</v>
      </c>
      <c r="E141" s="34">
        <v>0.39999999999999991</v>
      </c>
      <c r="F141" s="41">
        <v>0</v>
      </c>
      <c r="G141" s="33">
        <v>0</v>
      </c>
      <c r="H141" s="34">
        <f t="shared" si="37"/>
        <v>95928.299999999988</v>
      </c>
      <c r="I141" s="33">
        <v>1014.1999999999999</v>
      </c>
      <c r="J141" s="41">
        <v>0</v>
      </c>
      <c r="K141" s="41">
        <v>0</v>
      </c>
      <c r="L141" s="41">
        <v>0</v>
      </c>
      <c r="M141" s="43">
        <f t="shared" si="35"/>
        <v>1014.1999999999999</v>
      </c>
    </row>
    <row r="142" spans="1:13" hidden="1" x14ac:dyDescent="0.25">
      <c r="A142" s="51" t="s">
        <v>77</v>
      </c>
      <c r="B142" s="61">
        <v>72299.499999999985</v>
      </c>
      <c r="C142" s="61">
        <v>18432.900000000001</v>
      </c>
      <c r="D142" s="61">
        <v>4958.0999999999995</v>
      </c>
      <c r="E142" s="34">
        <v>557</v>
      </c>
      <c r="F142" s="41">
        <v>0</v>
      </c>
      <c r="G142" s="33">
        <v>0</v>
      </c>
      <c r="H142" s="34">
        <f t="shared" si="37"/>
        <v>96247.5</v>
      </c>
      <c r="I142" s="33">
        <v>1040.5999999999999</v>
      </c>
      <c r="J142" s="41">
        <v>0</v>
      </c>
      <c r="K142" s="41">
        <v>0</v>
      </c>
      <c r="L142" s="41">
        <v>0</v>
      </c>
      <c r="M142" s="43">
        <f t="shared" si="35"/>
        <v>1040.5999999999999</v>
      </c>
    </row>
    <row r="143" spans="1:13" hidden="1" x14ac:dyDescent="0.25">
      <c r="A143" s="51" t="s">
        <v>78</v>
      </c>
      <c r="B143" s="61">
        <v>77297.600000000006</v>
      </c>
      <c r="C143" s="61">
        <v>16173.4</v>
      </c>
      <c r="D143" s="61">
        <v>6578.7</v>
      </c>
      <c r="E143" s="34">
        <v>565.29999999999995</v>
      </c>
      <c r="F143" s="41">
        <v>0</v>
      </c>
      <c r="G143" s="33">
        <v>0</v>
      </c>
      <c r="H143" s="34">
        <f t="shared" si="37"/>
        <v>100615</v>
      </c>
      <c r="I143" s="33">
        <v>1056.6999999999998</v>
      </c>
      <c r="J143" s="41">
        <v>0</v>
      </c>
      <c r="K143" s="41">
        <v>0</v>
      </c>
      <c r="L143" s="41">
        <v>0</v>
      </c>
      <c r="M143" s="43">
        <f t="shared" si="35"/>
        <v>1056.6999999999998</v>
      </c>
    </row>
    <row r="144" spans="1:13" hidden="1" x14ac:dyDescent="0.25">
      <c r="A144" s="51" t="s">
        <v>79</v>
      </c>
      <c r="B144" s="61">
        <v>83101.616666666669</v>
      </c>
      <c r="C144" s="61">
        <v>17970.8</v>
      </c>
      <c r="D144" s="61">
        <v>8912.5</v>
      </c>
      <c r="E144" s="34">
        <v>573.5</v>
      </c>
      <c r="F144" s="41">
        <v>0</v>
      </c>
      <c r="G144" s="33">
        <v>0</v>
      </c>
      <c r="H144" s="34">
        <f t="shared" si="37"/>
        <v>110558.41666666667</v>
      </c>
      <c r="I144" s="33">
        <v>1058.0999999999999</v>
      </c>
      <c r="J144" s="41">
        <v>0</v>
      </c>
      <c r="K144" s="41">
        <v>0</v>
      </c>
      <c r="L144" s="41">
        <v>0</v>
      </c>
      <c r="M144" s="43">
        <f t="shared" si="35"/>
        <v>1058.0999999999999</v>
      </c>
    </row>
    <row r="145" spans="1:13" hidden="1" x14ac:dyDescent="0.25">
      <c r="A145" s="51" t="s">
        <v>80</v>
      </c>
      <c r="B145" s="61">
        <v>84954.133333333346</v>
      </c>
      <c r="C145" s="61">
        <v>29425.600000000002</v>
      </c>
      <c r="D145" s="61">
        <v>8948.3000000000011</v>
      </c>
      <c r="E145" s="34">
        <v>595.30000000000007</v>
      </c>
      <c r="F145" s="41">
        <v>0</v>
      </c>
      <c r="G145" s="33">
        <v>1094.0999999999999</v>
      </c>
      <c r="H145" s="34">
        <f t="shared" si="37"/>
        <v>125017.43333333336</v>
      </c>
      <c r="I145" s="33">
        <v>571.69999999999993</v>
      </c>
      <c r="J145" s="41">
        <v>0</v>
      </c>
      <c r="K145" s="41">
        <v>0</v>
      </c>
      <c r="L145" s="41">
        <v>0</v>
      </c>
      <c r="M145" s="43">
        <f t="shared" si="35"/>
        <v>571.69999999999993</v>
      </c>
    </row>
    <row r="146" spans="1:13" hidden="1" x14ac:dyDescent="0.25">
      <c r="A146" s="51" t="s">
        <v>81</v>
      </c>
      <c r="B146" s="61">
        <v>87244.35</v>
      </c>
      <c r="C146" s="61">
        <v>30230.3</v>
      </c>
      <c r="D146" s="61">
        <v>10325.700000000001</v>
      </c>
      <c r="E146" s="34">
        <v>735.09999999999991</v>
      </c>
      <c r="F146" s="41">
        <v>0</v>
      </c>
      <c r="G146" s="33">
        <v>1151.4000000000001</v>
      </c>
      <c r="H146" s="34">
        <f t="shared" si="37"/>
        <v>129686.85</v>
      </c>
      <c r="I146" s="33">
        <v>250.20000000000002</v>
      </c>
      <c r="J146" s="41">
        <v>0</v>
      </c>
      <c r="K146" s="41">
        <v>0</v>
      </c>
      <c r="L146" s="41">
        <v>0</v>
      </c>
      <c r="M146" s="43">
        <f t="shared" si="35"/>
        <v>250.20000000000002</v>
      </c>
    </row>
    <row r="147" spans="1:13" hidden="1" x14ac:dyDescent="0.25">
      <c r="A147" s="51" t="s">
        <v>82</v>
      </c>
      <c r="B147" s="61">
        <v>86352.46666666666</v>
      </c>
      <c r="C147" s="61">
        <v>29757.199999999997</v>
      </c>
      <c r="D147" s="61">
        <v>10374.9</v>
      </c>
      <c r="E147" s="34">
        <v>766.59999999999991</v>
      </c>
      <c r="F147" s="41">
        <v>0</v>
      </c>
      <c r="G147" s="33">
        <v>1158.7</v>
      </c>
      <c r="H147" s="34">
        <f t="shared" si="37"/>
        <v>128409.86666666665</v>
      </c>
      <c r="I147" s="33">
        <v>452.8</v>
      </c>
      <c r="J147" s="41">
        <v>0</v>
      </c>
      <c r="K147" s="41">
        <v>0</v>
      </c>
      <c r="L147" s="41">
        <v>0</v>
      </c>
      <c r="M147" s="43">
        <f t="shared" si="35"/>
        <v>452.8</v>
      </c>
    </row>
    <row r="148" spans="1:13" hidden="1" x14ac:dyDescent="0.25">
      <c r="A148" s="51" t="s">
        <v>83</v>
      </c>
      <c r="B148" s="61">
        <v>93972.483333333323</v>
      </c>
      <c r="C148" s="61">
        <v>22089.5</v>
      </c>
      <c r="D148" s="61">
        <v>6775.8</v>
      </c>
      <c r="E148" s="34">
        <v>771.90000000000009</v>
      </c>
      <c r="F148" s="41">
        <v>0</v>
      </c>
      <c r="G148" s="33">
        <v>1184.5999999999999</v>
      </c>
      <c r="H148" s="34">
        <f t="shared" si="37"/>
        <v>124794.28333333333</v>
      </c>
      <c r="I148" s="33">
        <v>461.2</v>
      </c>
      <c r="J148" s="41">
        <v>0</v>
      </c>
      <c r="K148" s="41">
        <v>0</v>
      </c>
      <c r="L148" s="41">
        <v>0</v>
      </c>
      <c r="M148" s="43">
        <f t="shared" si="35"/>
        <v>461.2</v>
      </c>
    </row>
    <row r="149" spans="1:13" hidden="1" x14ac:dyDescent="0.25">
      <c r="A149" s="51" t="s">
        <v>84</v>
      </c>
      <c r="B149" s="61">
        <v>99717.200000000012</v>
      </c>
      <c r="C149" s="61">
        <v>21633.800000000003</v>
      </c>
      <c r="D149" s="61">
        <v>9205</v>
      </c>
      <c r="E149" s="34">
        <v>746.09999999999991</v>
      </c>
      <c r="F149" s="41">
        <v>0</v>
      </c>
      <c r="G149" s="33">
        <v>1230.3</v>
      </c>
      <c r="H149" s="34">
        <f t="shared" si="37"/>
        <v>132532.4</v>
      </c>
      <c r="I149" s="33">
        <v>1474.8999999999999</v>
      </c>
      <c r="J149" s="41">
        <v>0</v>
      </c>
      <c r="K149" s="41">
        <v>0</v>
      </c>
      <c r="L149" s="41">
        <v>0</v>
      </c>
      <c r="M149" s="43">
        <f t="shared" si="35"/>
        <v>1474.8999999999999</v>
      </c>
    </row>
    <row r="150" spans="1:13" hidden="1" x14ac:dyDescent="0.25">
      <c r="A150" s="51"/>
      <c r="B150" s="61"/>
      <c r="C150" s="61"/>
      <c r="D150" s="61"/>
      <c r="E150" s="42"/>
      <c r="F150" s="41"/>
      <c r="G150" s="41"/>
      <c r="H150" s="42"/>
      <c r="I150" s="41"/>
      <c r="J150" s="41"/>
      <c r="K150" s="41"/>
      <c r="L150" s="41"/>
      <c r="M150" s="43">
        <f t="shared" si="35"/>
        <v>0</v>
      </c>
    </row>
    <row r="151" spans="1:13" ht="18" hidden="1" x14ac:dyDescent="0.25">
      <c r="A151" s="64" t="s">
        <v>68</v>
      </c>
      <c r="B151" s="61">
        <v>104702.98333333335</v>
      </c>
      <c r="C151" s="61">
        <v>20370.399999999998</v>
      </c>
      <c r="D151" s="61">
        <v>9899.2000000000007</v>
      </c>
      <c r="E151" s="34">
        <v>824.10000000000014</v>
      </c>
      <c r="F151" s="41">
        <v>0</v>
      </c>
      <c r="G151" s="33">
        <v>1297</v>
      </c>
      <c r="H151" s="34">
        <f t="shared" ref="H151:H162" si="38">SUM(B151:G151)</f>
        <v>137093.68333333335</v>
      </c>
      <c r="I151" s="33">
        <v>1736</v>
      </c>
      <c r="J151" s="41">
        <v>0</v>
      </c>
      <c r="K151" s="41">
        <v>0</v>
      </c>
      <c r="L151" s="41">
        <v>0</v>
      </c>
      <c r="M151" s="43">
        <f t="shared" si="35"/>
        <v>1736</v>
      </c>
    </row>
    <row r="152" spans="1:13" hidden="1" x14ac:dyDescent="0.25">
      <c r="A152" s="64" t="s">
        <v>86</v>
      </c>
      <c r="B152" s="61">
        <v>112372.96666666666</v>
      </c>
      <c r="C152" s="61">
        <v>21377.699999999997</v>
      </c>
      <c r="D152" s="61">
        <v>14245.800000000001</v>
      </c>
      <c r="E152" s="34">
        <v>882.40000000000009</v>
      </c>
      <c r="F152" s="41">
        <v>0</v>
      </c>
      <c r="G152" s="33">
        <v>1361.8</v>
      </c>
      <c r="H152" s="34">
        <f t="shared" si="38"/>
        <v>150240.66666666663</v>
      </c>
      <c r="I152" s="33">
        <v>2203.5</v>
      </c>
      <c r="J152" s="41">
        <v>0</v>
      </c>
      <c r="K152" s="41">
        <v>0</v>
      </c>
      <c r="L152" s="41">
        <v>0</v>
      </c>
      <c r="M152" s="43">
        <f t="shared" si="35"/>
        <v>2203.5</v>
      </c>
    </row>
    <row r="153" spans="1:13" hidden="1" x14ac:dyDescent="0.25">
      <c r="A153" s="64" t="s">
        <v>88</v>
      </c>
      <c r="B153" s="61">
        <v>104472.25000000001</v>
      </c>
      <c r="C153" s="61">
        <v>23154.5</v>
      </c>
      <c r="D153" s="61">
        <v>10589.9</v>
      </c>
      <c r="E153" s="34">
        <v>777.59999999999991</v>
      </c>
      <c r="F153" s="41">
        <v>0</v>
      </c>
      <c r="G153" s="33">
        <v>1302.7</v>
      </c>
      <c r="H153" s="34">
        <f t="shared" si="38"/>
        <v>140296.95000000004</v>
      </c>
      <c r="I153" s="33">
        <v>2059.5</v>
      </c>
      <c r="J153" s="41">
        <v>0</v>
      </c>
      <c r="K153" s="41">
        <v>0</v>
      </c>
      <c r="L153" s="41">
        <v>0</v>
      </c>
      <c r="M153" s="43">
        <f t="shared" si="35"/>
        <v>2059.5</v>
      </c>
    </row>
    <row r="154" spans="1:13" hidden="1" x14ac:dyDescent="0.25">
      <c r="A154" s="64" t="s">
        <v>89</v>
      </c>
      <c r="B154" s="61">
        <v>110064.23333333334</v>
      </c>
      <c r="C154" s="61">
        <v>21808.2</v>
      </c>
      <c r="D154" s="61">
        <v>10744.5</v>
      </c>
      <c r="E154" s="34">
        <v>709.7</v>
      </c>
      <c r="F154" s="41">
        <v>0</v>
      </c>
      <c r="G154" s="33">
        <v>1315.3</v>
      </c>
      <c r="H154" s="34">
        <f t="shared" si="38"/>
        <v>144641.93333333335</v>
      </c>
      <c r="I154" s="33">
        <v>3077.2999999999997</v>
      </c>
      <c r="J154" s="41">
        <v>0</v>
      </c>
      <c r="K154" s="41">
        <v>0</v>
      </c>
      <c r="L154" s="41">
        <v>0</v>
      </c>
      <c r="M154" s="43">
        <f t="shared" si="35"/>
        <v>3077.2999999999997</v>
      </c>
    </row>
    <row r="155" spans="1:13" hidden="1" x14ac:dyDescent="0.25">
      <c r="A155" s="64" t="s">
        <v>92</v>
      </c>
      <c r="B155" s="61">
        <v>106649.21666666667</v>
      </c>
      <c r="C155" s="61">
        <v>19256.600000000002</v>
      </c>
      <c r="D155" s="61">
        <v>9213.8000000000011</v>
      </c>
      <c r="E155" s="34">
        <v>679.90000000000009</v>
      </c>
      <c r="F155" s="41">
        <v>0</v>
      </c>
      <c r="G155" s="33">
        <v>1271.5</v>
      </c>
      <c r="H155" s="34">
        <f t="shared" si="38"/>
        <v>137071.01666666666</v>
      </c>
      <c r="I155" s="33">
        <v>2193.7000000000003</v>
      </c>
      <c r="J155" s="41">
        <v>0</v>
      </c>
      <c r="K155" s="41">
        <v>0</v>
      </c>
      <c r="L155" s="33">
        <v>850.3</v>
      </c>
      <c r="M155" s="43">
        <f t="shared" si="35"/>
        <v>3044</v>
      </c>
    </row>
    <row r="156" spans="1:13" hidden="1" x14ac:dyDescent="0.25">
      <c r="A156" s="64" t="s">
        <v>93</v>
      </c>
      <c r="B156" s="61">
        <v>101633.50000000001</v>
      </c>
      <c r="C156" s="61">
        <v>19162.100000000002</v>
      </c>
      <c r="D156" s="61">
        <v>10525.8</v>
      </c>
      <c r="E156" s="34">
        <v>526.6</v>
      </c>
      <c r="F156" s="41">
        <v>0</v>
      </c>
      <c r="G156" s="33">
        <v>769.3</v>
      </c>
      <c r="H156" s="34">
        <f t="shared" si="38"/>
        <v>132617.30000000002</v>
      </c>
      <c r="I156" s="33">
        <v>3068.1</v>
      </c>
      <c r="J156" s="41">
        <v>0</v>
      </c>
      <c r="K156" s="41">
        <v>0</v>
      </c>
      <c r="L156" s="41">
        <v>0</v>
      </c>
      <c r="M156" s="43">
        <f t="shared" si="35"/>
        <v>3068.1</v>
      </c>
    </row>
    <row r="157" spans="1:13" hidden="1" x14ac:dyDescent="0.25">
      <c r="A157" s="64" t="s">
        <v>94</v>
      </c>
      <c r="B157" s="61">
        <v>105303.70000000001</v>
      </c>
      <c r="C157" s="61">
        <v>21794.799999999999</v>
      </c>
      <c r="D157" s="61">
        <v>7769.0999999999995</v>
      </c>
      <c r="E157" s="34">
        <v>641.30000000000007</v>
      </c>
      <c r="F157" s="41">
        <v>0</v>
      </c>
      <c r="G157" s="33">
        <v>781</v>
      </c>
      <c r="H157" s="34">
        <f t="shared" si="38"/>
        <v>136289.9</v>
      </c>
      <c r="I157" s="33">
        <v>3943.6</v>
      </c>
      <c r="J157" s="41">
        <v>0</v>
      </c>
      <c r="K157" s="41">
        <v>0</v>
      </c>
      <c r="L157" s="41">
        <v>0</v>
      </c>
      <c r="M157" s="43">
        <f t="shared" si="35"/>
        <v>3943.6</v>
      </c>
    </row>
    <row r="158" spans="1:13" hidden="1" x14ac:dyDescent="0.25">
      <c r="A158" s="64" t="s">
        <v>95</v>
      </c>
      <c r="B158" s="61">
        <v>100203.69999999998</v>
      </c>
      <c r="C158" s="61">
        <v>20421.599999999999</v>
      </c>
      <c r="D158" s="61">
        <v>8878.6999999999989</v>
      </c>
      <c r="E158" s="34">
        <v>722.3</v>
      </c>
      <c r="F158" s="41">
        <v>0</v>
      </c>
      <c r="G158" s="33">
        <v>781.1</v>
      </c>
      <c r="H158" s="36">
        <f t="shared" si="38"/>
        <v>131007.4</v>
      </c>
      <c r="I158" s="33">
        <v>3864.5</v>
      </c>
      <c r="J158" s="41">
        <v>0</v>
      </c>
      <c r="K158" s="41">
        <v>0</v>
      </c>
      <c r="L158" s="41">
        <v>0</v>
      </c>
      <c r="M158" s="43">
        <f t="shared" si="35"/>
        <v>3864.5</v>
      </c>
    </row>
    <row r="159" spans="1:13" hidden="1" x14ac:dyDescent="0.25">
      <c r="A159" s="64" t="s">
        <v>97</v>
      </c>
      <c r="B159" s="61">
        <v>97041.4</v>
      </c>
      <c r="C159" s="61">
        <v>28404.600000000002</v>
      </c>
      <c r="D159" s="61">
        <v>2647.3000000000006</v>
      </c>
      <c r="E159" s="34">
        <v>719.7</v>
      </c>
      <c r="F159" s="41">
        <v>0</v>
      </c>
      <c r="G159" s="33">
        <v>796.3</v>
      </c>
      <c r="H159" s="34">
        <f t="shared" si="38"/>
        <v>129609.3</v>
      </c>
      <c r="I159" s="33">
        <v>4516.7</v>
      </c>
      <c r="J159" s="41">
        <v>0</v>
      </c>
      <c r="K159" s="41">
        <v>0</v>
      </c>
      <c r="L159" s="41">
        <v>0</v>
      </c>
      <c r="M159" s="43">
        <f t="shared" si="35"/>
        <v>4516.7</v>
      </c>
    </row>
    <row r="160" spans="1:13" hidden="1" x14ac:dyDescent="0.25">
      <c r="A160" s="64" t="s">
        <v>98</v>
      </c>
      <c r="B160" s="61">
        <v>101198</v>
      </c>
      <c r="C160" s="61">
        <v>21442.5</v>
      </c>
      <c r="D160" s="61">
        <v>9606.5999999999985</v>
      </c>
      <c r="E160" s="34">
        <v>728.4</v>
      </c>
      <c r="F160" s="41">
        <v>0</v>
      </c>
      <c r="G160" s="33">
        <v>808.8</v>
      </c>
      <c r="H160" s="34">
        <f t="shared" si="38"/>
        <v>133784.29999999999</v>
      </c>
      <c r="I160" s="33">
        <v>3289</v>
      </c>
      <c r="J160" s="41">
        <v>0</v>
      </c>
      <c r="K160" s="41">
        <v>0</v>
      </c>
      <c r="L160" s="41">
        <v>0</v>
      </c>
      <c r="M160" s="43">
        <f t="shared" si="35"/>
        <v>3289</v>
      </c>
    </row>
    <row r="161" spans="1:13" hidden="1" x14ac:dyDescent="0.25">
      <c r="A161" s="64" t="s">
        <v>99</v>
      </c>
      <c r="B161" s="61">
        <v>63948</v>
      </c>
      <c r="C161" s="61">
        <v>23331.599999999999</v>
      </c>
      <c r="D161" s="61">
        <v>5381.8</v>
      </c>
      <c r="E161" s="34">
        <v>36967</v>
      </c>
      <c r="F161" s="41">
        <v>0</v>
      </c>
      <c r="G161" s="33">
        <v>796.6</v>
      </c>
      <c r="H161" s="34">
        <f t="shared" si="38"/>
        <v>130425.00000000001</v>
      </c>
      <c r="I161" s="33">
        <v>2252.9</v>
      </c>
      <c r="J161" s="41">
        <v>0</v>
      </c>
      <c r="K161" s="41">
        <v>0</v>
      </c>
      <c r="L161" s="33">
        <v>1093.4000000000001</v>
      </c>
      <c r="M161" s="43">
        <f t="shared" si="35"/>
        <v>3346.3</v>
      </c>
    </row>
    <row r="162" spans="1:13" hidden="1" x14ac:dyDescent="0.25">
      <c r="A162" s="64" t="s">
        <v>100</v>
      </c>
      <c r="B162" s="61">
        <v>103026.79999999999</v>
      </c>
      <c r="C162" s="61">
        <v>21355.599999999999</v>
      </c>
      <c r="D162" s="61">
        <v>6290.5</v>
      </c>
      <c r="E162" s="42">
        <v>723.10000000000014</v>
      </c>
      <c r="F162" s="41">
        <v>0</v>
      </c>
      <c r="G162" s="41">
        <v>811.8</v>
      </c>
      <c r="H162" s="42">
        <f t="shared" si="38"/>
        <v>132207.79999999999</v>
      </c>
      <c r="I162" s="41">
        <v>3888.3999999999996</v>
      </c>
      <c r="J162" s="41">
        <v>0</v>
      </c>
      <c r="K162" s="41">
        <v>0</v>
      </c>
      <c r="L162" s="41">
        <v>0</v>
      </c>
      <c r="M162" s="43">
        <f t="shared" si="35"/>
        <v>3888.3999999999996</v>
      </c>
    </row>
    <row r="163" spans="1:13" hidden="1" x14ac:dyDescent="0.25">
      <c r="A163" s="64"/>
      <c r="B163" s="61"/>
      <c r="C163" s="61"/>
      <c r="D163" s="61"/>
      <c r="E163" s="42"/>
      <c r="F163" s="41"/>
      <c r="G163" s="41"/>
      <c r="H163" s="42"/>
      <c r="I163" s="41"/>
      <c r="J163" s="42"/>
      <c r="K163" s="41"/>
      <c r="L163" s="41"/>
      <c r="M163" s="43">
        <f t="shared" si="35"/>
        <v>0</v>
      </c>
    </row>
    <row r="164" spans="1:13" ht="18" hidden="1" x14ac:dyDescent="0.25">
      <c r="A164" s="64" t="s">
        <v>90</v>
      </c>
      <c r="B164" s="61">
        <v>103159.09999999999</v>
      </c>
      <c r="C164" s="61">
        <v>23098.799999999999</v>
      </c>
      <c r="D164" s="61">
        <v>6138.2</v>
      </c>
      <c r="E164" s="34">
        <v>748.19999999999993</v>
      </c>
      <c r="F164" s="41">
        <v>0</v>
      </c>
      <c r="G164" s="33">
        <v>801.2</v>
      </c>
      <c r="H164" s="34">
        <f t="shared" ref="H164:H175" si="39">SUM(B164:G164)</f>
        <v>133945.50000000003</v>
      </c>
      <c r="I164" s="33">
        <v>3436.3999999999996</v>
      </c>
      <c r="J164" s="34">
        <v>701</v>
      </c>
      <c r="K164" s="33">
        <v>58.8</v>
      </c>
      <c r="L164" s="41">
        <v>0</v>
      </c>
      <c r="M164" s="43">
        <f t="shared" si="35"/>
        <v>4196.2</v>
      </c>
    </row>
    <row r="165" spans="1:13" hidden="1" x14ac:dyDescent="0.25">
      <c r="A165" s="64" t="s">
        <v>103</v>
      </c>
      <c r="B165" s="61">
        <v>108667.09999999998</v>
      </c>
      <c r="C165" s="61">
        <v>27556.400000000001</v>
      </c>
      <c r="D165" s="61">
        <v>6211.1</v>
      </c>
      <c r="E165" s="34">
        <v>649</v>
      </c>
      <c r="F165" s="41">
        <v>0</v>
      </c>
      <c r="G165" s="33">
        <v>787.1</v>
      </c>
      <c r="H165" s="34">
        <f t="shared" si="39"/>
        <v>143870.69999999998</v>
      </c>
      <c r="I165" s="33">
        <v>3405.3999999999996</v>
      </c>
      <c r="J165" s="34">
        <v>1006.3</v>
      </c>
      <c r="K165" s="33">
        <v>58.8</v>
      </c>
      <c r="L165" s="41">
        <v>0</v>
      </c>
      <c r="M165" s="43">
        <f t="shared" si="35"/>
        <v>4470.5</v>
      </c>
    </row>
    <row r="166" spans="1:13" hidden="1" x14ac:dyDescent="0.25">
      <c r="A166" s="64" t="s">
        <v>104</v>
      </c>
      <c r="B166" s="61">
        <v>105568.00000000001</v>
      </c>
      <c r="C166" s="61">
        <v>31952.2</v>
      </c>
      <c r="D166" s="61">
        <v>6564.4000000000005</v>
      </c>
      <c r="E166" s="34">
        <v>580.49999999999989</v>
      </c>
      <c r="F166" s="41">
        <v>0</v>
      </c>
      <c r="G166" s="33">
        <v>790.3</v>
      </c>
      <c r="H166" s="34">
        <f t="shared" si="39"/>
        <v>145455.4</v>
      </c>
      <c r="I166" s="33">
        <v>3485.9</v>
      </c>
      <c r="J166" s="34">
        <v>1060</v>
      </c>
      <c r="K166" s="33">
        <v>59.1</v>
      </c>
      <c r="L166" s="41">
        <v>0</v>
      </c>
      <c r="M166" s="43">
        <f t="shared" si="35"/>
        <v>4605</v>
      </c>
    </row>
    <row r="167" spans="1:13" hidden="1" x14ac:dyDescent="0.25">
      <c r="A167" s="64" t="s">
        <v>105</v>
      </c>
      <c r="B167" s="61">
        <v>119856.4</v>
      </c>
      <c r="C167" s="61">
        <v>30056</v>
      </c>
      <c r="D167" s="61">
        <v>5135.6000000000004</v>
      </c>
      <c r="E167" s="34">
        <v>591.5</v>
      </c>
      <c r="F167" s="41">
        <v>0</v>
      </c>
      <c r="G167" s="33">
        <v>790.3</v>
      </c>
      <c r="H167" s="34">
        <f t="shared" si="39"/>
        <v>156429.79999999999</v>
      </c>
      <c r="I167" s="33">
        <v>4165.8</v>
      </c>
      <c r="J167" s="34">
        <v>1775.2</v>
      </c>
      <c r="K167" s="33">
        <v>55.9</v>
      </c>
      <c r="L167" s="41">
        <v>0</v>
      </c>
      <c r="M167" s="43">
        <f t="shared" si="35"/>
        <v>5996.9</v>
      </c>
    </row>
    <row r="168" spans="1:13" hidden="1" x14ac:dyDescent="0.25">
      <c r="A168" s="64" t="s">
        <v>106</v>
      </c>
      <c r="B168" s="61">
        <v>110697.9</v>
      </c>
      <c r="C168" s="61">
        <v>24903.100000000002</v>
      </c>
      <c r="D168" s="61">
        <v>3905.4999999999995</v>
      </c>
      <c r="E168" s="34">
        <v>569.59999999999991</v>
      </c>
      <c r="F168" s="41">
        <v>0</v>
      </c>
      <c r="G168" s="33">
        <v>790.3</v>
      </c>
      <c r="H168" s="34">
        <f t="shared" si="39"/>
        <v>140866.4</v>
      </c>
      <c r="I168" s="33">
        <v>4930.6000000000004</v>
      </c>
      <c r="J168" s="34">
        <v>2418.8000000000002</v>
      </c>
      <c r="K168" s="33">
        <v>76.3</v>
      </c>
      <c r="L168" s="41">
        <v>0</v>
      </c>
      <c r="M168" s="43">
        <f t="shared" si="35"/>
        <v>7425.7000000000007</v>
      </c>
    </row>
    <row r="169" spans="1:13" ht="18" hidden="1" x14ac:dyDescent="0.25">
      <c r="A169" s="51" t="s">
        <v>109</v>
      </c>
      <c r="B169" s="61">
        <v>107807</v>
      </c>
      <c r="C169" s="61">
        <v>24122.300000000003</v>
      </c>
      <c r="D169" s="61">
        <v>5605.2999999999993</v>
      </c>
      <c r="E169" s="34">
        <v>557</v>
      </c>
      <c r="F169" s="41">
        <v>0</v>
      </c>
      <c r="G169" s="33">
        <v>769.2</v>
      </c>
      <c r="H169" s="34">
        <f t="shared" si="39"/>
        <v>138860.79999999999</v>
      </c>
      <c r="I169" s="33">
        <v>4982.3999999999996</v>
      </c>
      <c r="J169" s="34">
        <v>2069.8000000000002</v>
      </c>
      <c r="K169" s="33">
        <v>58.7</v>
      </c>
      <c r="L169" s="41">
        <v>0</v>
      </c>
      <c r="M169" s="43">
        <f t="shared" si="35"/>
        <v>7110.9</v>
      </c>
    </row>
    <row r="170" spans="1:13" ht="18" hidden="1" x14ac:dyDescent="0.25">
      <c r="A170" s="51" t="s">
        <v>111</v>
      </c>
      <c r="B170" s="61">
        <v>120855.69999999997</v>
      </c>
      <c r="C170" s="61">
        <v>29582.800000000003</v>
      </c>
      <c r="D170" s="61">
        <v>8666.9</v>
      </c>
      <c r="E170" s="34">
        <v>685.09999999999991</v>
      </c>
      <c r="F170" s="41">
        <v>0</v>
      </c>
      <c r="G170" s="33">
        <v>769.2</v>
      </c>
      <c r="H170" s="34">
        <f t="shared" si="39"/>
        <v>160559.69999999998</v>
      </c>
      <c r="I170" s="33">
        <v>4998.7</v>
      </c>
      <c r="J170" s="34">
        <v>2464.1999999999998</v>
      </c>
      <c r="K170" s="33">
        <v>197.8</v>
      </c>
      <c r="L170" s="41">
        <v>0</v>
      </c>
      <c r="M170" s="43">
        <f t="shared" si="35"/>
        <v>7660.7</v>
      </c>
    </row>
    <row r="171" spans="1:13" ht="18" hidden="1" x14ac:dyDescent="0.25">
      <c r="A171" s="51" t="s">
        <v>110</v>
      </c>
      <c r="B171" s="61">
        <v>96864.10000000002</v>
      </c>
      <c r="C171" s="61">
        <v>25407.000000000004</v>
      </c>
      <c r="D171" s="61">
        <v>6012.1</v>
      </c>
      <c r="E171" s="34">
        <v>23010.800000000003</v>
      </c>
      <c r="F171" s="41">
        <v>0</v>
      </c>
      <c r="G171" s="33">
        <v>723.1</v>
      </c>
      <c r="H171" s="34">
        <f t="shared" si="39"/>
        <v>152017.10000000003</v>
      </c>
      <c r="I171" s="33">
        <v>3862.6</v>
      </c>
      <c r="J171" s="34">
        <v>2598.1999999999998</v>
      </c>
      <c r="K171" s="33">
        <v>56.7</v>
      </c>
      <c r="L171" s="33">
        <v>1099.0999999999999</v>
      </c>
      <c r="M171" s="43">
        <f t="shared" si="35"/>
        <v>7616.5999999999985</v>
      </c>
    </row>
    <row r="172" spans="1:13" ht="18" hidden="1" x14ac:dyDescent="0.25">
      <c r="A172" s="51" t="s">
        <v>112</v>
      </c>
      <c r="B172" s="61">
        <v>111847.69999999998</v>
      </c>
      <c r="C172" s="61">
        <v>22312.7</v>
      </c>
      <c r="D172" s="61">
        <v>8018.4999999999991</v>
      </c>
      <c r="E172" s="34">
        <v>682.7</v>
      </c>
      <c r="F172" s="41">
        <v>0</v>
      </c>
      <c r="G172" s="33">
        <v>692.7</v>
      </c>
      <c r="H172" s="34">
        <f t="shared" si="39"/>
        <v>143554.30000000002</v>
      </c>
      <c r="I172" s="33">
        <v>4788.6000000000004</v>
      </c>
      <c r="J172" s="34">
        <v>1018.3</v>
      </c>
      <c r="K172" s="33">
        <v>0.2</v>
      </c>
      <c r="L172" s="41">
        <v>0</v>
      </c>
      <c r="M172" s="43">
        <f t="shared" si="35"/>
        <v>5807.1</v>
      </c>
    </row>
    <row r="173" spans="1:13" ht="18" hidden="1" x14ac:dyDescent="0.25">
      <c r="A173" s="51" t="s">
        <v>113</v>
      </c>
      <c r="B173" s="61">
        <v>71839.5</v>
      </c>
      <c r="C173" s="61">
        <v>21920.600000000002</v>
      </c>
      <c r="D173" s="61">
        <v>6942.4000000000005</v>
      </c>
      <c r="E173" s="34">
        <v>48350</v>
      </c>
      <c r="F173" s="41">
        <v>0</v>
      </c>
      <c r="G173" s="33">
        <v>692.7</v>
      </c>
      <c r="H173" s="34">
        <f t="shared" si="39"/>
        <v>149745.20000000001</v>
      </c>
      <c r="I173" s="33">
        <v>3759.3</v>
      </c>
      <c r="J173" s="34">
        <v>615</v>
      </c>
      <c r="K173" s="33">
        <v>318.60000000000002</v>
      </c>
      <c r="L173" s="33">
        <v>1100.2</v>
      </c>
      <c r="M173" s="43">
        <f t="shared" si="35"/>
        <v>5793.1</v>
      </c>
    </row>
    <row r="174" spans="1:13" ht="18" hidden="1" x14ac:dyDescent="0.25">
      <c r="A174" s="51" t="s">
        <v>114</v>
      </c>
      <c r="B174" s="61">
        <v>70579.500000000015</v>
      </c>
      <c r="C174" s="61">
        <v>22282.2</v>
      </c>
      <c r="D174" s="61">
        <v>5329.6</v>
      </c>
      <c r="E174" s="34">
        <v>41747.100000000006</v>
      </c>
      <c r="F174" s="41">
        <v>0</v>
      </c>
      <c r="G174" s="33">
        <v>684.1</v>
      </c>
      <c r="H174" s="34">
        <f t="shared" si="39"/>
        <v>140622.50000000003</v>
      </c>
      <c r="I174" s="33">
        <v>3977.6</v>
      </c>
      <c r="J174" s="34">
        <v>688</v>
      </c>
      <c r="K174" s="33">
        <v>315.10000000000002</v>
      </c>
      <c r="L174" s="33">
        <v>1100.5</v>
      </c>
      <c r="M174" s="43">
        <f t="shared" si="35"/>
        <v>6081.2000000000007</v>
      </c>
    </row>
    <row r="175" spans="1:13" ht="18" hidden="1" x14ac:dyDescent="0.25">
      <c r="A175" s="51" t="s">
        <v>115</v>
      </c>
      <c r="B175" s="61">
        <v>73871.700000000012</v>
      </c>
      <c r="C175" s="61">
        <v>33637.5</v>
      </c>
      <c r="D175" s="61">
        <v>6898.7999999999993</v>
      </c>
      <c r="E175" s="34">
        <v>43029.1</v>
      </c>
      <c r="F175" s="41">
        <v>0</v>
      </c>
      <c r="G175" s="33">
        <v>684.1</v>
      </c>
      <c r="H175" s="34">
        <f t="shared" si="39"/>
        <v>158121.20000000001</v>
      </c>
      <c r="I175" s="33">
        <v>3824.5</v>
      </c>
      <c r="J175" s="34">
        <v>1323</v>
      </c>
      <c r="K175" s="33">
        <v>255.3</v>
      </c>
      <c r="L175" s="33">
        <v>1102.7</v>
      </c>
      <c r="M175" s="43">
        <f t="shared" si="35"/>
        <v>6505.5</v>
      </c>
    </row>
    <row r="176" spans="1:13" hidden="1" x14ac:dyDescent="0.25">
      <c r="A176" s="51"/>
      <c r="B176" s="61"/>
      <c r="C176" s="61"/>
      <c r="D176" s="61"/>
      <c r="E176" s="42"/>
      <c r="F176" s="41"/>
      <c r="G176" s="41"/>
      <c r="H176" s="42"/>
      <c r="I176" s="41"/>
      <c r="J176" s="42"/>
      <c r="K176" s="41"/>
      <c r="L176" s="41"/>
      <c r="M176" s="43">
        <f t="shared" si="35"/>
        <v>0</v>
      </c>
    </row>
    <row r="177" spans="1:13" ht="18" hidden="1" x14ac:dyDescent="0.25">
      <c r="A177" s="64" t="s">
        <v>91</v>
      </c>
      <c r="B177" s="61">
        <v>73813.899999999994</v>
      </c>
      <c r="C177" s="61">
        <v>26127.699999999997</v>
      </c>
      <c r="D177" s="61">
        <v>6308.1000000000013</v>
      </c>
      <c r="E177" s="34">
        <v>45802.299999999996</v>
      </c>
      <c r="F177" s="41">
        <v>0</v>
      </c>
      <c r="G177" s="33">
        <v>684.1</v>
      </c>
      <c r="H177" s="34">
        <f t="shared" ref="H177:H188" si="40">SUM(B177:G177)</f>
        <v>152736.1</v>
      </c>
      <c r="I177" s="33">
        <v>3550.9</v>
      </c>
      <c r="J177" s="34">
        <v>1514.5</v>
      </c>
      <c r="K177" s="33">
        <v>238.1</v>
      </c>
      <c r="L177" s="33">
        <v>1103</v>
      </c>
      <c r="M177" s="43">
        <f t="shared" si="35"/>
        <v>6406.5</v>
      </c>
    </row>
    <row r="178" spans="1:13" ht="18" hidden="1" x14ac:dyDescent="0.25">
      <c r="A178" s="51" t="s">
        <v>119</v>
      </c>
      <c r="B178" s="61">
        <v>70808.799999999988</v>
      </c>
      <c r="C178" s="61">
        <v>25351.499999999996</v>
      </c>
      <c r="D178" s="61">
        <v>7769.6999999999989</v>
      </c>
      <c r="E178" s="34">
        <v>44494.3</v>
      </c>
      <c r="F178" s="41">
        <v>0</v>
      </c>
      <c r="G178" s="33">
        <v>684.1</v>
      </c>
      <c r="H178" s="34">
        <f t="shared" si="40"/>
        <v>149108.4</v>
      </c>
      <c r="I178" s="33">
        <v>3696.3999999999996</v>
      </c>
      <c r="J178" s="34">
        <v>998.7</v>
      </c>
      <c r="K178" s="33">
        <v>164.1</v>
      </c>
      <c r="L178" s="33">
        <v>1103.7</v>
      </c>
      <c r="M178" s="43">
        <f t="shared" si="35"/>
        <v>5962.9</v>
      </c>
    </row>
    <row r="179" spans="1:13" ht="18" hidden="1" x14ac:dyDescent="0.25">
      <c r="A179" s="51" t="s">
        <v>123</v>
      </c>
      <c r="B179" s="61">
        <v>70730.2</v>
      </c>
      <c r="C179" s="61">
        <v>22711.200000000001</v>
      </c>
      <c r="D179" s="61">
        <v>7761.5</v>
      </c>
      <c r="E179" s="34">
        <v>42388.5</v>
      </c>
      <c r="F179" s="41" t="s">
        <v>20</v>
      </c>
      <c r="G179" s="33">
        <v>684.1</v>
      </c>
      <c r="H179" s="34">
        <f t="shared" si="40"/>
        <v>144275.5</v>
      </c>
      <c r="I179" s="33">
        <v>3744.7000000000003</v>
      </c>
      <c r="J179" s="34">
        <v>198.8</v>
      </c>
      <c r="K179" s="33">
        <v>238.1</v>
      </c>
      <c r="L179" s="33">
        <v>1104.4000000000001</v>
      </c>
      <c r="M179" s="43">
        <f t="shared" si="35"/>
        <v>5286</v>
      </c>
    </row>
    <row r="180" spans="1:13" ht="18" hidden="1" x14ac:dyDescent="0.25">
      <c r="A180" s="51" t="s">
        <v>125</v>
      </c>
      <c r="B180" s="61">
        <v>73202.600000000006</v>
      </c>
      <c r="C180" s="61">
        <v>26905.899999999998</v>
      </c>
      <c r="D180" s="61">
        <v>5622</v>
      </c>
      <c r="E180" s="34">
        <v>45293.1</v>
      </c>
      <c r="F180" s="41" t="s">
        <v>20</v>
      </c>
      <c r="G180" s="33">
        <v>7.6</v>
      </c>
      <c r="H180" s="34">
        <f t="shared" si="40"/>
        <v>151031.20000000001</v>
      </c>
      <c r="I180" s="33">
        <v>3977.1</v>
      </c>
      <c r="J180" s="34">
        <v>398.3</v>
      </c>
      <c r="K180" s="33">
        <v>476.3</v>
      </c>
      <c r="L180" s="33">
        <v>1166.2</v>
      </c>
      <c r="M180" s="43">
        <f t="shared" si="35"/>
        <v>6017.9</v>
      </c>
    </row>
    <row r="181" spans="1:13" ht="18" hidden="1" x14ac:dyDescent="0.25">
      <c r="A181" s="51" t="s">
        <v>126</v>
      </c>
      <c r="B181" s="61">
        <v>72216.000000000015</v>
      </c>
      <c r="C181" s="61">
        <v>22360.3</v>
      </c>
      <c r="D181" s="61">
        <v>4383.2</v>
      </c>
      <c r="E181" s="34">
        <v>38479.599999999999</v>
      </c>
      <c r="F181" s="41" t="s">
        <v>20</v>
      </c>
      <c r="G181" s="33">
        <v>7.6</v>
      </c>
      <c r="H181" s="34">
        <f t="shared" si="40"/>
        <v>137446.70000000001</v>
      </c>
      <c r="I181" s="33">
        <v>4021.2</v>
      </c>
      <c r="J181" s="34">
        <v>243.1</v>
      </c>
      <c r="K181" s="33">
        <v>30</v>
      </c>
      <c r="L181" s="33">
        <v>1169.3</v>
      </c>
      <c r="M181" s="43">
        <f t="shared" si="35"/>
        <v>5463.6</v>
      </c>
    </row>
    <row r="182" spans="1:13" ht="18" hidden="1" x14ac:dyDescent="0.25">
      <c r="A182" s="63" t="s">
        <v>127</v>
      </c>
      <c r="B182" s="61">
        <v>73692.7</v>
      </c>
      <c r="C182" s="61">
        <v>21336.9</v>
      </c>
      <c r="D182" s="61">
        <v>5543</v>
      </c>
      <c r="E182" s="34">
        <v>30067.399999999998</v>
      </c>
      <c r="F182" s="41" t="s">
        <v>20</v>
      </c>
      <c r="G182" s="33">
        <v>8</v>
      </c>
      <c r="H182" s="34">
        <f t="shared" si="40"/>
        <v>130648</v>
      </c>
      <c r="I182" s="33">
        <v>3908.8999999999996</v>
      </c>
      <c r="J182" s="34">
        <v>244.1</v>
      </c>
      <c r="K182" s="33">
        <v>30.8</v>
      </c>
      <c r="L182" s="33">
        <v>1409.8</v>
      </c>
      <c r="M182" s="43">
        <f t="shared" si="35"/>
        <v>5593.6</v>
      </c>
    </row>
    <row r="183" spans="1:13" ht="18" hidden="1" x14ac:dyDescent="0.25">
      <c r="A183" s="51" t="s">
        <v>128</v>
      </c>
      <c r="B183" s="61">
        <v>73049.399999999994</v>
      </c>
      <c r="C183" s="61">
        <v>21338.800000000003</v>
      </c>
      <c r="D183" s="61">
        <v>8613.5</v>
      </c>
      <c r="E183" s="34">
        <v>34693.4</v>
      </c>
      <c r="F183" s="41" t="s">
        <v>20</v>
      </c>
      <c r="G183" s="33">
        <v>8</v>
      </c>
      <c r="H183" s="34">
        <f t="shared" si="40"/>
        <v>137703.1</v>
      </c>
      <c r="I183" s="33">
        <v>4325.8</v>
      </c>
      <c r="J183" s="41" t="s">
        <v>20</v>
      </c>
      <c r="K183" s="41" t="s">
        <v>20</v>
      </c>
      <c r="L183" s="33">
        <v>1603.9</v>
      </c>
      <c r="M183" s="43">
        <f t="shared" si="35"/>
        <v>5929.7000000000007</v>
      </c>
    </row>
    <row r="184" spans="1:13" ht="18" hidden="1" x14ac:dyDescent="0.25">
      <c r="A184" s="51" t="s">
        <v>129</v>
      </c>
      <c r="B184" s="61">
        <v>75030.5</v>
      </c>
      <c r="C184" s="61">
        <v>24707.899999999998</v>
      </c>
      <c r="D184" s="61">
        <v>7967.9000000000005</v>
      </c>
      <c r="E184" s="34">
        <v>35963</v>
      </c>
      <c r="F184" s="41" t="s">
        <v>20</v>
      </c>
      <c r="G184" s="33">
        <v>8</v>
      </c>
      <c r="H184" s="34">
        <f t="shared" si="40"/>
        <v>143677.29999999999</v>
      </c>
      <c r="I184" s="33">
        <v>3830.3</v>
      </c>
      <c r="J184" s="41" t="s">
        <v>20</v>
      </c>
      <c r="K184" s="41" t="s">
        <v>20</v>
      </c>
      <c r="L184" s="33">
        <v>1608</v>
      </c>
      <c r="M184" s="43">
        <f t="shared" si="35"/>
        <v>5438.3</v>
      </c>
    </row>
    <row r="185" spans="1:13" hidden="1" x14ac:dyDescent="0.25">
      <c r="A185" s="51" t="s">
        <v>96</v>
      </c>
      <c r="B185" s="61">
        <v>74071.8</v>
      </c>
      <c r="C185" s="61">
        <v>23412.3</v>
      </c>
      <c r="D185" s="61">
        <v>3366.2000000000007</v>
      </c>
      <c r="E185" s="34">
        <v>34361.1</v>
      </c>
      <c r="F185" s="41" t="s">
        <v>20</v>
      </c>
      <c r="G185" s="33">
        <v>8</v>
      </c>
      <c r="H185" s="34">
        <f t="shared" si="40"/>
        <v>135219.4</v>
      </c>
      <c r="I185" s="33">
        <v>3757.9000000000005</v>
      </c>
      <c r="J185" s="41" t="s">
        <v>20</v>
      </c>
      <c r="K185" s="41" t="s">
        <v>20</v>
      </c>
      <c r="L185" s="33">
        <v>1717.8</v>
      </c>
      <c r="M185" s="43">
        <f t="shared" ref="M185:M197" si="41">SUM(I185:L185)</f>
        <v>5475.7000000000007</v>
      </c>
    </row>
    <row r="186" spans="1:13" hidden="1" x14ac:dyDescent="0.25">
      <c r="A186" s="51" t="s">
        <v>130</v>
      </c>
      <c r="B186" s="61">
        <v>72015.400000000009</v>
      </c>
      <c r="C186" s="61">
        <v>19051.7</v>
      </c>
      <c r="D186" s="61">
        <v>4912.3</v>
      </c>
      <c r="E186" s="34">
        <v>33120.199999999997</v>
      </c>
      <c r="F186" s="41" t="s">
        <v>20</v>
      </c>
      <c r="G186" s="33">
        <v>8</v>
      </c>
      <c r="H186" s="34">
        <f t="shared" si="40"/>
        <v>129107.6</v>
      </c>
      <c r="I186" s="33">
        <v>4303.7</v>
      </c>
      <c r="J186" s="41" t="s">
        <v>20</v>
      </c>
      <c r="K186" s="41" t="s">
        <v>20</v>
      </c>
      <c r="L186" s="33">
        <v>1721.1</v>
      </c>
      <c r="M186" s="43">
        <f t="shared" si="41"/>
        <v>6024.7999999999993</v>
      </c>
    </row>
    <row r="187" spans="1:13" hidden="1" x14ac:dyDescent="0.25">
      <c r="A187" s="51" t="s">
        <v>132</v>
      </c>
      <c r="B187" s="61">
        <v>54393</v>
      </c>
      <c r="C187" s="61">
        <v>33998.199999999997</v>
      </c>
      <c r="D187" s="61">
        <v>3332.4</v>
      </c>
      <c r="E187" s="34">
        <v>32387.199999999997</v>
      </c>
      <c r="F187" s="41" t="s">
        <v>20</v>
      </c>
      <c r="G187" s="33">
        <v>67.600000000000009</v>
      </c>
      <c r="H187" s="34">
        <f t="shared" si="40"/>
        <v>124178.4</v>
      </c>
      <c r="I187" s="33">
        <v>5113.6000000000004</v>
      </c>
      <c r="J187" s="34">
        <v>8225.9</v>
      </c>
      <c r="K187" s="33">
        <v>3301.1</v>
      </c>
      <c r="L187" s="33">
        <v>1316.8999999999999</v>
      </c>
      <c r="M187" s="43">
        <f t="shared" si="41"/>
        <v>17957.5</v>
      </c>
    </row>
    <row r="188" spans="1:13" hidden="1" x14ac:dyDescent="0.25">
      <c r="A188" s="51" t="s">
        <v>134</v>
      </c>
      <c r="B188" s="61">
        <v>53895.1</v>
      </c>
      <c r="C188" s="61">
        <v>41922.499999999993</v>
      </c>
      <c r="D188" s="61">
        <v>2805.9999999999995</v>
      </c>
      <c r="E188" s="34">
        <v>21108.899999999998</v>
      </c>
      <c r="F188" s="41">
        <v>42.2</v>
      </c>
      <c r="G188" s="33">
        <v>69.900000000000006</v>
      </c>
      <c r="H188" s="34">
        <f t="shared" si="40"/>
        <v>119844.59999999998</v>
      </c>
      <c r="I188" s="33">
        <v>4997.8</v>
      </c>
      <c r="J188" s="34">
        <v>7233.0999999999995</v>
      </c>
      <c r="K188" s="33">
        <v>1770.9</v>
      </c>
      <c r="L188" s="33">
        <v>1405.4</v>
      </c>
      <c r="M188" s="43">
        <f t="shared" si="41"/>
        <v>15407.199999999999</v>
      </c>
    </row>
    <row r="189" spans="1:13" hidden="1" x14ac:dyDescent="0.25">
      <c r="A189" s="51"/>
      <c r="B189" s="61"/>
      <c r="C189" s="61"/>
      <c r="D189" s="61"/>
      <c r="E189" s="42"/>
      <c r="F189" s="41"/>
      <c r="G189" s="41"/>
      <c r="H189" s="42"/>
      <c r="I189" s="41"/>
      <c r="J189" s="42"/>
      <c r="K189" s="41"/>
      <c r="L189" s="41"/>
      <c r="M189" s="43">
        <f t="shared" si="41"/>
        <v>0</v>
      </c>
    </row>
    <row r="190" spans="1:13" ht="18" hidden="1" x14ac:dyDescent="0.25">
      <c r="A190" s="64" t="s">
        <v>102</v>
      </c>
      <c r="B190" s="61">
        <v>55790.599999999991</v>
      </c>
      <c r="C190" s="61">
        <v>41719</v>
      </c>
      <c r="D190" s="61">
        <v>1833.3999999999996</v>
      </c>
      <c r="E190" s="34">
        <v>20256.900000000001</v>
      </c>
      <c r="F190" s="41">
        <v>0.2</v>
      </c>
      <c r="G190" s="33">
        <v>70</v>
      </c>
      <c r="H190" s="34">
        <f t="shared" ref="H190:H201" si="42">SUM(B190:G190)</f>
        <v>119670.09999999999</v>
      </c>
      <c r="I190" s="33">
        <v>6112.9</v>
      </c>
      <c r="J190" s="34">
        <v>5733.0999999999995</v>
      </c>
      <c r="K190" s="33">
        <v>1976.4</v>
      </c>
      <c r="L190" s="33">
        <v>1376.6</v>
      </c>
      <c r="M190" s="43">
        <f t="shared" si="41"/>
        <v>15199</v>
      </c>
    </row>
    <row r="191" spans="1:13" ht="18" hidden="1" x14ac:dyDescent="0.25">
      <c r="A191" s="51" t="s">
        <v>138</v>
      </c>
      <c r="B191" s="61">
        <v>55445.7</v>
      </c>
      <c r="C191" s="61">
        <v>38956.9</v>
      </c>
      <c r="D191" s="61">
        <v>755.30000000000018</v>
      </c>
      <c r="E191" s="34">
        <v>20985.1</v>
      </c>
      <c r="F191" s="41">
        <v>0.1</v>
      </c>
      <c r="G191" s="33">
        <v>70.400000000000006</v>
      </c>
      <c r="H191" s="34">
        <f t="shared" si="42"/>
        <v>116213.5</v>
      </c>
      <c r="I191" s="33">
        <v>4960.5</v>
      </c>
      <c r="J191" s="34">
        <v>7060.3</v>
      </c>
      <c r="K191" s="33">
        <v>6227.5999999999995</v>
      </c>
      <c r="L191" s="33">
        <v>1333.8</v>
      </c>
      <c r="M191" s="43">
        <f t="shared" si="41"/>
        <v>19582.199999999997</v>
      </c>
    </row>
    <row r="192" spans="1:13" ht="18" hidden="1" x14ac:dyDescent="0.25">
      <c r="A192" s="51" t="s">
        <v>139</v>
      </c>
      <c r="B192" s="61">
        <v>55437.3</v>
      </c>
      <c r="C192" s="61">
        <v>31312.5</v>
      </c>
      <c r="D192" s="61">
        <v>1348.6000000000001</v>
      </c>
      <c r="E192" s="34">
        <v>12206.4</v>
      </c>
      <c r="F192" s="41">
        <v>0.2</v>
      </c>
      <c r="G192" s="33">
        <v>72.800000000000011</v>
      </c>
      <c r="H192" s="34">
        <f t="shared" si="42"/>
        <v>100377.8</v>
      </c>
      <c r="I192" s="33">
        <v>3783.4</v>
      </c>
      <c r="J192" s="34">
        <v>2757.4</v>
      </c>
      <c r="K192" s="33">
        <v>6063.3</v>
      </c>
      <c r="L192" s="33">
        <v>5432.6</v>
      </c>
      <c r="M192" s="43">
        <f t="shared" si="41"/>
        <v>18036.7</v>
      </c>
    </row>
    <row r="193" spans="1:13" ht="18" hidden="1" x14ac:dyDescent="0.25">
      <c r="A193" s="51" t="s">
        <v>141</v>
      </c>
      <c r="B193" s="61">
        <v>50870.8</v>
      </c>
      <c r="C193" s="61">
        <v>40306.800000000003</v>
      </c>
      <c r="D193" s="61">
        <v>2553.3000000000002</v>
      </c>
      <c r="E193" s="42">
        <v>13122.400000000001</v>
      </c>
      <c r="F193" s="41">
        <v>0.29999999999999571</v>
      </c>
      <c r="G193" s="41">
        <v>74</v>
      </c>
      <c r="H193" s="42">
        <f t="shared" si="42"/>
        <v>106927.60000000002</v>
      </c>
      <c r="I193" s="41">
        <v>3688.2</v>
      </c>
      <c r="J193" s="42">
        <v>6367.7000000000007</v>
      </c>
      <c r="K193" s="41">
        <v>5860.8999999999987</v>
      </c>
      <c r="L193" s="41">
        <v>241.5</v>
      </c>
      <c r="M193" s="43">
        <f t="shared" si="41"/>
        <v>16158.3</v>
      </c>
    </row>
    <row r="194" spans="1:13" ht="18" hidden="1" x14ac:dyDescent="0.25">
      <c r="A194" s="51" t="s">
        <v>142</v>
      </c>
      <c r="B194" s="61">
        <v>51582.299999999996</v>
      </c>
      <c r="C194" s="61">
        <v>31755.600000000002</v>
      </c>
      <c r="D194" s="61">
        <v>640.80000000000007</v>
      </c>
      <c r="E194" s="42">
        <v>11274.400000000001</v>
      </c>
      <c r="F194" s="41">
        <v>40.700000000000003</v>
      </c>
      <c r="G194" s="41">
        <v>72.7</v>
      </c>
      <c r="H194" s="42">
        <f t="shared" si="42"/>
        <v>95366.5</v>
      </c>
      <c r="I194" s="41">
        <v>3813.1000000000004</v>
      </c>
      <c r="J194" s="42">
        <v>6456.6</v>
      </c>
      <c r="K194" s="41">
        <v>6036</v>
      </c>
      <c r="L194" s="41">
        <v>131.19999999999999</v>
      </c>
      <c r="M194" s="43">
        <f t="shared" si="41"/>
        <v>16436.900000000001</v>
      </c>
    </row>
    <row r="195" spans="1:13" ht="18" hidden="1" x14ac:dyDescent="0.25">
      <c r="A195" s="51" t="s">
        <v>145</v>
      </c>
      <c r="B195" s="61">
        <v>57067.9</v>
      </c>
      <c r="C195" s="61">
        <v>29529</v>
      </c>
      <c r="D195" s="61">
        <v>2371.3999999999996</v>
      </c>
      <c r="E195" s="42">
        <v>9249.5</v>
      </c>
      <c r="F195" s="41">
        <v>40.799999999999997</v>
      </c>
      <c r="G195" s="41">
        <v>72.5</v>
      </c>
      <c r="H195" s="42">
        <f t="shared" si="42"/>
        <v>98331.099999999991</v>
      </c>
      <c r="I195" s="41">
        <v>3647.6000000000004</v>
      </c>
      <c r="J195" s="42">
        <v>6265.9</v>
      </c>
      <c r="K195" s="41">
        <v>5734.7</v>
      </c>
      <c r="L195" s="41">
        <v>2.7</v>
      </c>
      <c r="M195" s="43">
        <f t="shared" si="41"/>
        <v>15650.900000000001</v>
      </c>
    </row>
    <row r="196" spans="1:13" hidden="1" x14ac:dyDescent="0.25">
      <c r="A196" s="51" t="s">
        <v>149</v>
      </c>
      <c r="B196" s="61">
        <v>46612.9</v>
      </c>
      <c r="C196" s="61">
        <v>34038.299999999996</v>
      </c>
      <c r="D196" s="61">
        <v>2492.8999999999996</v>
      </c>
      <c r="E196" s="42">
        <v>12387.199999999999</v>
      </c>
      <c r="F196" s="41">
        <v>41</v>
      </c>
      <c r="G196" s="41">
        <v>72.800000000000011</v>
      </c>
      <c r="H196" s="42">
        <f t="shared" si="42"/>
        <v>95645.099999999991</v>
      </c>
      <c r="I196" s="41">
        <v>3764.7000000000003</v>
      </c>
      <c r="J196" s="42">
        <v>2321.8000000000002</v>
      </c>
      <c r="K196" s="41">
        <v>1077.3</v>
      </c>
      <c r="L196" s="41">
        <v>5425.4</v>
      </c>
      <c r="M196" s="43">
        <f t="shared" si="41"/>
        <v>12589.2</v>
      </c>
    </row>
    <row r="197" spans="1:13" hidden="1" x14ac:dyDescent="0.25">
      <c r="A197" s="51" t="s">
        <v>150</v>
      </c>
      <c r="B197" s="61">
        <v>40959.400000000009</v>
      </c>
      <c r="C197" s="61">
        <v>38081.800000000003</v>
      </c>
      <c r="D197" s="61">
        <v>2398.3000000000002</v>
      </c>
      <c r="E197" s="42">
        <v>7931.7000000000007</v>
      </c>
      <c r="F197" s="41">
        <v>0.30000000000000004</v>
      </c>
      <c r="G197" s="41">
        <v>73.5</v>
      </c>
      <c r="H197" s="42">
        <f t="shared" si="42"/>
        <v>89445.000000000015</v>
      </c>
      <c r="I197" s="41">
        <v>3442.1</v>
      </c>
      <c r="J197" s="42">
        <v>2967.4</v>
      </c>
      <c r="K197" s="41">
        <v>890.2</v>
      </c>
      <c r="L197" s="41">
        <v>5419.3</v>
      </c>
      <c r="M197" s="43">
        <f t="shared" si="41"/>
        <v>12719</v>
      </c>
    </row>
    <row r="198" spans="1:13" hidden="1" x14ac:dyDescent="0.25">
      <c r="A198" s="51" t="s">
        <v>151</v>
      </c>
      <c r="B198" s="61">
        <v>35650.699999999997</v>
      </c>
      <c r="C198" s="61">
        <v>45148.800000000003</v>
      </c>
      <c r="D198" s="61">
        <v>2606.0000000000005</v>
      </c>
      <c r="E198" s="42">
        <v>11505.2</v>
      </c>
      <c r="F198" s="41">
        <v>0.30000000000000104</v>
      </c>
      <c r="G198" s="41">
        <v>74.3</v>
      </c>
      <c r="H198" s="42">
        <f t="shared" si="42"/>
        <v>94985.3</v>
      </c>
      <c r="I198" s="41">
        <v>3580.3999999999996</v>
      </c>
      <c r="J198" s="42">
        <v>5977.8</v>
      </c>
      <c r="K198" s="41">
        <v>723.7</v>
      </c>
      <c r="L198" s="41">
        <v>1785.1</v>
      </c>
      <c r="M198" s="43">
        <f t="shared" ref="M198:M201" si="43">SUM(I198:L198)</f>
        <v>12067.000000000002</v>
      </c>
    </row>
    <row r="199" spans="1:13" hidden="1" x14ac:dyDescent="0.25">
      <c r="A199" s="51" t="s">
        <v>152</v>
      </c>
      <c r="B199" s="61">
        <v>46337.599999999991</v>
      </c>
      <c r="C199" s="61">
        <v>38419.699999999997</v>
      </c>
      <c r="D199" s="61">
        <v>2170.1999999999998</v>
      </c>
      <c r="E199" s="42">
        <v>3543.1</v>
      </c>
      <c r="F199" s="41">
        <v>0.2</v>
      </c>
      <c r="G199" s="41">
        <v>72.900000000000006</v>
      </c>
      <c r="H199" s="42">
        <f t="shared" si="42"/>
        <v>90543.699999999983</v>
      </c>
      <c r="I199" s="41">
        <v>3526.7</v>
      </c>
      <c r="J199" s="42">
        <v>6443.2</v>
      </c>
      <c r="K199" s="41">
        <v>928.4</v>
      </c>
      <c r="L199" s="41">
        <v>1093</v>
      </c>
      <c r="M199" s="43">
        <f t="shared" si="43"/>
        <v>11991.3</v>
      </c>
    </row>
    <row r="200" spans="1:13" hidden="1" x14ac:dyDescent="0.25">
      <c r="A200" s="51" t="s">
        <v>153</v>
      </c>
      <c r="B200" s="61">
        <v>44027.3</v>
      </c>
      <c r="C200" s="61">
        <v>35831.1</v>
      </c>
      <c r="D200" s="61">
        <v>2449.9</v>
      </c>
      <c r="E200" s="42">
        <v>7129.8999999999987</v>
      </c>
      <c r="F200" s="41">
        <v>0.2</v>
      </c>
      <c r="G200" s="41">
        <v>70.8</v>
      </c>
      <c r="H200" s="42">
        <f t="shared" si="42"/>
        <v>89509.199999999983</v>
      </c>
      <c r="I200" s="41">
        <v>3956.4</v>
      </c>
      <c r="J200" s="42">
        <v>6305.4</v>
      </c>
      <c r="K200" s="41">
        <v>659.4</v>
      </c>
      <c r="L200" s="41">
        <v>1037.3</v>
      </c>
      <c r="M200" s="43">
        <f t="shared" si="43"/>
        <v>11958.499999999998</v>
      </c>
    </row>
    <row r="201" spans="1:13" hidden="1" x14ac:dyDescent="0.25">
      <c r="A201" s="51" t="s">
        <v>154</v>
      </c>
      <c r="B201" s="61">
        <v>44907.199999999997</v>
      </c>
      <c r="C201" s="61">
        <v>27568.199999999997</v>
      </c>
      <c r="D201" s="61">
        <v>1049.2999999999997</v>
      </c>
      <c r="E201" s="42">
        <v>7985.4999999999991</v>
      </c>
      <c r="F201" s="41">
        <v>0.30000000000000004</v>
      </c>
      <c r="G201" s="41">
        <v>70.5</v>
      </c>
      <c r="H201" s="42">
        <f t="shared" si="42"/>
        <v>81581</v>
      </c>
      <c r="I201" s="41">
        <v>4011.7</v>
      </c>
      <c r="J201" s="42">
        <v>6054.4000000000005</v>
      </c>
      <c r="K201" s="41">
        <v>1281.8</v>
      </c>
      <c r="L201" s="41">
        <v>1041.0999999999999</v>
      </c>
      <c r="M201" s="43">
        <f t="shared" si="43"/>
        <v>12389</v>
      </c>
    </row>
    <row r="202" spans="1:13" hidden="1" x14ac:dyDescent="0.25">
      <c r="A202" s="51"/>
      <c r="B202" s="61"/>
      <c r="C202" s="61"/>
      <c r="D202" s="61"/>
      <c r="E202" s="42"/>
      <c r="F202" s="41"/>
      <c r="G202" s="41"/>
      <c r="H202" s="42"/>
      <c r="I202" s="41"/>
      <c r="J202" s="42"/>
      <c r="K202" s="41"/>
      <c r="L202" s="41"/>
      <c r="M202" s="43"/>
    </row>
    <row r="203" spans="1:13" hidden="1" x14ac:dyDescent="0.25">
      <c r="A203" s="51" t="s">
        <v>118</v>
      </c>
      <c r="B203" s="61">
        <v>46887.399999999994</v>
      </c>
      <c r="C203" s="61">
        <v>27862.9</v>
      </c>
      <c r="D203" s="61">
        <v>1979</v>
      </c>
      <c r="E203" s="42">
        <v>29056.3</v>
      </c>
      <c r="F203" s="41">
        <v>0.30000000000000004</v>
      </c>
      <c r="G203" s="41">
        <v>63.5</v>
      </c>
      <c r="H203" s="42">
        <f t="shared" ref="H203:H227" si="44">SUM(B203:G203)</f>
        <v>105849.4</v>
      </c>
      <c r="I203" s="41">
        <v>4465.4000000000005</v>
      </c>
      <c r="J203" s="42">
        <v>6165.6</v>
      </c>
      <c r="K203" s="41">
        <v>159.5</v>
      </c>
      <c r="L203" s="41">
        <v>28.2</v>
      </c>
      <c r="M203" s="43">
        <f t="shared" ref="M203:M227" si="45">SUM(I203:L203)</f>
        <v>10818.7</v>
      </c>
    </row>
    <row r="204" spans="1:13" hidden="1" x14ac:dyDescent="0.25">
      <c r="A204" s="51" t="s">
        <v>156</v>
      </c>
      <c r="B204" s="61">
        <v>51788.2</v>
      </c>
      <c r="C204" s="61">
        <v>28744</v>
      </c>
      <c r="D204" s="61">
        <v>1473.8000000000002</v>
      </c>
      <c r="E204" s="42">
        <v>25290.199999999997</v>
      </c>
      <c r="F204" s="41">
        <v>1.3</v>
      </c>
      <c r="G204" s="41">
        <v>63.1</v>
      </c>
      <c r="H204" s="42">
        <f t="shared" si="44"/>
        <v>107360.6</v>
      </c>
      <c r="I204" s="41">
        <v>3982.9</v>
      </c>
      <c r="J204" s="42">
        <v>6187</v>
      </c>
      <c r="K204" s="41">
        <v>578.6</v>
      </c>
      <c r="L204" s="41">
        <v>28.1</v>
      </c>
      <c r="M204" s="43">
        <f t="shared" si="45"/>
        <v>10776.6</v>
      </c>
    </row>
    <row r="205" spans="1:13" hidden="1" x14ac:dyDescent="0.25">
      <c r="A205" s="51" t="s">
        <v>157</v>
      </c>
      <c r="B205" s="61">
        <v>52038.700000000004</v>
      </c>
      <c r="C205" s="61">
        <v>28593.099999999995</v>
      </c>
      <c r="D205" s="61">
        <v>5683.5</v>
      </c>
      <c r="E205" s="42">
        <v>24177.1</v>
      </c>
      <c r="F205" s="41">
        <v>1.3</v>
      </c>
      <c r="G205" s="41">
        <v>63.8</v>
      </c>
      <c r="H205" s="42">
        <f t="shared" si="44"/>
        <v>110557.5</v>
      </c>
      <c r="I205" s="41">
        <v>3681.2999999999997</v>
      </c>
      <c r="J205" s="42">
        <v>6397.9000000000005</v>
      </c>
      <c r="K205" s="41">
        <v>582.29999999999995</v>
      </c>
      <c r="L205" s="41">
        <v>28.4</v>
      </c>
      <c r="M205" s="43">
        <f t="shared" si="45"/>
        <v>10689.9</v>
      </c>
    </row>
    <row r="206" spans="1:13" hidden="1" x14ac:dyDescent="0.25">
      <c r="A206" s="51" t="s">
        <v>158</v>
      </c>
      <c r="B206" s="61">
        <v>53364.200000000004</v>
      </c>
      <c r="C206" s="61">
        <v>27501.4</v>
      </c>
      <c r="D206" s="61">
        <v>5315.1</v>
      </c>
      <c r="E206" s="42">
        <v>28959.8</v>
      </c>
      <c r="F206" s="41">
        <v>1.3</v>
      </c>
      <c r="G206" s="41">
        <v>0</v>
      </c>
      <c r="H206" s="42">
        <f t="shared" si="44"/>
        <v>115141.80000000002</v>
      </c>
      <c r="I206" s="41">
        <v>3771.5</v>
      </c>
      <c r="J206" s="42">
        <v>7447.8</v>
      </c>
      <c r="K206" s="41">
        <v>612.90000000000009</v>
      </c>
      <c r="L206" s="41">
        <v>2.8</v>
      </c>
      <c r="M206" s="43">
        <f t="shared" si="45"/>
        <v>11834.999999999998</v>
      </c>
    </row>
    <row r="207" spans="1:13" hidden="1" x14ac:dyDescent="0.25">
      <c r="A207" s="51" t="s">
        <v>160</v>
      </c>
      <c r="B207" s="61">
        <v>56337.599999999999</v>
      </c>
      <c r="C207" s="61">
        <v>26477.1</v>
      </c>
      <c r="D207" s="61">
        <v>7722</v>
      </c>
      <c r="E207" s="42">
        <v>36364.400000000001</v>
      </c>
      <c r="F207" s="41">
        <v>1.4</v>
      </c>
      <c r="G207" s="41">
        <v>0</v>
      </c>
      <c r="H207" s="42">
        <f t="shared" si="44"/>
        <v>126902.5</v>
      </c>
      <c r="I207" s="41">
        <v>3587.2</v>
      </c>
      <c r="J207" s="42">
        <v>6736.5000000000009</v>
      </c>
      <c r="K207" s="41">
        <v>594.09999999999991</v>
      </c>
      <c r="L207" s="41">
        <v>934.9</v>
      </c>
      <c r="M207" s="43">
        <f t="shared" si="45"/>
        <v>11852.7</v>
      </c>
    </row>
    <row r="208" spans="1:13" hidden="1" x14ac:dyDescent="0.25">
      <c r="A208" s="51" t="s">
        <v>161</v>
      </c>
      <c r="B208" s="61">
        <v>55237.500000000007</v>
      </c>
      <c r="C208" s="61">
        <v>28654.1</v>
      </c>
      <c r="D208" s="61">
        <v>11090.9</v>
      </c>
      <c r="E208" s="42">
        <v>30793.7</v>
      </c>
      <c r="F208" s="41">
        <v>1.3</v>
      </c>
      <c r="G208" s="41">
        <v>0</v>
      </c>
      <c r="H208" s="42">
        <f t="shared" si="44"/>
        <v>125777.5</v>
      </c>
      <c r="I208" s="41">
        <v>3362.3</v>
      </c>
      <c r="J208" s="42">
        <v>11046.400000000001</v>
      </c>
      <c r="K208" s="41">
        <v>600.79999999999995</v>
      </c>
      <c r="L208" s="41">
        <v>28.8</v>
      </c>
      <c r="M208" s="43">
        <f t="shared" si="45"/>
        <v>15038.3</v>
      </c>
    </row>
    <row r="209" spans="1:13" hidden="1" x14ac:dyDescent="0.25">
      <c r="A209" s="51" t="s">
        <v>163</v>
      </c>
      <c r="B209" s="61">
        <v>56090.200000000004</v>
      </c>
      <c r="C209" s="61">
        <v>33286.300000000003</v>
      </c>
      <c r="D209" s="61">
        <v>10678.9</v>
      </c>
      <c r="E209" s="42">
        <v>32124.1</v>
      </c>
      <c r="F209" s="41">
        <v>1.3</v>
      </c>
      <c r="G209" s="41">
        <v>0</v>
      </c>
      <c r="H209" s="42">
        <f t="shared" si="44"/>
        <v>132180.79999999999</v>
      </c>
      <c r="I209" s="41">
        <v>3625.6000000000004</v>
      </c>
      <c r="J209" s="42">
        <v>11102.2</v>
      </c>
      <c r="K209" s="41">
        <v>687.90000000000009</v>
      </c>
      <c r="L209" s="41">
        <v>697.6</v>
      </c>
      <c r="M209" s="43">
        <f t="shared" si="45"/>
        <v>16113.300000000001</v>
      </c>
    </row>
    <row r="210" spans="1:13" hidden="1" x14ac:dyDescent="0.25">
      <c r="A210" s="51" t="s">
        <v>164</v>
      </c>
      <c r="B210" s="61">
        <v>56968.599999999991</v>
      </c>
      <c r="C210" s="61">
        <v>29880.799999999999</v>
      </c>
      <c r="D210" s="61">
        <v>13135.6</v>
      </c>
      <c r="E210" s="41">
        <v>31731.699999999997</v>
      </c>
      <c r="F210" s="41">
        <v>0.4</v>
      </c>
      <c r="G210" s="41">
        <v>0</v>
      </c>
      <c r="H210" s="42">
        <f t="shared" si="44"/>
        <v>131717.1</v>
      </c>
      <c r="I210" s="41">
        <v>4011.7</v>
      </c>
      <c r="J210" s="42">
        <v>8990.8000000000011</v>
      </c>
      <c r="K210" s="41">
        <v>331.5</v>
      </c>
      <c r="L210" s="41">
        <v>727</v>
      </c>
      <c r="M210" s="43">
        <f t="shared" si="45"/>
        <v>14061</v>
      </c>
    </row>
    <row r="211" spans="1:13" hidden="1" x14ac:dyDescent="0.25">
      <c r="A211" s="51" t="s">
        <v>165</v>
      </c>
      <c r="B211" s="61">
        <v>42045.5</v>
      </c>
      <c r="C211" s="61">
        <v>40638.899999999994</v>
      </c>
      <c r="D211" s="61">
        <v>13509.300000000001</v>
      </c>
      <c r="E211" s="41">
        <v>32220.5</v>
      </c>
      <c r="F211" s="48">
        <v>1.4</v>
      </c>
      <c r="G211" s="48">
        <v>0</v>
      </c>
      <c r="H211" s="42">
        <f t="shared" si="44"/>
        <v>128415.59999999999</v>
      </c>
      <c r="I211" s="41">
        <v>4093.4</v>
      </c>
      <c r="J211" s="41">
        <v>8373.6</v>
      </c>
      <c r="K211" s="41">
        <f>317.8+0.4</f>
        <v>318.2</v>
      </c>
      <c r="L211" s="41">
        <f>1027.8+0.1</f>
        <v>1027.8999999999999</v>
      </c>
      <c r="M211" s="43">
        <f t="shared" si="45"/>
        <v>13813.1</v>
      </c>
    </row>
    <row r="212" spans="1:13" hidden="1" x14ac:dyDescent="0.25">
      <c r="A212" s="51" t="s">
        <v>166</v>
      </c>
      <c r="B212" s="61">
        <v>58458.400000000001</v>
      </c>
      <c r="C212" s="61">
        <v>32774.199999999997</v>
      </c>
      <c r="D212" s="61">
        <v>12971.4</v>
      </c>
      <c r="E212" s="42">
        <v>35245.800000000003</v>
      </c>
      <c r="F212" s="48">
        <v>0.4</v>
      </c>
      <c r="G212" s="48">
        <v>0</v>
      </c>
      <c r="H212" s="42">
        <f t="shared" si="44"/>
        <v>139450.19999999998</v>
      </c>
      <c r="I212" s="41">
        <v>4096.8</v>
      </c>
      <c r="J212" s="42">
        <v>14634.8</v>
      </c>
      <c r="K212" s="41">
        <v>287.3</v>
      </c>
      <c r="L212" s="41">
        <v>706.1</v>
      </c>
      <c r="M212" s="43">
        <f t="shared" si="45"/>
        <v>19724.999999999996</v>
      </c>
    </row>
    <row r="213" spans="1:13" hidden="1" x14ac:dyDescent="0.25">
      <c r="A213" s="51" t="s">
        <v>169</v>
      </c>
      <c r="B213" s="61">
        <v>63090.1</v>
      </c>
      <c r="C213" s="61">
        <v>35798.699999999997</v>
      </c>
      <c r="D213" s="61">
        <v>13081.4</v>
      </c>
      <c r="E213" s="42">
        <v>33674.299999999996</v>
      </c>
      <c r="F213" s="48">
        <v>1.4</v>
      </c>
      <c r="G213" s="48">
        <v>0</v>
      </c>
      <c r="H213" s="42">
        <f t="shared" si="44"/>
        <v>145645.89999999997</v>
      </c>
      <c r="I213" s="41">
        <v>6424</v>
      </c>
      <c r="J213" s="42">
        <v>14171.5</v>
      </c>
      <c r="K213" s="41">
        <v>291.89999999999998</v>
      </c>
      <c r="L213" s="41">
        <v>709.5</v>
      </c>
      <c r="M213" s="43">
        <f t="shared" si="45"/>
        <v>21596.9</v>
      </c>
    </row>
    <row r="214" spans="1:13" hidden="1" x14ac:dyDescent="0.25">
      <c r="A214" s="51" t="s">
        <v>171</v>
      </c>
      <c r="B214" s="61">
        <v>66612</v>
      </c>
      <c r="C214" s="61">
        <v>28529.8</v>
      </c>
      <c r="D214" s="61">
        <v>13115.6</v>
      </c>
      <c r="E214" s="42">
        <v>30633.7</v>
      </c>
      <c r="F214" s="48">
        <v>1.4</v>
      </c>
      <c r="G214" s="48">
        <v>0</v>
      </c>
      <c r="H214" s="42">
        <f t="shared" si="44"/>
        <v>138892.5</v>
      </c>
      <c r="I214" s="41">
        <v>5119</v>
      </c>
      <c r="J214" s="42">
        <v>13718.7</v>
      </c>
      <c r="K214" s="41">
        <v>145.19999999999999</v>
      </c>
      <c r="L214" s="41">
        <v>710.9</v>
      </c>
      <c r="M214" s="43">
        <f t="shared" si="45"/>
        <v>19693.800000000003</v>
      </c>
    </row>
    <row r="215" spans="1:13" hidden="1" x14ac:dyDescent="0.25">
      <c r="A215" s="51"/>
      <c r="B215" s="61"/>
      <c r="C215" s="61"/>
      <c r="D215" s="61"/>
      <c r="E215" s="42"/>
      <c r="F215" s="48"/>
      <c r="G215" s="48"/>
      <c r="H215" s="42"/>
      <c r="I215" s="41"/>
      <c r="J215" s="42"/>
      <c r="K215" s="41"/>
      <c r="L215" s="41"/>
      <c r="M215" s="43"/>
    </row>
    <row r="216" spans="1:13" hidden="1" x14ac:dyDescent="0.25">
      <c r="A216" s="51" t="s">
        <v>137</v>
      </c>
      <c r="B216" s="61">
        <v>66726</v>
      </c>
      <c r="C216" s="61">
        <v>29342.900000000005</v>
      </c>
      <c r="D216" s="61">
        <v>13115.7</v>
      </c>
      <c r="E216" s="42">
        <v>32674.1</v>
      </c>
      <c r="F216" s="48">
        <v>1.4</v>
      </c>
      <c r="G216" s="48">
        <v>0</v>
      </c>
      <c r="H216" s="42">
        <f t="shared" si="44"/>
        <v>141860.1</v>
      </c>
      <c r="I216" s="41">
        <v>3880.5</v>
      </c>
      <c r="J216" s="42">
        <v>11380.699999999999</v>
      </c>
      <c r="K216" s="41">
        <v>146.80000000000001</v>
      </c>
      <c r="L216" s="41">
        <v>711.8</v>
      </c>
      <c r="M216" s="43">
        <f t="shared" si="45"/>
        <v>16119.799999999997</v>
      </c>
    </row>
    <row r="217" spans="1:13" hidden="1" x14ac:dyDescent="0.25">
      <c r="A217" s="51" t="s">
        <v>173</v>
      </c>
      <c r="B217" s="61">
        <v>70270.299999999988</v>
      </c>
      <c r="C217" s="61">
        <v>38815.4</v>
      </c>
      <c r="D217" s="61">
        <v>6524.2</v>
      </c>
      <c r="E217" s="42">
        <v>33245.599999999999</v>
      </c>
      <c r="F217" s="48">
        <v>0.4</v>
      </c>
      <c r="G217" s="48">
        <v>0</v>
      </c>
      <c r="H217" s="42">
        <f t="shared" si="44"/>
        <v>148855.89999999997</v>
      </c>
      <c r="I217" s="41">
        <v>6102.3</v>
      </c>
      <c r="J217" s="42">
        <v>10196.499999999998</v>
      </c>
      <c r="K217" s="41">
        <v>146.6</v>
      </c>
      <c r="L217" s="41">
        <v>715.69999999999993</v>
      </c>
      <c r="M217" s="43">
        <f t="shared" si="45"/>
        <v>17161.099999999999</v>
      </c>
    </row>
    <row r="218" spans="1:13" hidden="1" x14ac:dyDescent="0.25">
      <c r="A218" s="51" t="s">
        <v>174</v>
      </c>
      <c r="B218" s="61">
        <v>68486.100000000006</v>
      </c>
      <c r="C218" s="61">
        <v>39956.9</v>
      </c>
      <c r="D218" s="61">
        <v>7111.5</v>
      </c>
      <c r="E218" s="42">
        <v>34787</v>
      </c>
      <c r="F218" s="48">
        <v>1.4</v>
      </c>
      <c r="G218" s="48">
        <v>0</v>
      </c>
      <c r="H218" s="42">
        <f t="shared" si="44"/>
        <v>150342.9</v>
      </c>
      <c r="I218" s="41">
        <v>6081.2000000000007</v>
      </c>
      <c r="J218" s="42">
        <v>12964.600000000002</v>
      </c>
      <c r="K218" s="41">
        <v>64.900000000000006</v>
      </c>
      <c r="L218" s="41">
        <v>1787</v>
      </c>
      <c r="M218" s="43">
        <f t="shared" si="45"/>
        <v>20897.700000000004</v>
      </c>
    </row>
    <row r="219" spans="1:13" hidden="1" x14ac:dyDescent="0.25">
      <c r="A219" s="51" t="s">
        <v>176</v>
      </c>
      <c r="B219" s="61">
        <v>73196.900000000009</v>
      </c>
      <c r="C219" s="61">
        <v>35690.400000000001</v>
      </c>
      <c r="D219" s="61">
        <v>5838.4</v>
      </c>
      <c r="E219" s="42">
        <v>35120.1</v>
      </c>
      <c r="F219" s="48">
        <v>1.4</v>
      </c>
      <c r="G219" s="48">
        <v>0</v>
      </c>
      <c r="H219" s="42">
        <f t="shared" si="44"/>
        <v>149847.20000000001</v>
      </c>
      <c r="I219" s="41">
        <v>8369.9</v>
      </c>
      <c r="J219" s="42">
        <v>10600.800000000001</v>
      </c>
      <c r="K219" s="41">
        <v>64.400000000000006</v>
      </c>
      <c r="L219" s="41">
        <v>723.4</v>
      </c>
      <c r="M219" s="43">
        <f t="shared" si="45"/>
        <v>19758.500000000004</v>
      </c>
    </row>
    <row r="220" spans="1:13" hidden="1" x14ac:dyDescent="0.25">
      <c r="A220" s="51" t="s">
        <v>177</v>
      </c>
      <c r="B220" s="61">
        <v>71519.7</v>
      </c>
      <c r="C220" s="61">
        <v>29531.399999999998</v>
      </c>
      <c r="D220" s="61">
        <v>5815.1</v>
      </c>
      <c r="E220" s="42">
        <v>31681.199999999997</v>
      </c>
      <c r="F220" s="48">
        <v>1.4</v>
      </c>
      <c r="G220" s="48">
        <v>0</v>
      </c>
      <c r="H220" s="42">
        <f t="shared" si="44"/>
        <v>138548.79999999999</v>
      </c>
      <c r="I220" s="41">
        <v>8096.4</v>
      </c>
      <c r="J220" s="42">
        <v>10651.599999999999</v>
      </c>
      <c r="K220" s="41">
        <v>36.5</v>
      </c>
      <c r="L220" s="41">
        <v>1137</v>
      </c>
      <c r="M220" s="43">
        <f t="shared" si="45"/>
        <v>19921.5</v>
      </c>
    </row>
    <row r="221" spans="1:13" hidden="1" x14ac:dyDescent="0.25">
      <c r="A221" s="51" t="s">
        <v>178</v>
      </c>
      <c r="B221" s="61">
        <v>69476.700000000012</v>
      </c>
      <c r="C221" s="61">
        <v>31744.300000000003</v>
      </c>
      <c r="D221" s="61">
        <v>5620.2</v>
      </c>
      <c r="E221" s="42">
        <v>31055</v>
      </c>
      <c r="F221" s="48">
        <v>0.4</v>
      </c>
      <c r="G221" s="48">
        <v>0</v>
      </c>
      <c r="H221" s="42">
        <f t="shared" si="44"/>
        <v>137896.6</v>
      </c>
      <c r="I221" s="41">
        <v>7809.0999999999995</v>
      </c>
      <c r="J221" s="42">
        <v>11140.9</v>
      </c>
      <c r="K221" s="41">
        <v>63.099999999999994</v>
      </c>
      <c r="L221" s="41">
        <v>730.4</v>
      </c>
      <c r="M221" s="43">
        <f t="shared" si="45"/>
        <v>19743.5</v>
      </c>
    </row>
    <row r="222" spans="1:13" hidden="1" x14ac:dyDescent="0.25">
      <c r="A222" s="51" t="s">
        <v>180</v>
      </c>
      <c r="B222" s="61">
        <v>73376.100000000006</v>
      </c>
      <c r="C222" s="61">
        <v>38042.799999999996</v>
      </c>
      <c r="D222" s="61">
        <v>8719.1999999999989</v>
      </c>
      <c r="E222" s="42">
        <v>36448.400000000001</v>
      </c>
      <c r="F222" s="48">
        <v>0.2</v>
      </c>
      <c r="G222" s="48">
        <v>0</v>
      </c>
      <c r="H222" s="42">
        <f t="shared" si="44"/>
        <v>156586.70000000001</v>
      </c>
      <c r="I222" s="41">
        <v>9122.9000000000015</v>
      </c>
      <c r="J222" s="42">
        <v>9885.5</v>
      </c>
      <c r="K222" s="41">
        <v>63.3</v>
      </c>
      <c r="L222" s="41">
        <v>2.9</v>
      </c>
      <c r="M222" s="43">
        <f t="shared" si="45"/>
        <v>19074.600000000002</v>
      </c>
    </row>
    <row r="223" spans="1:13" hidden="1" x14ac:dyDescent="0.25">
      <c r="A223" s="51" t="s">
        <v>182</v>
      </c>
      <c r="B223" s="61">
        <v>68624.899999999994</v>
      </c>
      <c r="C223" s="61">
        <v>45417.599999999999</v>
      </c>
      <c r="D223" s="61">
        <v>7473.7</v>
      </c>
      <c r="E223" s="42">
        <v>37269.700000000004</v>
      </c>
      <c r="F223" s="48">
        <v>2.4</v>
      </c>
      <c r="G223" s="48">
        <v>0</v>
      </c>
      <c r="H223" s="42">
        <f t="shared" si="44"/>
        <v>158788.29999999999</v>
      </c>
      <c r="I223" s="41">
        <v>9563.4000000000015</v>
      </c>
      <c r="J223" s="42">
        <v>9590.4</v>
      </c>
      <c r="K223" s="41">
        <v>63.3</v>
      </c>
      <c r="L223" s="41">
        <v>720.4</v>
      </c>
      <c r="M223" s="43">
        <f t="shared" si="45"/>
        <v>19937.500000000004</v>
      </c>
    </row>
    <row r="224" spans="1:13" hidden="1" x14ac:dyDescent="0.25">
      <c r="A224" s="51" t="s">
        <v>184</v>
      </c>
      <c r="B224" s="61">
        <v>69077.100000000006</v>
      </c>
      <c r="C224" s="61">
        <v>43159.9</v>
      </c>
      <c r="D224" s="61">
        <v>7473.1</v>
      </c>
      <c r="E224" s="42">
        <v>37827.300000000003</v>
      </c>
      <c r="F224" s="48">
        <v>1.5</v>
      </c>
      <c r="G224" s="48">
        <v>0</v>
      </c>
      <c r="H224" s="42">
        <f t="shared" si="44"/>
        <v>157538.90000000002</v>
      </c>
      <c r="I224" s="41">
        <v>9566.7999999999993</v>
      </c>
      <c r="J224" s="42">
        <v>8959.7000000000007</v>
      </c>
      <c r="K224" s="41">
        <v>63.400000000000006</v>
      </c>
      <c r="L224" s="41">
        <v>725.4</v>
      </c>
      <c r="M224" s="43">
        <f t="shared" si="45"/>
        <v>19315.300000000003</v>
      </c>
    </row>
    <row r="225" spans="1:13" hidden="1" x14ac:dyDescent="0.25">
      <c r="A225" s="51" t="s">
        <v>186</v>
      </c>
      <c r="B225" s="61">
        <v>71118</v>
      </c>
      <c r="C225" s="61">
        <v>43337.8</v>
      </c>
      <c r="D225" s="61">
        <v>5337.3</v>
      </c>
      <c r="E225" s="42">
        <v>28323.1</v>
      </c>
      <c r="F225" s="48">
        <v>0.2</v>
      </c>
      <c r="G225" s="48">
        <v>0</v>
      </c>
      <c r="H225" s="42">
        <f t="shared" si="44"/>
        <v>148116.40000000002</v>
      </c>
      <c r="I225" s="41">
        <v>8523.7000000000007</v>
      </c>
      <c r="J225" s="42">
        <v>10790.300000000001</v>
      </c>
      <c r="K225" s="41">
        <v>62.6</v>
      </c>
      <c r="L225" s="41">
        <v>1868.6999999999998</v>
      </c>
      <c r="M225" s="43">
        <f t="shared" si="45"/>
        <v>21245.3</v>
      </c>
    </row>
    <row r="226" spans="1:13" hidden="1" x14ac:dyDescent="0.25">
      <c r="A226" s="51" t="s">
        <v>187</v>
      </c>
      <c r="B226" s="61">
        <v>73297.900000000009</v>
      </c>
      <c r="C226" s="61">
        <v>38632</v>
      </c>
      <c r="D226" s="61">
        <v>4406.2</v>
      </c>
      <c r="E226" s="42">
        <v>33099.5</v>
      </c>
      <c r="F226" s="48">
        <v>0.30000000000000004</v>
      </c>
      <c r="G226" s="48">
        <v>0</v>
      </c>
      <c r="H226" s="42">
        <f t="shared" si="44"/>
        <v>149435.9</v>
      </c>
      <c r="I226" s="41">
        <v>9396.4000000000015</v>
      </c>
      <c r="J226" s="42">
        <v>12996.6</v>
      </c>
      <c r="K226" s="41">
        <v>36</v>
      </c>
      <c r="L226" s="41">
        <v>1905.6999999999998</v>
      </c>
      <c r="M226" s="43">
        <f t="shared" si="45"/>
        <v>24334.7</v>
      </c>
    </row>
    <row r="227" spans="1:13" hidden="1" x14ac:dyDescent="0.25">
      <c r="A227" s="51" t="s">
        <v>189</v>
      </c>
      <c r="B227" s="61">
        <v>72890.8</v>
      </c>
      <c r="C227" s="61">
        <v>35207.1</v>
      </c>
      <c r="D227" s="61">
        <v>3314.7</v>
      </c>
      <c r="E227" s="42">
        <v>31311.699999999997</v>
      </c>
      <c r="F227" s="48">
        <v>1.4</v>
      </c>
      <c r="G227" s="48">
        <v>0</v>
      </c>
      <c r="H227" s="42">
        <f t="shared" si="44"/>
        <v>142725.69999999998</v>
      </c>
      <c r="I227" s="41">
        <v>10110</v>
      </c>
      <c r="J227" s="42">
        <v>16723.8</v>
      </c>
      <c r="K227" s="41">
        <v>63.4</v>
      </c>
      <c r="L227" s="41">
        <v>1887.3000000000002</v>
      </c>
      <c r="M227" s="43">
        <f t="shared" si="45"/>
        <v>28784.5</v>
      </c>
    </row>
    <row r="228" spans="1:13" hidden="1" x14ac:dyDescent="0.25">
      <c r="A228" s="51"/>
      <c r="B228" s="61"/>
      <c r="C228" s="61"/>
      <c r="D228" s="61"/>
      <c r="E228" s="42"/>
      <c r="F228" s="48"/>
      <c r="G228" s="48"/>
      <c r="H228" s="42"/>
      <c r="I228" s="41"/>
      <c r="J228" s="42"/>
      <c r="K228" s="41"/>
      <c r="L228" s="41"/>
      <c r="M228" s="43"/>
    </row>
    <row r="229" spans="1:13" hidden="1" x14ac:dyDescent="0.25">
      <c r="A229" s="51" t="s">
        <v>168</v>
      </c>
      <c r="B229" s="61">
        <v>75242.799999999988</v>
      </c>
      <c r="C229" s="61">
        <v>32268.800000000003</v>
      </c>
      <c r="D229" s="61">
        <v>2597.1999999999998</v>
      </c>
      <c r="E229" s="42">
        <v>34277.699999999997</v>
      </c>
      <c r="F229" s="48">
        <v>1.4</v>
      </c>
      <c r="G229" s="48">
        <v>0</v>
      </c>
      <c r="H229" s="42">
        <f t="shared" ref="H229:H279" si="46">SUM(B229:G229)</f>
        <v>144387.9</v>
      </c>
      <c r="I229" s="41">
        <v>8907.4</v>
      </c>
      <c r="J229" s="42">
        <v>17534.100000000002</v>
      </c>
      <c r="K229" s="41">
        <v>63.8</v>
      </c>
      <c r="L229" s="41">
        <v>1881.2</v>
      </c>
      <c r="M229" s="43">
        <f t="shared" ref="M229:M279" si="47">SUM(I229:L229)</f>
        <v>28386.5</v>
      </c>
    </row>
    <row r="230" spans="1:13" hidden="1" x14ac:dyDescent="0.25">
      <c r="A230" s="51" t="s">
        <v>191</v>
      </c>
      <c r="B230" s="61">
        <v>77609.5</v>
      </c>
      <c r="C230" s="61">
        <v>33527</v>
      </c>
      <c r="D230" s="61">
        <v>3326.4</v>
      </c>
      <c r="E230" s="42">
        <v>39721.4</v>
      </c>
      <c r="F230" s="48">
        <v>0.2</v>
      </c>
      <c r="G230" s="48">
        <v>0</v>
      </c>
      <c r="H230" s="42">
        <f t="shared" si="46"/>
        <v>154184.5</v>
      </c>
      <c r="I230" s="41">
        <v>9585.4000000000015</v>
      </c>
      <c r="J230" s="42">
        <v>16178.400000000001</v>
      </c>
      <c r="K230" s="41">
        <v>36.4</v>
      </c>
      <c r="L230" s="41">
        <v>2343.5</v>
      </c>
      <c r="M230" s="43">
        <f t="shared" si="47"/>
        <v>28143.700000000004</v>
      </c>
    </row>
    <row r="231" spans="1:13" hidden="1" x14ac:dyDescent="0.25">
      <c r="A231" s="51" t="s">
        <v>193</v>
      </c>
      <c r="B231" s="61">
        <v>80620.600000000006</v>
      </c>
      <c r="C231" s="61">
        <v>36075.9</v>
      </c>
      <c r="D231" s="61">
        <v>3249.8</v>
      </c>
      <c r="E231" s="42">
        <v>38964</v>
      </c>
      <c r="F231" s="48">
        <v>0.2</v>
      </c>
      <c r="G231" s="48">
        <v>0</v>
      </c>
      <c r="H231" s="42">
        <f t="shared" si="46"/>
        <v>158910.5</v>
      </c>
      <c r="I231" s="41">
        <v>8320.5</v>
      </c>
      <c r="J231" s="42">
        <v>16105.3</v>
      </c>
      <c r="K231" s="41">
        <v>36.1</v>
      </c>
      <c r="L231" s="41">
        <v>1929.1</v>
      </c>
      <c r="M231" s="43">
        <f t="shared" si="47"/>
        <v>26390.999999999996</v>
      </c>
    </row>
    <row r="232" spans="1:13" hidden="1" x14ac:dyDescent="0.25">
      <c r="A232" s="51" t="s">
        <v>194</v>
      </c>
      <c r="B232" s="61">
        <v>83222.8</v>
      </c>
      <c r="C232" s="61">
        <v>33151.599999999999</v>
      </c>
      <c r="D232" s="61">
        <v>3348.9</v>
      </c>
      <c r="E232" s="42">
        <v>34791.4</v>
      </c>
      <c r="F232" s="48">
        <v>0.2</v>
      </c>
      <c r="G232" s="48">
        <v>0</v>
      </c>
      <c r="H232" s="42">
        <f t="shared" si="46"/>
        <v>154514.9</v>
      </c>
      <c r="I232" s="41">
        <v>11625.4</v>
      </c>
      <c r="J232" s="42">
        <v>7939.4</v>
      </c>
      <c r="K232" s="41">
        <v>63.5</v>
      </c>
      <c r="L232" s="41">
        <v>1912.1</v>
      </c>
      <c r="M232" s="43">
        <f t="shared" si="47"/>
        <v>21540.399999999998</v>
      </c>
    </row>
    <row r="233" spans="1:13" hidden="1" x14ac:dyDescent="0.25">
      <c r="A233" s="51" t="s">
        <v>195</v>
      </c>
      <c r="B233" s="61">
        <v>79252.2</v>
      </c>
      <c r="C233" s="61">
        <v>34059.699999999997</v>
      </c>
      <c r="D233" s="61">
        <v>3330.1</v>
      </c>
      <c r="E233" s="42">
        <v>33514.6</v>
      </c>
      <c r="F233" s="48">
        <v>0.2</v>
      </c>
      <c r="G233" s="48">
        <v>0</v>
      </c>
      <c r="H233" s="42">
        <f t="shared" si="46"/>
        <v>150156.80000000002</v>
      </c>
      <c r="I233" s="41">
        <v>11050.6</v>
      </c>
      <c r="J233" s="42">
        <v>7971</v>
      </c>
      <c r="K233" s="41">
        <v>36</v>
      </c>
      <c r="L233" s="41">
        <v>779.2</v>
      </c>
      <c r="M233" s="43">
        <f t="shared" si="47"/>
        <v>19836.8</v>
      </c>
    </row>
    <row r="234" spans="1:13" hidden="1" x14ac:dyDescent="0.25">
      <c r="A234" s="51" t="s">
        <v>196</v>
      </c>
      <c r="B234" s="61">
        <v>76810.399999999994</v>
      </c>
      <c r="C234" s="61">
        <v>38329.300000000003</v>
      </c>
      <c r="D234" s="61">
        <v>3232.6</v>
      </c>
      <c r="E234" s="42">
        <v>38738</v>
      </c>
      <c r="F234" s="48">
        <v>1.4</v>
      </c>
      <c r="G234" s="48">
        <v>0</v>
      </c>
      <c r="H234" s="42">
        <f t="shared" si="46"/>
        <v>157111.69999999998</v>
      </c>
      <c r="I234" s="41">
        <v>9966</v>
      </c>
      <c r="J234" s="41">
        <v>10357.1</v>
      </c>
      <c r="K234" s="43">
        <v>64.5</v>
      </c>
      <c r="L234" s="41">
        <v>757.3</v>
      </c>
      <c r="M234" s="43">
        <f t="shared" si="47"/>
        <v>21144.899999999998</v>
      </c>
    </row>
    <row r="235" spans="1:13" ht="16.5" hidden="1" customHeight="1" x14ac:dyDescent="0.25">
      <c r="A235" s="51" t="s">
        <v>197</v>
      </c>
      <c r="B235" s="61">
        <v>78787.599999999991</v>
      </c>
      <c r="C235" s="61">
        <v>39216.200000000004</v>
      </c>
      <c r="D235" s="61">
        <v>3289.8</v>
      </c>
      <c r="E235" s="23">
        <v>39304.699999999997</v>
      </c>
      <c r="F235" s="43">
        <v>0.2</v>
      </c>
      <c r="G235" s="48">
        <v>0</v>
      </c>
      <c r="H235" s="61">
        <f t="shared" si="46"/>
        <v>160598.5</v>
      </c>
      <c r="I235" s="23">
        <v>10213.400000000001</v>
      </c>
      <c r="J235" s="8">
        <v>8860.9</v>
      </c>
      <c r="K235" s="8">
        <v>0</v>
      </c>
      <c r="L235" s="23">
        <v>1858.7</v>
      </c>
      <c r="M235" s="41">
        <f t="shared" si="47"/>
        <v>20933.000000000004</v>
      </c>
    </row>
    <row r="236" spans="1:13" ht="16.5" hidden="1" customHeight="1" x14ac:dyDescent="0.25">
      <c r="A236" s="51" t="s">
        <v>198</v>
      </c>
      <c r="B236" s="61">
        <v>78451.199999999997</v>
      </c>
      <c r="C236" s="61">
        <v>39813.599999999991</v>
      </c>
      <c r="D236" s="61">
        <v>2516</v>
      </c>
      <c r="E236" s="23">
        <v>37180.300000000003</v>
      </c>
      <c r="F236" s="41">
        <v>0.2</v>
      </c>
      <c r="G236" s="48">
        <v>0</v>
      </c>
      <c r="H236" s="61">
        <f t="shared" si="46"/>
        <v>157961.29999999999</v>
      </c>
      <c r="I236" s="23">
        <v>11632.900000000001</v>
      </c>
      <c r="J236" s="23">
        <v>7620</v>
      </c>
      <c r="K236" s="8">
        <v>63.8</v>
      </c>
      <c r="L236" s="23">
        <v>1840.5</v>
      </c>
      <c r="M236" s="41">
        <f t="shared" si="47"/>
        <v>21157.200000000001</v>
      </c>
    </row>
    <row r="237" spans="1:13" ht="16.5" hidden="1" customHeight="1" x14ac:dyDescent="0.25">
      <c r="A237" s="51" t="s">
        <v>199</v>
      </c>
      <c r="B237" s="61">
        <v>75262.599999999991</v>
      </c>
      <c r="C237" s="61">
        <v>45476.7</v>
      </c>
      <c r="D237" s="61">
        <v>1745.8000000000002</v>
      </c>
      <c r="E237" s="23">
        <v>42453.1</v>
      </c>
      <c r="F237" s="41">
        <v>1.4</v>
      </c>
      <c r="G237" s="48">
        <v>0</v>
      </c>
      <c r="H237" s="61">
        <f t="shared" si="46"/>
        <v>164939.59999999998</v>
      </c>
      <c r="I237" s="23">
        <v>10613.599999999999</v>
      </c>
      <c r="J237" s="23">
        <v>7645.2000000000007</v>
      </c>
      <c r="K237" s="23">
        <v>63.699999999999996</v>
      </c>
      <c r="L237" s="23">
        <v>1850.3</v>
      </c>
      <c r="M237" s="41">
        <f t="shared" si="47"/>
        <v>20172.8</v>
      </c>
    </row>
    <row r="238" spans="1:13" ht="16.5" hidden="1" customHeight="1" x14ac:dyDescent="0.25">
      <c r="A238" s="51" t="s">
        <v>200</v>
      </c>
      <c r="B238" s="61">
        <v>74210.000000000015</v>
      </c>
      <c r="C238" s="61">
        <v>44666.8</v>
      </c>
      <c r="D238" s="61">
        <v>2403.3000000000002</v>
      </c>
      <c r="E238" s="23">
        <v>41495.199999999997</v>
      </c>
      <c r="F238" s="41">
        <v>0.2</v>
      </c>
      <c r="G238" s="48">
        <v>0</v>
      </c>
      <c r="H238" s="61">
        <f t="shared" si="46"/>
        <v>162775.50000000003</v>
      </c>
      <c r="I238" s="23">
        <v>10552.2</v>
      </c>
      <c r="J238" s="23">
        <v>7670.5</v>
      </c>
      <c r="K238" s="23">
        <v>64.7</v>
      </c>
      <c r="L238" s="23">
        <v>1858.3</v>
      </c>
      <c r="M238" s="41">
        <f t="shared" si="47"/>
        <v>20145.7</v>
      </c>
    </row>
    <row r="239" spans="1:13" ht="16.5" hidden="1" customHeight="1" x14ac:dyDescent="0.25">
      <c r="A239" s="51" t="s">
        <v>201</v>
      </c>
      <c r="B239" s="61">
        <v>79552.7</v>
      </c>
      <c r="C239" s="61">
        <v>39514.000000000007</v>
      </c>
      <c r="D239" s="61">
        <v>2597.3000000000002</v>
      </c>
      <c r="E239" s="23">
        <v>48562.100000000006</v>
      </c>
      <c r="F239" s="41">
        <v>0.1</v>
      </c>
      <c r="G239" s="48">
        <v>0</v>
      </c>
      <c r="H239" s="61">
        <f t="shared" si="46"/>
        <v>170226.20000000004</v>
      </c>
      <c r="I239" s="23">
        <v>10408.9</v>
      </c>
      <c r="J239" s="23">
        <v>7543.3</v>
      </c>
      <c r="K239" s="23">
        <v>64.400000000000006</v>
      </c>
      <c r="L239" s="23">
        <v>1868.1</v>
      </c>
      <c r="M239" s="41">
        <f t="shared" si="47"/>
        <v>19884.7</v>
      </c>
    </row>
    <row r="240" spans="1:13" ht="16.5" hidden="1" customHeight="1" x14ac:dyDescent="0.25">
      <c r="A240" s="51" t="s">
        <v>203</v>
      </c>
      <c r="B240" s="61">
        <v>84637.000000000029</v>
      </c>
      <c r="C240" s="61">
        <v>38015.4</v>
      </c>
      <c r="D240" s="61">
        <v>907.5</v>
      </c>
      <c r="E240" s="23">
        <v>44004.800000000003</v>
      </c>
      <c r="F240" s="41">
        <v>1.4</v>
      </c>
      <c r="G240" s="48">
        <v>0</v>
      </c>
      <c r="H240" s="61">
        <f t="shared" si="46"/>
        <v>167566.1</v>
      </c>
      <c r="I240" s="23">
        <v>10892</v>
      </c>
      <c r="J240" s="23">
        <v>7689.9000000000005</v>
      </c>
      <c r="K240" s="23">
        <v>65.2</v>
      </c>
      <c r="L240" s="23">
        <v>1875.6</v>
      </c>
      <c r="M240" s="41">
        <f t="shared" si="47"/>
        <v>20522.7</v>
      </c>
    </row>
    <row r="241" spans="1:13" ht="16.5" hidden="1" customHeight="1" x14ac:dyDescent="0.25">
      <c r="A241" s="51"/>
      <c r="B241" s="61"/>
      <c r="C241" s="61"/>
      <c r="D241" s="61"/>
      <c r="E241" s="23"/>
      <c r="F241" s="41"/>
      <c r="G241" s="48"/>
      <c r="H241" s="61"/>
      <c r="I241" s="23"/>
      <c r="J241" s="23"/>
      <c r="K241" s="23"/>
      <c r="L241" s="23"/>
      <c r="M241" s="41"/>
    </row>
    <row r="242" spans="1:13" ht="16.5" hidden="1" customHeight="1" x14ac:dyDescent="0.25">
      <c r="A242" s="51" t="s">
        <v>172</v>
      </c>
      <c r="B242" s="61">
        <v>82952.5</v>
      </c>
      <c r="C242" s="61">
        <v>45442.7</v>
      </c>
      <c r="D242" s="61">
        <v>3369</v>
      </c>
      <c r="E242" s="23">
        <v>43382.1</v>
      </c>
      <c r="F242" s="41">
        <v>0.2</v>
      </c>
      <c r="G242" s="48">
        <v>0</v>
      </c>
      <c r="H242" s="61">
        <f t="shared" si="46"/>
        <v>175146.50000000003</v>
      </c>
      <c r="I242" s="23">
        <v>11187.9</v>
      </c>
      <c r="J242" s="23">
        <v>3089.8</v>
      </c>
      <c r="K242" s="23">
        <v>64.7</v>
      </c>
      <c r="L242" s="23">
        <v>1207.7</v>
      </c>
      <c r="M242" s="41">
        <f t="shared" si="47"/>
        <v>15550.100000000002</v>
      </c>
    </row>
    <row r="243" spans="1:13" ht="16.5" hidden="1" customHeight="1" x14ac:dyDescent="0.25">
      <c r="A243" s="51" t="s">
        <v>205</v>
      </c>
      <c r="B243" s="61">
        <v>82346.899999999994</v>
      </c>
      <c r="C243" s="61">
        <v>46494.1</v>
      </c>
      <c r="D243" s="61">
        <v>3679.3</v>
      </c>
      <c r="E243" s="23">
        <v>43537</v>
      </c>
      <c r="F243" s="41">
        <v>1.4</v>
      </c>
      <c r="G243" s="48">
        <v>0</v>
      </c>
      <c r="H243" s="61">
        <f t="shared" si="46"/>
        <v>176058.69999999998</v>
      </c>
      <c r="I243" s="23">
        <v>10835.1</v>
      </c>
      <c r="J243" s="23">
        <v>3729.6</v>
      </c>
      <c r="K243" s="23">
        <v>64.900000000000006</v>
      </c>
      <c r="L243" s="23">
        <v>1931.9</v>
      </c>
      <c r="M243" s="41">
        <f t="shared" si="47"/>
        <v>16561.5</v>
      </c>
    </row>
    <row r="244" spans="1:13" ht="16.5" hidden="1" customHeight="1" x14ac:dyDescent="0.25">
      <c r="A244" s="51" t="s">
        <v>175</v>
      </c>
      <c r="B244" s="61">
        <v>88287.900000000009</v>
      </c>
      <c r="C244" s="61">
        <v>41563.200000000004</v>
      </c>
      <c r="D244" s="61">
        <v>2915.5</v>
      </c>
      <c r="E244" s="23">
        <v>40747.5</v>
      </c>
      <c r="F244" s="41">
        <v>0.2</v>
      </c>
      <c r="G244" s="48">
        <v>0</v>
      </c>
      <c r="H244" s="61">
        <f t="shared" si="46"/>
        <v>173514.30000000002</v>
      </c>
      <c r="I244" s="23">
        <v>10882.1</v>
      </c>
      <c r="J244" s="23">
        <v>4336</v>
      </c>
      <c r="K244" s="23">
        <v>65.2</v>
      </c>
      <c r="L244" s="23">
        <v>1887.5</v>
      </c>
      <c r="M244" s="41">
        <f t="shared" si="47"/>
        <v>17170.800000000003</v>
      </c>
    </row>
    <row r="245" spans="1:13" ht="16.5" hidden="1" customHeight="1" x14ac:dyDescent="0.25">
      <c r="A245" s="51" t="s">
        <v>206</v>
      </c>
      <c r="B245" s="61">
        <v>86270.3</v>
      </c>
      <c r="C245" s="61">
        <v>47452.100000000006</v>
      </c>
      <c r="D245" s="61">
        <v>2964</v>
      </c>
      <c r="E245" s="23">
        <v>40189.300000000003</v>
      </c>
      <c r="F245" s="41">
        <v>1.5</v>
      </c>
      <c r="G245" s="48">
        <v>0</v>
      </c>
      <c r="H245" s="61">
        <f t="shared" si="46"/>
        <v>176877.2</v>
      </c>
      <c r="I245" s="23">
        <v>10924.3</v>
      </c>
      <c r="J245" s="23">
        <v>3707.1</v>
      </c>
      <c r="K245" s="23">
        <v>64.900000000000006</v>
      </c>
      <c r="L245" s="23">
        <v>1896.9</v>
      </c>
      <c r="M245" s="41">
        <f t="shared" si="47"/>
        <v>16593.2</v>
      </c>
    </row>
    <row r="246" spans="1:13" ht="16.5" hidden="1" customHeight="1" x14ac:dyDescent="0.25">
      <c r="A246" s="51" t="s">
        <v>207</v>
      </c>
      <c r="B246" s="61">
        <v>84223.599999999991</v>
      </c>
      <c r="C246" s="61">
        <v>48931.799999999988</v>
      </c>
      <c r="D246" s="61">
        <v>5603.5</v>
      </c>
      <c r="E246" s="23">
        <v>37177.600000000006</v>
      </c>
      <c r="F246" s="41">
        <v>0.1</v>
      </c>
      <c r="G246" s="48">
        <v>0</v>
      </c>
      <c r="H246" s="61">
        <f t="shared" si="46"/>
        <v>175936.59999999998</v>
      </c>
      <c r="I246" s="23">
        <v>11593</v>
      </c>
      <c r="J246" s="23">
        <v>3165</v>
      </c>
      <c r="K246" s="23">
        <v>65.900000000000006</v>
      </c>
      <c r="L246" s="23">
        <v>1906.5</v>
      </c>
      <c r="M246" s="41">
        <f t="shared" si="47"/>
        <v>16730.400000000001</v>
      </c>
    </row>
    <row r="247" spans="1:13" ht="16.5" hidden="1" customHeight="1" x14ac:dyDescent="0.25">
      <c r="A247" s="51" t="s">
        <v>209</v>
      </c>
      <c r="B247" s="61">
        <v>87799.7</v>
      </c>
      <c r="C247" s="61">
        <v>48634.599999999991</v>
      </c>
      <c r="D247" s="61">
        <v>2783.6</v>
      </c>
      <c r="E247" s="23">
        <v>43182.799999999996</v>
      </c>
      <c r="F247" s="41">
        <v>1.5</v>
      </c>
      <c r="G247" s="48">
        <v>0</v>
      </c>
      <c r="H247" s="61">
        <f t="shared" si="46"/>
        <v>182402.19999999998</v>
      </c>
      <c r="I247" s="23">
        <v>12872.3</v>
      </c>
      <c r="J247" s="23">
        <v>3663.1</v>
      </c>
      <c r="K247" s="23">
        <v>66.400000000000006</v>
      </c>
      <c r="L247" s="23">
        <v>1915</v>
      </c>
      <c r="M247" s="41">
        <f t="shared" si="47"/>
        <v>18516.8</v>
      </c>
    </row>
    <row r="248" spans="1:13" ht="16.5" hidden="1" customHeight="1" x14ac:dyDescent="0.25">
      <c r="A248" s="51" t="s">
        <v>210</v>
      </c>
      <c r="B248" s="61">
        <v>91618.499999999985</v>
      </c>
      <c r="C248" s="61">
        <v>54354.600000000006</v>
      </c>
      <c r="D248" s="61">
        <v>2059.2000000000003</v>
      </c>
      <c r="E248" s="23">
        <v>48808.3</v>
      </c>
      <c r="F248" s="41">
        <v>2</v>
      </c>
      <c r="G248" s="48">
        <v>0</v>
      </c>
      <c r="H248" s="61">
        <f t="shared" si="46"/>
        <v>196842.59999999998</v>
      </c>
      <c r="I248" s="23">
        <v>11656.1</v>
      </c>
      <c r="J248" s="23">
        <v>3176.8999999999996</v>
      </c>
      <c r="K248" s="23">
        <v>68.5</v>
      </c>
      <c r="L248" s="23">
        <v>1903.2</v>
      </c>
      <c r="M248" s="41">
        <f t="shared" si="47"/>
        <v>16804.7</v>
      </c>
    </row>
    <row r="249" spans="1:13" ht="16.5" hidden="1" customHeight="1" x14ac:dyDescent="0.25">
      <c r="A249" s="51" t="s">
        <v>211</v>
      </c>
      <c r="B249" s="61">
        <v>97031.4</v>
      </c>
      <c r="C249" s="61">
        <v>50207.399999999994</v>
      </c>
      <c r="D249" s="61">
        <v>3947.7</v>
      </c>
      <c r="E249" s="23">
        <v>43509.3</v>
      </c>
      <c r="F249" s="41">
        <v>0.7</v>
      </c>
      <c r="G249" s="48">
        <v>0</v>
      </c>
      <c r="H249" s="61">
        <f t="shared" si="46"/>
        <v>194696.5</v>
      </c>
      <c r="I249" s="23">
        <v>12185.599999999999</v>
      </c>
      <c r="J249" s="23">
        <v>2726.2</v>
      </c>
      <c r="K249" s="23">
        <v>69.199999999999989</v>
      </c>
      <c r="L249" s="23">
        <v>1917.3000000000002</v>
      </c>
      <c r="M249" s="41">
        <f t="shared" si="47"/>
        <v>16898.3</v>
      </c>
    </row>
    <row r="250" spans="1:13" ht="16.5" hidden="1" customHeight="1" x14ac:dyDescent="0.25">
      <c r="A250" s="51" t="s">
        <v>212</v>
      </c>
      <c r="B250" s="61">
        <v>98603.4</v>
      </c>
      <c r="C250" s="61">
        <v>53091</v>
      </c>
      <c r="D250" s="61">
        <v>3621.7</v>
      </c>
      <c r="E250" s="23">
        <v>44912.399999999994</v>
      </c>
      <c r="F250" s="41">
        <v>1.9</v>
      </c>
      <c r="G250" s="48">
        <v>0</v>
      </c>
      <c r="H250" s="61">
        <f t="shared" si="46"/>
        <v>200230.39999999999</v>
      </c>
      <c r="I250" s="23">
        <v>11977.400000000001</v>
      </c>
      <c r="J250" s="23">
        <v>20.7</v>
      </c>
      <c r="K250" s="23">
        <v>0</v>
      </c>
      <c r="L250" s="23">
        <v>1919.9</v>
      </c>
      <c r="M250" s="41">
        <f t="shared" si="47"/>
        <v>13918.000000000002</v>
      </c>
    </row>
    <row r="251" spans="1:13" ht="16.5" hidden="1" customHeight="1" x14ac:dyDescent="0.25">
      <c r="A251" s="51" t="s">
        <v>213</v>
      </c>
      <c r="B251" s="61">
        <v>94946.5</v>
      </c>
      <c r="C251" s="61">
        <v>56307.999999999993</v>
      </c>
      <c r="D251" s="61">
        <v>2044.2</v>
      </c>
      <c r="E251" s="23">
        <v>43416.399999999994</v>
      </c>
      <c r="F251" s="41">
        <v>3.1</v>
      </c>
      <c r="G251" s="48">
        <v>0</v>
      </c>
      <c r="H251" s="61">
        <f t="shared" si="46"/>
        <v>196718.2</v>
      </c>
      <c r="I251" s="23">
        <v>13664.3</v>
      </c>
      <c r="J251" s="23">
        <v>21.5</v>
      </c>
      <c r="K251" s="23">
        <v>0</v>
      </c>
      <c r="L251" s="23">
        <v>1930.9</v>
      </c>
      <c r="M251" s="41">
        <f t="shared" si="47"/>
        <v>15616.699999999999</v>
      </c>
    </row>
    <row r="252" spans="1:13" ht="16.5" hidden="1" customHeight="1" x14ac:dyDescent="0.25">
      <c r="A252" s="51" t="s">
        <v>214</v>
      </c>
      <c r="B252" s="61">
        <v>93764.2</v>
      </c>
      <c r="C252" s="61">
        <v>59254.099999999991</v>
      </c>
      <c r="D252" s="61">
        <v>2509.3000000000002</v>
      </c>
      <c r="E252" s="23">
        <v>47382.700000000004</v>
      </c>
      <c r="F252" s="41">
        <v>2</v>
      </c>
      <c r="G252" s="48">
        <v>0</v>
      </c>
      <c r="H252" s="61">
        <f t="shared" si="46"/>
        <v>202912.3</v>
      </c>
      <c r="I252" s="23">
        <v>12436.8</v>
      </c>
      <c r="J252" s="23">
        <v>20.6</v>
      </c>
      <c r="K252" s="23">
        <v>0</v>
      </c>
      <c r="L252" s="23">
        <v>1939.6</v>
      </c>
      <c r="M252" s="41">
        <f t="shared" si="47"/>
        <v>14397</v>
      </c>
    </row>
    <row r="253" spans="1:13" ht="16.5" hidden="1" customHeight="1" x14ac:dyDescent="0.25">
      <c r="A253" s="51" t="s">
        <v>215</v>
      </c>
      <c r="B253" s="61">
        <v>98192.8</v>
      </c>
      <c r="C253" s="61">
        <v>55751.3</v>
      </c>
      <c r="D253" s="61">
        <v>1710.3000000000002</v>
      </c>
      <c r="E253" s="23">
        <v>38368.700000000004</v>
      </c>
      <c r="F253" s="41">
        <v>2.4000000000000004</v>
      </c>
      <c r="G253" s="48">
        <v>0</v>
      </c>
      <c r="H253" s="61">
        <f t="shared" si="46"/>
        <v>194025.5</v>
      </c>
      <c r="I253" s="23">
        <v>12040.7</v>
      </c>
      <c r="J253" s="23">
        <v>20.7</v>
      </c>
      <c r="K253" s="23">
        <v>0</v>
      </c>
      <c r="L253" s="23">
        <v>1241.5999999999999</v>
      </c>
      <c r="M253" s="41">
        <f t="shared" si="47"/>
        <v>13303.000000000002</v>
      </c>
    </row>
    <row r="254" spans="1:13" ht="16.5" hidden="1" customHeight="1" x14ac:dyDescent="0.25">
      <c r="A254" s="51"/>
      <c r="B254" s="61"/>
      <c r="C254" s="61"/>
      <c r="D254" s="61"/>
      <c r="E254" s="23"/>
      <c r="F254" s="41"/>
      <c r="G254" s="48"/>
      <c r="H254" s="61"/>
      <c r="I254" s="23"/>
      <c r="J254" s="23"/>
      <c r="K254" s="23"/>
      <c r="L254" s="23"/>
      <c r="M254" s="41"/>
    </row>
    <row r="255" spans="1:13" ht="16.5" hidden="1" customHeight="1" x14ac:dyDescent="0.25">
      <c r="A255" s="51" t="s">
        <v>190</v>
      </c>
      <c r="B255" s="61">
        <v>97315.400000000009</v>
      </c>
      <c r="C255" s="61">
        <v>61973.9</v>
      </c>
      <c r="D255" s="61">
        <v>1631.7</v>
      </c>
      <c r="E255" s="23">
        <v>46212.6</v>
      </c>
      <c r="F255" s="41">
        <v>2.4000000000000004</v>
      </c>
      <c r="G255" s="48">
        <v>0</v>
      </c>
      <c r="H255" s="61">
        <f t="shared" si="46"/>
        <v>207136.00000000003</v>
      </c>
      <c r="I255" s="23">
        <v>12728</v>
      </c>
      <c r="J255" s="23">
        <v>20.7</v>
      </c>
      <c r="K255" s="23">
        <v>0</v>
      </c>
      <c r="L255" s="23">
        <v>1535.7</v>
      </c>
      <c r="M255" s="41">
        <f t="shared" si="47"/>
        <v>14284.400000000001</v>
      </c>
    </row>
    <row r="256" spans="1:13" ht="16.5" hidden="1" customHeight="1" x14ac:dyDescent="0.25">
      <c r="A256" s="51" t="s">
        <v>219</v>
      </c>
      <c r="B256" s="61">
        <v>100474.6</v>
      </c>
      <c r="C256" s="61">
        <v>58513.700000000004</v>
      </c>
      <c r="D256" s="61">
        <v>2079.9</v>
      </c>
      <c r="E256" s="23">
        <v>46945.5</v>
      </c>
      <c r="F256" s="41">
        <v>2.4000000000000004</v>
      </c>
      <c r="G256" s="48">
        <v>0</v>
      </c>
      <c r="H256" s="61">
        <f t="shared" si="46"/>
        <v>208016.1</v>
      </c>
      <c r="I256" s="23">
        <v>13826.3</v>
      </c>
      <c r="J256" s="23">
        <v>20.8</v>
      </c>
      <c r="K256" s="23">
        <v>0</v>
      </c>
      <c r="L256" s="23">
        <v>1935.7</v>
      </c>
      <c r="M256" s="41">
        <f t="shared" si="47"/>
        <v>15782.8</v>
      </c>
    </row>
    <row r="257" spans="1:13" ht="16.5" hidden="1" customHeight="1" x14ac:dyDescent="0.25">
      <c r="A257" s="51" t="s">
        <v>220</v>
      </c>
      <c r="B257" s="61">
        <v>104368.9</v>
      </c>
      <c r="C257" s="61">
        <v>59594.8</v>
      </c>
      <c r="D257" s="61">
        <v>2085.4</v>
      </c>
      <c r="E257" s="23">
        <v>41477.4</v>
      </c>
      <c r="F257" s="41">
        <v>2.8000000000000003</v>
      </c>
      <c r="G257" s="48">
        <v>0</v>
      </c>
      <c r="H257" s="61">
        <f t="shared" si="46"/>
        <v>207529.3</v>
      </c>
      <c r="I257" s="23">
        <v>14524.099999999999</v>
      </c>
      <c r="J257" s="23">
        <v>20.9</v>
      </c>
      <c r="K257" s="23">
        <v>0</v>
      </c>
      <c r="L257" s="23">
        <v>1944.4</v>
      </c>
      <c r="M257" s="41">
        <f t="shared" si="47"/>
        <v>16489.399999999998</v>
      </c>
    </row>
    <row r="258" spans="1:13" ht="16.5" hidden="1" customHeight="1" x14ac:dyDescent="0.25">
      <c r="A258" s="51" t="s">
        <v>221</v>
      </c>
      <c r="B258" s="61">
        <v>102474.89999999998</v>
      </c>
      <c r="C258" s="61">
        <v>53467.9</v>
      </c>
      <c r="D258" s="61">
        <v>1913.8</v>
      </c>
      <c r="E258" s="23">
        <v>37815.699999999997</v>
      </c>
      <c r="F258" s="41">
        <v>3.2</v>
      </c>
      <c r="G258" s="48">
        <v>0</v>
      </c>
      <c r="H258" s="61">
        <f t="shared" si="46"/>
        <v>195675.5</v>
      </c>
      <c r="I258" s="23">
        <v>15858.6</v>
      </c>
      <c r="J258" s="23">
        <v>21.3</v>
      </c>
      <c r="K258" s="23">
        <v>0</v>
      </c>
      <c r="L258" s="23">
        <v>1398.5</v>
      </c>
      <c r="M258" s="41">
        <f t="shared" si="47"/>
        <v>17278.400000000001</v>
      </c>
    </row>
    <row r="259" spans="1:13" ht="16.5" hidden="1" customHeight="1" x14ac:dyDescent="0.25">
      <c r="A259" s="66" t="s">
        <v>167</v>
      </c>
      <c r="B259" s="61">
        <v>103012.20000000001</v>
      </c>
      <c r="C259" s="61">
        <v>57374.600000000006</v>
      </c>
      <c r="D259" s="61">
        <v>1907.5</v>
      </c>
      <c r="E259" s="23">
        <v>35574.299999999996</v>
      </c>
      <c r="F259" s="41">
        <v>0.7</v>
      </c>
      <c r="G259" s="48">
        <v>0</v>
      </c>
      <c r="H259" s="61">
        <f t="shared" si="46"/>
        <v>197869.30000000002</v>
      </c>
      <c r="I259" s="23">
        <v>15572.5</v>
      </c>
      <c r="J259" s="23">
        <v>21.4</v>
      </c>
      <c r="K259" s="23">
        <v>0</v>
      </c>
      <c r="L259" s="23">
        <v>1953.4</v>
      </c>
      <c r="M259" s="41">
        <f t="shared" si="47"/>
        <v>17547.3</v>
      </c>
    </row>
    <row r="260" spans="1:13" ht="16.5" hidden="1" customHeight="1" x14ac:dyDescent="0.25">
      <c r="A260" s="66" t="s">
        <v>222</v>
      </c>
      <c r="B260" s="61">
        <v>108347.6</v>
      </c>
      <c r="C260" s="61">
        <v>57196.800000000003</v>
      </c>
      <c r="D260" s="61">
        <v>1484.7</v>
      </c>
      <c r="E260" s="23">
        <v>40751.299999999996</v>
      </c>
      <c r="F260" s="41">
        <v>0.7</v>
      </c>
      <c r="G260" s="48">
        <v>0</v>
      </c>
      <c r="H260" s="61">
        <f t="shared" si="46"/>
        <v>207781.10000000003</v>
      </c>
      <c r="I260" s="41">
        <v>15384.400000000001</v>
      </c>
      <c r="J260" s="23">
        <v>21.5</v>
      </c>
      <c r="K260" s="23">
        <v>0</v>
      </c>
      <c r="L260" s="23">
        <v>1969.7</v>
      </c>
      <c r="M260" s="41">
        <f t="shared" si="47"/>
        <v>17375.600000000002</v>
      </c>
    </row>
    <row r="261" spans="1:13" ht="16.5" hidden="1" customHeight="1" x14ac:dyDescent="0.25">
      <c r="A261" s="66" t="s">
        <v>179</v>
      </c>
      <c r="B261" s="61">
        <v>108643.10000000002</v>
      </c>
      <c r="C261" s="61">
        <v>55800.4</v>
      </c>
      <c r="D261" s="61">
        <v>1495.3</v>
      </c>
      <c r="E261" s="23">
        <v>40302.9</v>
      </c>
      <c r="F261" s="41">
        <v>0.7</v>
      </c>
      <c r="G261" s="48">
        <v>0</v>
      </c>
      <c r="H261" s="61">
        <f t="shared" si="46"/>
        <v>206242.40000000002</v>
      </c>
      <c r="I261" s="41">
        <v>19223.599999999999</v>
      </c>
      <c r="J261" s="23">
        <v>21.5</v>
      </c>
      <c r="K261" s="23">
        <v>0</v>
      </c>
      <c r="L261" s="23">
        <v>706.9</v>
      </c>
      <c r="M261" s="41">
        <f t="shared" si="47"/>
        <v>19952</v>
      </c>
    </row>
    <row r="262" spans="1:13" ht="16.5" hidden="1" customHeight="1" x14ac:dyDescent="0.25">
      <c r="A262" s="66" t="s">
        <v>181</v>
      </c>
      <c r="B262" s="61">
        <v>106361.20000000001</v>
      </c>
      <c r="C262" s="61">
        <v>58996.1</v>
      </c>
      <c r="D262" s="61">
        <v>1492.5</v>
      </c>
      <c r="E262" s="23">
        <v>39566</v>
      </c>
      <c r="F262" s="41">
        <v>0.7</v>
      </c>
      <c r="G262" s="48">
        <v>0</v>
      </c>
      <c r="H262" s="61">
        <f t="shared" si="46"/>
        <v>206416.50000000003</v>
      </c>
      <c r="I262" s="41">
        <v>14402.2</v>
      </c>
      <c r="J262" s="23">
        <v>21.6</v>
      </c>
      <c r="K262" s="23">
        <v>0</v>
      </c>
      <c r="L262" s="23">
        <v>711.1</v>
      </c>
      <c r="M262" s="41">
        <f t="shared" si="47"/>
        <v>15134.900000000001</v>
      </c>
    </row>
    <row r="263" spans="1:13" ht="16.5" hidden="1" customHeight="1" x14ac:dyDescent="0.25">
      <c r="A263" s="66" t="s">
        <v>183</v>
      </c>
      <c r="B263" s="61">
        <v>105242.40000000001</v>
      </c>
      <c r="C263" s="61">
        <v>70293.100000000006</v>
      </c>
      <c r="D263" s="61">
        <v>1475.1000000000001</v>
      </c>
      <c r="E263" s="23">
        <v>39879.199999999997</v>
      </c>
      <c r="F263" s="41">
        <v>0.7</v>
      </c>
      <c r="G263" s="48">
        <v>0</v>
      </c>
      <c r="H263" s="61">
        <f t="shared" si="46"/>
        <v>216890.5</v>
      </c>
      <c r="I263" s="41">
        <v>16539.400000000001</v>
      </c>
      <c r="J263" s="23">
        <v>22.5</v>
      </c>
      <c r="K263" s="23">
        <v>0</v>
      </c>
      <c r="L263" s="23">
        <v>715.3</v>
      </c>
      <c r="M263" s="41">
        <f t="shared" si="47"/>
        <v>17277.2</v>
      </c>
    </row>
    <row r="264" spans="1:13" ht="16.5" hidden="1" customHeight="1" x14ac:dyDescent="0.25">
      <c r="A264" s="66" t="s">
        <v>185</v>
      </c>
      <c r="B264" s="61">
        <v>127413.2</v>
      </c>
      <c r="C264" s="61">
        <v>63612.200000000004</v>
      </c>
      <c r="D264" s="61">
        <v>1481.1000000000001</v>
      </c>
      <c r="E264" s="23">
        <v>46178.5</v>
      </c>
      <c r="F264" s="41">
        <v>0.7</v>
      </c>
      <c r="G264" s="48">
        <v>0</v>
      </c>
      <c r="H264" s="61">
        <f t="shared" si="46"/>
        <v>238685.7</v>
      </c>
      <c r="I264" s="41">
        <v>17548.8</v>
      </c>
      <c r="J264" s="23">
        <v>23.2</v>
      </c>
      <c r="K264" s="23">
        <v>0</v>
      </c>
      <c r="L264" s="23">
        <v>719.4</v>
      </c>
      <c r="M264" s="41">
        <f t="shared" si="47"/>
        <v>18291.400000000001</v>
      </c>
    </row>
    <row r="265" spans="1:13" ht="16.5" hidden="1" customHeight="1" x14ac:dyDescent="0.25">
      <c r="A265" s="66" t="s">
        <v>226</v>
      </c>
      <c r="B265" s="61">
        <v>121756.5</v>
      </c>
      <c r="C265" s="61">
        <v>70060.899999999994</v>
      </c>
      <c r="D265" s="61">
        <v>1471.3</v>
      </c>
      <c r="E265" s="23">
        <v>46685.299999999996</v>
      </c>
      <c r="F265" s="41">
        <v>0.7</v>
      </c>
      <c r="G265" s="48">
        <v>0</v>
      </c>
      <c r="H265" s="61">
        <f t="shared" si="46"/>
        <v>239974.69999999998</v>
      </c>
      <c r="I265" s="41">
        <v>17497.599999999999</v>
      </c>
      <c r="J265" s="23">
        <v>22.9</v>
      </c>
      <c r="K265" s="23">
        <v>0</v>
      </c>
      <c r="L265" s="23">
        <v>723.5</v>
      </c>
      <c r="M265" s="41">
        <f t="shared" si="47"/>
        <v>18244</v>
      </c>
    </row>
    <row r="266" spans="1:13" ht="16.5" hidden="1" customHeight="1" x14ac:dyDescent="0.25">
      <c r="A266" s="66" t="s">
        <v>247</v>
      </c>
      <c r="B266" s="61">
        <v>130349.6</v>
      </c>
      <c r="C266" s="61">
        <v>68325.899999999994</v>
      </c>
      <c r="D266" s="61">
        <v>1468</v>
      </c>
      <c r="E266" s="23">
        <v>37470.199999999997</v>
      </c>
      <c r="F266" s="41">
        <v>0.7</v>
      </c>
      <c r="G266" s="48">
        <v>0</v>
      </c>
      <c r="H266" s="61">
        <f t="shared" si="46"/>
        <v>237614.40000000002</v>
      </c>
      <c r="I266" s="41">
        <v>16346.5</v>
      </c>
      <c r="J266" s="23">
        <v>21.9</v>
      </c>
      <c r="K266" s="23">
        <v>0</v>
      </c>
      <c r="L266" s="23">
        <v>727.9</v>
      </c>
      <c r="M266" s="41">
        <f t="shared" si="47"/>
        <v>17096.3</v>
      </c>
    </row>
    <row r="267" spans="1:13" ht="16.5" customHeight="1" x14ac:dyDescent="0.25">
      <c r="A267" s="66"/>
      <c r="B267" s="61"/>
      <c r="C267" s="61"/>
      <c r="D267" s="61"/>
      <c r="E267" s="23"/>
      <c r="F267" s="41"/>
      <c r="G267" s="48"/>
      <c r="H267" s="61"/>
      <c r="I267" s="23"/>
      <c r="J267" s="23"/>
      <c r="K267" s="23"/>
      <c r="L267" s="23"/>
      <c r="M267" s="41"/>
    </row>
    <row r="268" spans="1:13" ht="16.5" customHeight="1" x14ac:dyDescent="0.25">
      <c r="A268" s="66" t="s">
        <v>236</v>
      </c>
      <c r="B268" s="61">
        <v>125843.50000000001</v>
      </c>
      <c r="C268" s="61">
        <v>76605.600000000006</v>
      </c>
      <c r="D268" s="61">
        <v>924.2</v>
      </c>
      <c r="E268" s="23">
        <v>31034</v>
      </c>
      <c r="F268" s="41">
        <v>0.7</v>
      </c>
      <c r="G268" s="48">
        <v>0</v>
      </c>
      <c r="H268" s="61">
        <f t="shared" si="46"/>
        <v>234408.00000000006</v>
      </c>
      <c r="I268" s="41">
        <v>17099.8</v>
      </c>
      <c r="J268" s="23">
        <v>21.7</v>
      </c>
      <c r="K268" s="23">
        <v>0</v>
      </c>
      <c r="L268" s="23">
        <v>732</v>
      </c>
      <c r="M268" s="41">
        <f t="shared" si="47"/>
        <v>17853.5</v>
      </c>
    </row>
    <row r="269" spans="1:13" ht="16.5" customHeight="1" x14ac:dyDescent="0.25">
      <c r="A269" s="66" t="s">
        <v>235</v>
      </c>
      <c r="B269" s="61">
        <v>169706.7</v>
      </c>
      <c r="C269" s="61">
        <v>69927.000000000015</v>
      </c>
      <c r="D269" s="61">
        <v>920.2</v>
      </c>
      <c r="E269" s="23">
        <v>31071.1</v>
      </c>
      <c r="F269" s="41">
        <v>0.7</v>
      </c>
      <c r="G269" s="48">
        <v>0</v>
      </c>
      <c r="H269" s="61">
        <f t="shared" si="46"/>
        <v>271625.7</v>
      </c>
      <c r="I269" s="41">
        <v>16810.900000000001</v>
      </c>
      <c r="J269" s="23">
        <v>22.1</v>
      </c>
      <c r="K269" s="23">
        <v>0</v>
      </c>
      <c r="L269" s="23">
        <v>707.2</v>
      </c>
      <c r="M269" s="41">
        <f t="shared" si="47"/>
        <v>17540.2</v>
      </c>
    </row>
    <row r="270" spans="1:13" ht="16.5" customHeight="1" x14ac:dyDescent="0.25">
      <c r="A270" s="66" t="s">
        <v>234</v>
      </c>
      <c r="B270" s="61">
        <v>160024.6</v>
      </c>
      <c r="C270" s="61">
        <v>79677.400000000009</v>
      </c>
      <c r="D270" s="61">
        <f>'[1]Dépôts à vue par détenteurs'!$GB$529</f>
        <v>96.2</v>
      </c>
      <c r="E270" s="23">
        <f>'[1]Dépôts à vue par détenteurs'!$GB$531</f>
        <v>29998.799999999999</v>
      </c>
      <c r="F270" s="41">
        <v>0.7</v>
      </c>
      <c r="G270" s="48">
        <v>0</v>
      </c>
      <c r="H270" s="61">
        <f t="shared" si="46"/>
        <v>269797.7</v>
      </c>
      <c r="I270" s="41">
        <v>17335.599999999999</v>
      </c>
      <c r="J270" s="23">
        <v>21.9</v>
      </c>
      <c r="K270" s="23">
        <v>0</v>
      </c>
      <c r="L270" s="23">
        <v>711.5</v>
      </c>
      <c r="M270" s="41">
        <f t="shared" si="47"/>
        <v>18069</v>
      </c>
    </row>
    <row r="271" spans="1:13" ht="16.5" customHeight="1" x14ac:dyDescent="0.25">
      <c r="A271" s="66" t="s">
        <v>233</v>
      </c>
      <c r="B271" s="61">
        <v>145298.69999999998</v>
      </c>
      <c r="C271" s="61">
        <v>71610.700000000012</v>
      </c>
      <c r="D271" s="61">
        <f>'[1]Dépôts à vue par détenteurs'!$GC$529</f>
        <v>95.9</v>
      </c>
      <c r="E271" s="23">
        <f>'[1]Dépôts à vue par détenteurs'!$GC$531</f>
        <v>30057.7</v>
      </c>
      <c r="F271" s="41">
        <v>0.7</v>
      </c>
      <c r="G271" s="48">
        <v>0</v>
      </c>
      <c r="H271" s="61">
        <f t="shared" si="46"/>
        <v>247063.7</v>
      </c>
      <c r="I271" s="41">
        <v>18269.400000000001</v>
      </c>
      <c r="J271" s="23">
        <v>21.9</v>
      </c>
      <c r="K271" s="23">
        <v>0</v>
      </c>
      <c r="L271" s="23">
        <v>715.3</v>
      </c>
      <c r="M271" s="41">
        <f t="shared" si="47"/>
        <v>19006.600000000002</v>
      </c>
    </row>
    <row r="272" spans="1:13" ht="16.5" customHeight="1" x14ac:dyDescent="0.25">
      <c r="A272" s="66" t="s">
        <v>232</v>
      </c>
      <c r="B272" s="61">
        <v>167072.29999999999</v>
      </c>
      <c r="C272" s="61">
        <v>77476.5</v>
      </c>
      <c r="D272" s="61">
        <f>'[1]Dépôts à vue par détenteurs'!$GD$529</f>
        <v>95.5</v>
      </c>
      <c r="E272" s="23">
        <f>'[1]Dépôts à vue par détenteurs'!$GD$531</f>
        <v>30232.5</v>
      </c>
      <c r="F272" s="41">
        <v>0.7</v>
      </c>
      <c r="G272" s="48">
        <v>0</v>
      </c>
      <c r="H272" s="61">
        <f t="shared" si="46"/>
        <v>274877.5</v>
      </c>
      <c r="I272" s="41">
        <v>16748.3</v>
      </c>
      <c r="J272" s="23">
        <v>22</v>
      </c>
      <c r="K272" s="23">
        <v>0</v>
      </c>
      <c r="L272" s="23">
        <v>719.3</v>
      </c>
      <c r="M272" s="41">
        <f t="shared" si="47"/>
        <v>17489.599999999999</v>
      </c>
    </row>
    <row r="273" spans="1:17" ht="16.5" customHeight="1" x14ac:dyDescent="0.25">
      <c r="A273" s="66" t="s">
        <v>231</v>
      </c>
      <c r="B273" s="61">
        <v>133727.79999999999</v>
      </c>
      <c r="C273" s="61">
        <v>71544.800000000003</v>
      </c>
      <c r="D273" s="61">
        <f>'[1]Dépôts à vue par détenteurs'!$GE$529</f>
        <v>100.30000000000001</v>
      </c>
      <c r="E273" s="23">
        <f>'[1]Dépôts à vue par détenteurs'!$GE$531</f>
        <v>49505.599999999999</v>
      </c>
      <c r="F273" s="41">
        <v>0.7</v>
      </c>
      <c r="G273" s="48">
        <v>0</v>
      </c>
      <c r="H273" s="61">
        <f t="shared" si="46"/>
        <v>254879.19999999998</v>
      </c>
      <c r="I273" s="41">
        <v>16969.5</v>
      </c>
      <c r="J273" s="23">
        <v>22.4</v>
      </c>
      <c r="K273" s="23">
        <v>0</v>
      </c>
      <c r="L273" s="23">
        <v>723.3</v>
      </c>
      <c r="M273" s="41">
        <f t="shared" si="47"/>
        <v>17715.2</v>
      </c>
    </row>
    <row r="274" spans="1:17" ht="16.5" customHeight="1" x14ac:dyDescent="0.25">
      <c r="A274" s="66" t="s">
        <v>230</v>
      </c>
      <c r="B274" s="61">
        <v>147542.20000000001</v>
      </c>
      <c r="C274" s="61">
        <v>80699.700000000012</v>
      </c>
      <c r="D274" s="61">
        <f>'[1]Dépôts à vue par détenteurs'!$GF$529</f>
        <v>105.10000000000001</v>
      </c>
      <c r="E274" s="23">
        <f>'[1]Dépôts à vue par détenteurs'!$GF$531</f>
        <v>51234.1</v>
      </c>
      <c r="F274" s="41">
        <v>0.7</v>
      </c>
      <c r="G274" s="48">
        <v>0</v>
      </c>
      <c r="H274" s="61">
        <f t="shared" si="46"/>
        <v>279581.80000000005</v>
      </c>
      <c r="I274" s="41">
        <v>17518.599999999999</v>
      </c>
      <c r="J274" s="23">
        <v>22.5</v>
      </c>
      <c r="K274" s="23">
        <v>0</v>
      </c>
      <c r="L274" s="23">
        <v>727.4</v>
      </c>
      <c r="M274" s="41">
        <f t="shared" si="47"/>
        <v>18268.5</v>
      </c>
    </row>
    <row r="275" spans="1:17" ht="16.5" customHeight="1" x14ac:dyDescent="0.25">
      <c r="A275" s="66" t="s">
        <v>229</v>
      </c>
      <c r="B275" s="61">
        <v>138989.1</v>
      </c>
      <c r="C275" s="61">
        <v>78934.000000000015</v>
      </c>
      <c r="D275" s="61">
        <f>'[1]Dépôts à vue par détenteurs'!$GG$529</f>
        <v>254.39999999999998</v>
      </c>
      <c r="E275" s="23">
        <f>'[1]Dépôts à vue par détenteurs'!$GG$531</f>
        <v>49627.6</v>
      </c>
      <c r="F275" s="41">
        <v>0.7</v>
      </c>
      <c r="G275" s="48">
        <v>0</v>
      </c>
      <c r="H275" s="61">
        <f t="shared" si="46"/>
        <v>267805.80000000005</v>
      </c>
      <c r="I275" s="41">
        <v>17296.2</v>
      </c>
      <c r="J275" s="23">
        <v>22.6</v>
      </c>
      <c r="K275" s="23">
        <v>0</v>
      </c>
      <c r="L275" s="23">
        <v>731.8</v>
      </c>
      <c r="M275" s="41">
        <f t="shared" si="47"/>
        <v>18050.599999999999</v>
      </c>
    </row>
    <row r="276" spans="1:17" ht="16.5" customHeight="1" x14ac:dyDescent="0.25">
      <c r="A276" s="66" t="s">
        <v>223</v>
      </c>
      <c r="B276" s="61">
        <v>133696.19999999998</v>
      </c>
      <c r="C276" s="61">
        <v>74941.999999999985</v>
      </c>
      <c r="D276" s="61">
        <f>'[1]Dépôts à vue par détenteurs'!$GH$529</f>
        <v>251.39999999999998</v>
      </c>
      <c r="E276" s="23">
        <v>42105.600000000006</v>
      </c>
      <c r="F276" s="41">
        <v>0.7</v>
      </c>
      <c r="G276" s="48">
        <v>0</v>
      </c>
      <c r="H276" s="61">
        <f t="shared" si="46"/>
        <v>250995.89999999997</v>
      </c>
      <c r="I276" s="41">
        <v>26955.800000000003</v>
      </c>
      <c r="J276" s="23">
        <v>22.7</v>
      </c>
      <c r="K276" s="23">
        <v>0</v>
      </c>
      <c r="L276" s="23">
        <v>736</v>
      </c>
      <c r="M276" s="41">
        <f t="shared" si="47"/>
        <v>27714.500000000004</v>
      </c>
    </row>
    <row r="277" spans="1:17" ht="16.5" customHeight="1" x14ac:dyDescent="0.25">
      <c r="A277" s="66" t="s">
        <v>225</v>
      </c>
      <c r="B277" s="61">
        <v>128854.99999999999</v>
      </c>
      <c r="C277" s="61">
        <f>'[1]Dépôts à vue par détenteurs'!$GI$527</f>
        <v>82321.3</v>
      </c>
      <c r="D277" s="61">
        <f>'[1]Dépôts à vue par détenteurs'!$GI$529</f>
        <v>485.49999999999994</v>
      </c>
      <c r="E277" s="23">
        <f>'[1]Dépôts à vue par détenteurs'!$GI$531</f>
        <v>48454</v>
      </c>
      <c r="F277" s="41">
        <f>'[1]Dépôts à vue par détenteurs'!$GI$533</f>
        <v>0.7</v>
      </c>
      <c r="G277" s="48">
        <f>'[1]Dépôts à vue par détenteurs'!$GI$574</f>
        <v>0</v>
      </c>
      <c r="H277" s="61">
        <f t="shared" si="46"/>
        <v>260116.5</v>
      </c>
      <c r="I277" s="41">
        <f>'[1]Dépôts à terme par détenteurs'!$GI$381</f>
        <v>28736</v>
      </c>
      <c r="J277" s="23">
        <f>'[1]Dépôts à terme par détenteurs'!$GI$383</f>
        <v>22.7</v>
      </c>
      <c r="K277" s="23">
        <f>'[1]Dépôts à terme par détenteurs'!$GI$385</f>
        <v>0</v>
      </c>
      <c r="L277" s="23">
        <f>'[1]Dépôts à terme par détenteurs'!$GI$387</f>
        <v>740.1</v>
      </c>
      <c r="M277" s="41">
        <f t="shared" si="47"/>
        <v>29498.799999999999</v>
      </c>
    </row>
    <row r="278" spans="1:17" ht="16.5" customHeight="1" x14ac:dyDescent="0.25">
      <c r="A278" s="66" t="s">
        <v>227</v>
      </c>
      <c r="B278" s="61">
        <v>132543.6</v>
      </c>
      <c r="C278" s="61">
        <f>'[1]Dépôts à vue par détenteurs'!$GJ$527</f>
        <v>94853.200000000012</v>
      </c>
      <c r="D278" s="61">
        <f>'[1]Dépôts à vue par détenteurs'!$GJ$529</f>
        <v>620.99999999999989</v>
      </c>
      <c r="E278" s="23">
        <f>'[1]Dépôts à vue par détenteurs'!$GJ$531</f>
        <v>41815.4</v>
      </c>
      <c r="F278" s="41">
        <f>'[1]Dépôts à vue par détenteurs'!$GJ$533</f>
        <v>0.7</v>
      </c>
      <c r="G278" s="48">
        <f>'[1]Dépôts à vue par détenteurs'!$GJ$574</f>
        <v>0</v>
      </c>
      <c r="H278" s="61">
        <f t="shared" si="46"/>
        <v>269833.90000000002</v>
      </c>
      <c r="I278" s="41">
        <f>'[1]Dépôts à terme par détenteurs'!$GJ$381</f>
        <v>27751.7</v>
      </c>
      <c r="J278" s="23">
        <f>'[1]Dépôts à terme par détenteurs'!$GJ$383</f>
        <v>22.7</v>
      </c>
      <c r="K278" s="23">
        <f>'[1]Dépôts à terme par détenteurs'!$GJ$385</f>
        <v>0</v>
      </c>
      <c r="L278" s="23">
        <f>'[1]Dépôts à terme par détenteurs'!$GJ$387</f>
        <v>744.3</v>
      </c>
      <c r="M278" s="41">
        <f t="shared" si="47"/>
        <v>28518.7</v>
      </c>
    </row>
    <row r="279" spans="1:17" ht="16.5" customHeight="1" x14ac:dyDescent="0.25">
      <c r="A279" s="66" t="s">
        <v>228</v>
      </c>
      <c r="B279" s="61">
        <v>127741.70000000003</v>
      </c>
      <c r="C279" s="61">
        <v>91898.500000000015</v>
      </c>
      <c r="D279" s="61">
        <v>572.5</v>
      </c>
      <c r="E279" s="23">
        <v>50940.299999999996</v>
      </c>
      <c r="F279" s="41">
        <v>0.7</v>
      </c>
      <c r="G279" s="48">
        <v>0</v>
      </c>
      <c r="H279" s="61">
        <f t="shared" si="46"/>
        <v>271153.70000000007</v>
      </c>
      <c r="I279" s="41">
        <v>28287</v>
      </c>
      <c r="J279" s="23">
        <v>22.7</v>
      </c>
      <c r="K279" s="23">
        <v>0</v>
      </c>
      <c r="L279" s="23">
        <v>748.7</v>
      </c>
      <c r="M279" s="41">
        <f t="shared" si="47"/>
        <v>29058.400000000001</v>
      </c>
    </row>
    <row r="280" spans="1:17" ht="16.5" customHeight="1" x14ac:dyDescent="0.25">
      <c r="A280" s="66"/>
      <c r="B280" s="61"/>
      <c r="C280" s="67"/>
      <c r="D280" s="61"/>
      <c r="E280" s="8"/>
      <c r="F280" s="41"/>
      <c r="G280" s="48"/>
      <c r="H280" s="61"/>
      <c r="I280" s="23"/>
      <c r="J280" s="23"/>
      <c r="K280" s="8"/>
      <c r="L280" s="23"/>
      <c r="M280" s="41"/>
    </row>
    <row r="281" spans="1:17" x14ac:dyDescent="0.25">
      <c r="A281" s="51" t="s">
        <v>237</v>
      </c>
      <c r="B281" s="43">
        <v>132877.40000000002</v>
      </c>
      <c r="C281" s="41">
        <v>87521.900000000009</v>
      </c>
      <c r="D281" s="41">
        <v>561.1</v>
      </c>
      <c r="E281" s="42">
        <v>57350.100000000006</v>
      </c>
      <c r="F281" s="48">
        <v>44.400000000000006</v>
      </c>
      <c r="G281" s="48">
        <v>0</v>
      </c>
      <c r="H281" s="42">
        <f t="shared" ref="H281:H292" si="48">SUM(B281:G281)</f>
        <v>278354.90000000008</v>
      </c>
      <c r="I281" s="48">
        <v>29064.800000000003</v>
      </c>
      <c r="J281" s="41">
        <v>22.8</v>
      </c>
      <c r="K281" s="42">
        <v>0</v>
      </c>
      <c r="L281" s="41">
        <v>726</v>
      </c>
      <c r="M281" s="43">
        <f t="shared" ref="M281:M291" si="49">SUM(I281:L281)</f>
        <v>29813.600000000002</v>
      </c>
      <c r="N281" s="68"/>
      <c r="O281" s="68"/>
      <c r="P281" s="69"/>
      <c r="Q281" s="68"/>
    </row>
    <row r="282" spans="1:17" x14ac:dyDescent="0.25">
      <c r="A282" s="51" t="s">
        <v>238</v>
      </c>
      <c r="B282" s="43">
        <v>136225.70000000001</v>
      </c>
      <c r="C282" s="41">
        <v>83399.999999999985</v>
      </c>
      <c r="D282" s="41">
        <v>571.4</v>
      </c>
      <c r="E282" s="42">
        <v>35252.6</v>
      </c>
      <c r="F282" s="48">
        <v>0.30000000000000004</v>
      </c>
      <c r="G282" s="48">
        <v>0</v>
      </c>
      <c r="H282" s="42">
        <f t="shared" si="48"/>
        <v>255450</v>
      </c>
      <c r="I282" s="48">
        <v>32104.799999999999</v>
      </c>
      <c r="J282" s="41">
        <v>22.8</v>
      </c>
      <c r="K282" s="42">
        <v>0</v>
      </c>
      <c r="L282" s="41">
        <v>727.6</v>
      </c>
      <c r="M282" s="43">
        <f t="shared" si="49"/>
        <v>32855.199999999997</v>
      </c>
      <c r="N282" s="68"/>
      <c r="O282" s="68"/>
      <c r="P282" s="69"/>
      <c r="Q282" s="68"/>
    </row>
    <row r="283" spans="1:17" x14ac:dyDescent="0.25">
      <c r="A283" s="51" t="s">
        <v>239</v>
      </c>
      <c r="B283" s="43">
        <v>208816.90000000005</v>
      </c>
      <c r="C283" s="41">
        <v>83616.900000000023</v>
      </c>
      <c r="D283" s="41">
        <v>593.80000000000007</v>
      </c>
      <c r="E283" s="42">
        <v>34853.599999999999</v>
      </c>
      <c r="F283" s="48">
        <v>0.30000000000000004</v>
      </c>
      <c r="G283" s="48">
        <v>0</v>
      </c>
      <c r="H283" s="42">
        <f t="shared" si="48"/>
        <v>327881.5</v>
      </c>
      <c r="I283" s="48">
        <v>30313.899999999998</v>
      </c>
      <c r="J283" s="41">
        <v>22.9</v>
      </c>
      <c r="K283" s="42">
        <v>0</v>
      </c>
      <c r="L283" s="41">
        <v>0</v>
      </c>
      <c r="M283" s="43">
        <f t="shared" si="49"/>
        <v>30336.799999999999</v>
      </c>
      <c r="N283" s="68"/>
      <c r="O283" s="68"/>
      <c r="P283" s="69"/>
      <c r="Q283" s="68"/>
    </row>
    <row r="284" spans="1:17" x14ac:dyDescent="0.25">
      <c r="A284" s="51" t="s">
        <v>240</v>
      </c>
      <c r="B284" s="43">
        <v>147813.70000000001</v>
      </c>
      <c r="C284" s="41">
        <v>78943.199999999997</v>
      </c>
      <c r="D284" s="41">
        <v>531.40000000000009</v>
      </c>
      <c r="E284" s="42">
        <v>37306.9</v>
      </c>
      <c r="F284" s="48">
        <v>0.5</v>
      </c>
      <c r="G284" s="48">
        <v>0</v>
      </c>
      <c r="H284" s="42">
        <f t="shared" si="48"/>
        <v>264595.7</v>
      </c>
      <c r="I284" s="48">
        <v>31201.4</v>
      </c>
      <c r="J284" s="41">
        <v>23.3</v>
      </c>
      <c r="K284" s="42">
        <v>0</v>
      </c>
      <c r="L284" s="41">
        <v>0</v>
      </c>
      <c r="M284" s="41">
        <f t="shared" si="49"/>
        <v>31224.7</v>
      </c>
      <c r="N284" s="68"/>
      <c r="O284" s="68"/>
      <c r="P284" s="69"/>
      <c r="Q284" s="68"/>
    </row>
    <row r="285" spans="1:17" x14ac:dyDescent="0.25">
      <c r="A285" s="51" t="s">
        <v>241</v>
      </c>
      <c r="B285" s="43">
        <v>159994</v>
      </c>
      <c r="C285" s="41">
        <v>140636.1</v>
      </c>
      <c r="D285" s="41">
        <v>745.19999999999993</v>
      </c>
      <c r="E285" s="42">
        <v>48252.399999999994</v>
      </c>
      <c r="F285" s="48">
        <v>0.8</v>
      </c>
      <c r="G285" s="48">
        <v>0</v>
      </c>
      <c r="H285" s="42">
        <f t="shared" si="48"/>
        <v>349628.49999999994</v>
      </c>
      <c r="I285" s="48">
        <v>42795.8</v>
      </c>
      <c r="J285" s="41">
        <v>31.6</v>
      </c>
      <c r="K285" s="42">
        <v>0</v>
      </c>
      <c r="L285" s="41">
        <v>1273.5</v>
      </c>
      <c r="M285" s="41">
        <f t="shared" si="49"/>
        <v>44100.9</v>
      </c>
      <c r="N285" s="68"/>
      <c r="O285" s="68"/>
      <c r="P285" s="69"/>
      <c r="Q285" s="68"/>
    </row>
    <row r="286" spans="1:17" x14ac:dyDescent="0.25">
      <c r="A286" s="51" t="s">
        <v>208</v>
      </c>
      <c r="B286" s="43">
        <v>214993.8</v>
      </c>
      <c r="C286" s="41">
        <v>97640.699999999983</v>
      </c>
      <c r="D286" s="41">
        <v>5795.2999999999993</v>
      </c>
      <c r="E286" s="42">
        <v>87478</v>
      </c>
      <c r="F286" s="78">
        <v>0.90000000000000013</v>
      </c>
      <c r="G286" s="48">
        <v>0</v>
      </c>
      <c r="H286" s="42">
        <f t="shared" si="48"/>
        <v>405908.7</v>
      </c>
      <c r="I286" s="48">
        <v>45021.599999999999</v>
      </c>
      <c r="J286" s="41">
        <v>31.7</v>
      </c>
      <c r="K286" s="42">
        <v>0</v>
      </c>
      <c r="L286" s="41">
        <v>1281.0999999999999</v>
      </c>
      <c r="M286" s="41">
        <f t="shared" si="49"/>
        <v>46334.399999999994</v>
      </c>
      <c r="N286" s="68"/>
      <c r="O286" s="68"/>
      <c r="P286" s="69"/>
      <c r="Q286" s="68"/>
    </row>
    <row r="287" spans="1:17" x14ac:dyDescent="0.25">
      <c r="A287" s="51" t="s">
        <v>242</v>
      </c>
      <c r="B287" s="43">
        <v>206207.59999999998</v>
      </c>
      <c r="C287" s="41">
        <v>98800.999999999985</v>
      </c>
      <c r="D287" s="41">
        <v>5702.8</v>
      </c>
      <c r="E287" s="42">
        <v>77025.2</v>
      </c>
      <c r="F287" s="48">
        <v>0.8</v>
      </c>
      <c r="G287" s="48">
        <v>0</v>
      </c>
      <c r="H287" s="41">
        <f t="shared" si="48"/>
        <v>387737.39999999997</v>
      </c>
      <c r="I287" s="48">
        <v>71816.3</v>
      </c>
      <c r="J287" s="41">
        <v>357.40000000000003</v>
      </c>
      <c r="K287" s="42">
        <v>0</v>
      </c>
      <c r="L287" s="41">
        <v>1288.7</v>
      </c>
      <c r="M287" s="41">
        <f t="shared" si="49"/>
        <v>73462.399999999994</v>
      </c>
      <c r="N287" s="68"/>
      <c r="O287" s="68"/>
      <c r="P287" s="69"/>
      <c r="Q287" s="68"/>
    </row>
    <row r="288" spans="1:17" s="72" customFormat="1" x14ac:dyDescent="0.25">
      <c r="A288" s="74" t="s">
        <v>243</v>
      </c>
      <c r="B288" s="73">
        <v>163478.29999999999</v>
      </c>
      <c r="C288" s="77">
        <v>113373.99999999999</v>
      </c>
      <c r="D288" s="77">
        <v>2625.4</v>
      </c>
      <c r="E288" s="42">
        <v>72954.399999999994</v>
      </c>
      <c r="F288" s="48">
        <v>1.4000000000000001</v>
      </c>
      <c r="G288" s="48">
        <v>0</v>
      </c>
      <c r="H288" s="41">
        <f t="shared" si="48"/>
        <v>352433.5</v>
      </c>
      <c r="I288" s="48">
        <v>101582.20000000001</v>
      </c>
      <c r="J288" s="77">
        <v>31.7</v>
      </c>
      <c r="K288" s="77">
        <v>0</v>
      </c>
      <c r="L288" s="41">
        <v>1277</v>
      </c>
      <c r="M288" s="41">
        <f t="shared" si="49"/>
        <v>102890.90000000001</v>
      </c>
      <c r="N288" s="70"/>
      <c r="O288" s="68"/>
      <c r="P288" s="71"/>
      <c r="Q288" s="70"/>
    </row>
    <row r="289" spans="1:237" x14ac:dyDescent="0.25">
      <c r="A289" s="51" t="s">
        <v>244</v>
      </c>
      <c r="B289" s="8">
        <v>300354.89999999991</v>
      </c>
      <c r="C289" s="23">
        <v>100397.8</v>
      </c>
      <c r="D289" s="23">
        <v>3166.5</v>
      </c>
      <c r="E289" s="42">
        <v>70895.100000000006</v>
      </c>
      <c r="F289" s="23">
        <v>1.5999999999999999</v>
      </c>
      <c r="G289" s="23">
        <v>0</v>
      </c>
      <c r="H289" s="41">
        <f t="shared" si="48"/>
        <v>474815.89999999991</v>
      </c>
      <c r="I289" s="23">
        <v>101505.09999999999</v>
      </c>
      <c r="J289" s="23">
        <v>360.9</v>
      </c>
      <c r="K289" s="23">
        <v>0</v>
      </c>
      <c r="L289" s="23">
        <v>1304.3</v>
      </c>
      <c r="M289" s="41">
        <f t="shared" si="49"/>
        <v>103170.29999999999</v>
      </c>
      <c r="N289" s="68"/>
      <c r="O289" s="68"/>
    </row>
    <row r="290" spans="1:237" x14ac:dyDescent="0.25">
      <c r="A290" s="75" t="s">
        <v>185</v>
      </c>
      <c r="B290" s="8">
        <v>290930</v>
      </c>
      <c r="C290" s="23">
        <v>107185.5</v>
      </c>
      <c r="D290" s="23">
        <v>3820.3</v>
      </c>
      <c r="E290" s="42">
        <v>67030.600000000006</v>
      </c>
      <c r="F290" s="23">
        <v>1.6</v>
      </c>
      <c r="G290" s="23">
        <v>0</v>
      </c>
      <c r="H290" s="41">
        <f t="shared" si="48"/>
        <v>468968</v>
      </c>
      <c r="I290" s="23">
        <v>101385.00000000001</v>
      </c>
      <c r="J290" s="23">
        <v>31.8</v>
      </c>
      <c r="K290" s="23">
        <v>0</v>
      </c>
      <c r="L290" s="23">
        <v>1312</v>
      </c>
      <c r="M290" s="41">
        <f t="shared" si="49"/>
        <v>102728.80000000002</v>
      </c>
      <c r="N290" s="68"/>
      <c r="O290" s="68"/>
    </row>
    <row r="291" spans="1:237" x14ac:dyDescent="0.25">
      <c r="A291" s="75" t="s">
        <v>245</v>
      </c>
      <c r="B291" s="23">
        <v>322277.99999999994</v>
      </c>
      <c r="C291" s="23">
        <v>100634.09999999999</v>
      </c>
      <c r="D291" s="23">
        <v>13378.099999999999</v>
      </c>
      <c r="E291" s="42">
        <v>75260.3</v>
      </c>
      <c r="F291" s="23">
        <v>1.6</v>
      </c>
      <c r="G291" s="23">
        <v>0</v>
      </c>
      <c r="H291" s="41">
        <f t="shared" si="48"/>
        <v>511552.09999999986</v>
      </c>
      <c r="I291" s="23">
        <v>48462.2</v>
      </c>
      <c r="J291" s="23">
        <v>31.8</v>
      </c>
      <c r="K291" s="23">
        <v>0</v>
      </c>
      <c r="L291" s="23">
        <v>1319.4</v>
      </c>
      <c r="M291" s="41">
        <f t="shared" si="49"/>
        <v>49813.4</v>
      </c>
      <c r="N291" s="68"/>
      <c r="O291" s="68"/>
    </row>
    <row r="292" spans="1:237" x14ac:dyDescent="0.25">
      <c r="A292" s="75" t="s">
        <v>246</v>
      </c>
      <c r="B292" s="23">
        <v>353039.5</v>
      </c>
      <c r="C292" s="23">
        <v>108853.89999999998</v>
      </c>
      <c r="D292" s="8">
        <v>4001.9000000000005</v>
      </c>
      <c r="E292" s="42">
        <v>75213.7</v>
      </c>
      <c r="F292" s="23">
        <v>1.5</v>
      </c>
      <c r="G292" s="23">
        <v>0</v>
      </c>
      <c r="H292" s="41">
        <f t="shared" si="48"/>
        <v>541110.5</v>
      </c>
      <c r="I292" s="23">
        <v>49461.9</v>
      </c>
      <c r="J292" s="23">
        <v>32.1</v>
      </c>
      <c r="K292" s="23">
        <v>0</v>
      </c>
      <c r="L292" s="23">
        <v>1327</v>
      </c>
      <c r="M292" s="41">
        <v>50821</v>
      </c>
      <c r="N292" s="68"/>
      <c r="O292" s="68"/>
    </row>
    <row r="293" spans="1:237" x14ac:dyDescent="0.25">
      <c r="A293" s="75"/>
      <c r="B293" s="8"/>
      <c r="C293" s="23"/>
      <c r="D293" s="8"/>
      <c r="E293" s="42"/>
      <c r="F293" s="23"/>
      <c r="G293" s="23"/>
      <c r="H293" s="42"/>
      <c r="I293" s="23"/>
      <c r="J293" s="23"/>
      <c r="K293" s="5"/>
      <c r="L293" s="23"/>
      <c r="M293" s="43"/>
      <c r="N293" s="68"/>
      <c r="O293" s="68"/>
    </row>
    <row r="294" spans="1:237" x14ac:dyDescent="0.25">
      <c r="A294" s="51" t="s">
        <v>249</v>
      </c>
      <c r="B294" s="43">
        <v>291647.39999999997</v>
      </c>
      <c r="C294" s="41">
        <v>110005.59999999999</v>
      </c>
      <c r="D294" s="41">
        <v>3214.7000000000003</v>
      </c>
      <c r="E294" s="42">
        <v>78598.2</v>
      </c>
      <c r="F294" s="48">
        <v>1.5</v>
      </c>
      <c r="G294" s="48">
        <v>0</v>
      </c>
      <c r="H294" s="42">
        <f>SUM(B294:G294)</f>
        <v>483467.39999999997</v>
      </c>
      <c r="I294" s="48">
        <v>49417.2</v>
      </c>
      <c r="J294" s="41">
        <v>32.1</v>
      </c>
      <c r="K294" s="42">
        <v>0</v>
      </c>
      <c r="L294" s="41">
        <v>1287.4000000000001</v>
      </c>
      <c r="M294" s="80">
        <f t="shared" ref="M294" si="50">SUM(I294:L294)</f>
        <v>50736.7</v>
      </c>
      <c r="N294" s="68"/>
      <c r="O294" s="68"/>
      <c r="P294" s="69"/>
      <c r="Q294" s="68"/>
    </row>
    <row r="295" spans="1:237" x14ac:dyDescent="0.25">
      <c r="A295" s="76"/>
      <c r="B295" s="37"/>
      <c r="C295" s="37"/>
      <c r="D295" s="40"/>
      <c r="E295" s="42"/>
      <c r="F295" s="37"/>
      <c r="G295" s="37"/>
      <c r="H295" s="79"/>
      <c r="I295" s="37"/>
      <c r="J295" s="37"/>
      <c r="K295" s="37"/>
      <c r="L295" s="37"/>
      <c r="M295" s="79"/>
      <c r="N295" s="68"/>
      <c r="O295" s="68"/>
    </row>
    <row r="296" spans="1:237" ht="16.5" customHeight="1" x14ac:dyDescent="0.25">
      <c r="A296" s="59"/>
      <c r="B296" s="21"/>
      <c r="C296" s="21"/>
      <c r="D296" s="21"/>
      <c r="E296" s="21"/>
      <c r="F296" s="56"/>
      <c r="G296" s="55"/>
      <c r="H296" s="54"/>
      <c r="I296" s="21"/>
      <c r="J296" s="21"/>
      <c r="K296" s="21"/>
      <c r="L296" s="21"/>
      <c r="M296" s="52"/>
    </row>
    <row r="297" spans="1:237" x14ac:dyDescent="0.25">
      <c r="A297" s="11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8"/>
    </row>
    <row r="298" spans="1:237" x14ac:dyDescent="0.25">
      <c r="A298" s="60" t="s">
        <v>131</v>
      </c>
      <c r="B298" s="40"/>
      <c r="C298" s="37"/>
      <c r="D298" s="38"/>
      <c r="E298" s="40"/>
      <c r="F298" s="37"/>
      <c r="G298" s="37"/>
      <c r="H298" s="37"/>
      <c r="I298" s="53"/>
      <c r="J298" s="38"/>
      <c r="K298" s="38"/>
      <c r="L298" s="38"/>
      <c r="M298" s="40"/>
    </row>
    <row r="299" spans="1:237" x14ac:dyDescent="0.25">
      <c r="A299" s="5"/>
      <c r="B299" s="39"/>
      <c r="C299" s="39"/>
      <c r="D299" s="39"/>
      <c r="E299" s="39"/>
      <c r="F299" s="39"/>
      <c r="G299" s="39"/>
      <c r="H299" s="57"/>
      <c r="I299" s="57"/>
      <c r="J299" s="57"/>
      <c r="K299" s="57"/>
      <c r="L299" s="58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  <c r="AS299" s="39"/>
      <c r="AT299" s="39"/>
      <c r="AU299" s="39"/>
      <c r="AV299" s="39"/>
      <c r="AW299" s="39"/>
      <c r="AX299" s="39"/>
      <c r="AY299" s="39"/>
      <c r="AZ299" s="39"/>
      <c r="BA299" s="39"/>
      <c r="BB299" s="39"/>
      <c r="BC299" s="39"/>
      <c r="BD299" s="39"/>
      <c r="BE299" s="39"/>
      <c r="BF299" s="39"/>
      <c r="BG299" s="39"/>
      <c r="BH299" s="39"/>
      <c r="BI299" s="39"/>
      <c r="BJ299" s="39"/>
      <c r="BK299" s="39"/>
      <c r="BL299" s="39"/>
      <c r="BM299" s="39"/>
      <c r="BN299" s="39"/>
      <c r="BO299" s="39"/>
      <c r="BP299" s="39"/>
      <c r="BQ299" s="39"/>
      <c r="BR299" s="39"/>
      <c r="BS299" s="39"/>
      <c r="BT299" s="39"/>
      <c r="BU299" s="39"/>
      <c r="BV299" s="39"/>
      <c r="BW299" s="39"/>
      <c r="BX299" s="39"/>
      <c r="BY299" s="39"/>
      <c r="BZ299" s="39"/>
      <c r="CA299" s="39"/>
      <c r="CB299" s="39"/>
      <c r="CC299" s="39"/>
      <c r="CD299" s="39"/>
      <c r="CE299" s="39"/>
      <c r="CF299" s="39"/>
      <c r="CG299" s="39"/>
      <c r="CH299" s="39"/>
      <c r="CI299" s="39"/>
      <c r="CJ299" s="39"/>
      <c r="CK299" s="39"/>
      <c r="CL299" s="39"/>
      <c r="CM299" s="39"/>
      <c r="CN299" s="39"/>
      <c r="CO299" s="39"/>
      <c r="CP299" s="39"/>
      <c r="CQ299" s="39"/>
      <c r="CR299" s="39"/>
      <c r="CS299" s="39"/>
      <c r="CT299" s="39"/>
      <c r="CU299" s="39"/>
      <c r="CV299" s="39"/>
      <c r="CW299" s="39"/>
      <c r="CX299" s="39"/>
      <c r="CY299" s="39"/>
      <c r="CZ299" s="39"/>
      <c r="DA299" s="39"/>
      <c r="DB299" s="39"/>
      <c r="DC299" s="39"/>
      <c r="DD299" s="39"/>
      <c r="DE299" s="39"/>
      <c r="DF299" s="39"/>
      <c r="DG299" s="39"/>
      <c r="DH299" s="39"/>
      <c r="DI299" s="39"/>
      <c r="DJ299" s="39"/>
      <c r="DK299" s="39"/>
      <c r="DL299" s="39"/>
      <c r="DM299" s="39"/>
      <c r="DN299" s="39"/>
      <c r="DO299" s="39"/>
      <c r="DP299" s="39"/>
      <c r="DQ299" s="39"/>
      <c r="DR299" s="39"/>
      <c r="DS299" s="39"/>
      <c r="DT299" s="39"/>
      <c r="DU299" s="39"/>
      <c r="DV299" s="39"/>
      <c r="DW299" s="39"/>
      <c r="DX299" s="39"/>
      <c r="DY299" s="39"/>
      <c r="DZ299" s="39"/>
      <c r="EA299" s="39"/>
      <c r="EB299" s="39"/>
      <c r="EC299" s="39"/>
      <c r="ED299" s="39"/>
      <c r="EE299" s="39"/>
      <c r="EF299" s="39"/>
      <c r="EG299" s="39"/>
      <c r="EH299" s="39"/>
      <c r="EI299" s="39"/>
      <c r="EJ299" s="39"/>
      <c r="EK299" s="39"/>
      <c r="EL299" s="39"/>
      <c r="EM299" s="39"/>
      <c r="EN299" s="39"/>
      <c r="EO299" s="39"/>
      <c r="EP299" s="39"/>
      <c r="EQ299" s="39"/>
      <c r="ER299" s="39"/>
      <c r="ES299" s="39"/>
      <c r="ET299" s="39"/>
      <c r="EU299" s="39"/>
      <c r="EV299" s="39"/>
      <c r="EW299" s="39"/>
      <c r="EX299" s="39"/>
      <c r="EY299" s="39"/>
      <c r="EZ299" s="39"/>
      <c r="FA299" s="39"/>
      <c r="FB299" s="39"/>
      <c r="FC299" s="39"/>
      <c r="FD299" s="39"/>
      <c r="FE299" s="39"/>
      <c r="FF299" s="39"/>
      <c r="FG299" s="39"/>
      <c r="FH299" s="39"/>
      <c r="FI299" s="39"/>
      <c r="FJ299" s="39"/>
      <c r="FK299" s="39"/>
      <c r="FL299" s="39"/>
      <c r="FM299" s="39"/>
      <c r="FN299" s="39"/>
      <c r="FO299" s="39"/>
      <c r="FP299" s="39"/>
      <c r="FQ299" s="39"/>
      <c r="FR299" s="39"/>
      <c r="FS299" s="39"/>
      <c r="FT299" s="39"/>
      <c r="FU299" s="39"/>
      <c r="FV299" s="39"/>
      <c r="FW299" s="39"/>
      <c r="FX299" s="39"/>
      <c r="FY299" s="39"/>
      <c r="FZ299" s="39"/>
      <c r="GA299" s="39"/>
      <c r="GB299" s="39"/>
      <c r="GC299" s="39"/>
      <c r="GD299" s="39"/>
      <c r="GE299" s="39"/>
      <c r="GF299" s="39"/>
      <c r="GG299" s="39"/>
      <c r="GH299" s="39"/>
      <c r="GI299" s="39"/>
      <c r="GJ299" s="39"/>
      <c r="GK299" s="39"/>
      <c r="GL299" s="39"/>
      <c r="GM299" s="39"/>
      <c r="GN299" s="39"/>
      <c r="GO299" s="39"/>
      <c r="GP299" s="39"/>
      <c r="GQ299" s="39"/>
      <c r="GR299" s="39"/>
      <c r="GS299" s="39"/>
      <c r="GT299" s="39"/>
      <c r="GU299" s="39"/>
      <c r="GV299" s="39"/>
      <c r="GW299" s="39"/>
      <c r="GX299" s="39"/>
      <c r="GY299" s="39"/>
      <c r="GZ299" s="39"/>
      <c r="HA299" s="39"/>
      <c r="HB299" s="39"/>
      <c r="HC299" s="39"/>
      <c r="HD299" s="39"/>
      <c r="HE299" s="39"/>
      <c r="HF299" s="39"/>
      <c r="HG299" s="39"/>
      <c r="HH299" s="39"/>
      <c r="HI299" s="39"/>
      <c r="HJ299" s="39"/>
      <c r="HK299" s="39"/>
      <c r="HL299" s="39"/>
      <c r="HM299" s="39"/>
      <c r="HN299" s="39"/>
      <c r="HO299" s="39"/>
      <c r="HP299" s="39"/>
      <c r="HQ299" s="39"/>
      <c r="HR299" s="39"/>
      <c r="HS299" s="39"/>
      <c r="HT299" s="39"/>
      <c r="HU299" s="39"/>
      <c r="HV299" s="39"/>
      <c r="HW299" s="39"/>
      <c r="HX299" s="39"/>
      <c r="HY299" s="39"/>
      <c r="HZ299" s="39"/>
      <c r="IA299" s="39"/>
      <c r="IB299" s="39"/>
      <c r="IC299" s="39"/>
    </row>
    <row r="300" spans="1:237" x14ac:dyDescent="0.25">
      <c r="B300" s="39"/>
      <c r="C300" s="39"/>
      <c r="D300" s="39"/>
      <c r="E300" s="39"/>
      <c r="F300" s="39"/>
      <c r="G300" s="39"/>
      <c r="H300" s="39"/>
      <c r="I300" s="39" t="s">
        <v>0</v>
      </c>
      <c r="J300" s="39"/>
      <c r="K300" s="39"/>
      <c r="L300" s="57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  <c r="AS300" s="39"/>
      <c r="AT300" s="39"/>
      <c r="AU300" s="39"/>
      <c r="AV300" s="39"/>
      <c r="AW300" s="39"/>
      <c r="AX300" s="39"/>
      <c r="AY300" s="39"/>
      <c r="AZ300" s="39"/>
      <c r="BA300" s="39"/>
      <c r="BB300" s="39"/>
      <c r="BC300" s="39"/>
      <c r="BD300" s="39"/>
      <c r="BE300" s="39"/>
      <c r="BF300" s="39"/>
      <c r="BG300" s="39"/>
      <c r="BH300" s="39"/>
      <c r="BI300" s="39"/>
      <c r="BJ300" s="39"/>
      <c r="BK300" s="39"/>
      <c r="BL300" s="39"/>
      <c r="BM300" s="39"/>
      <c r="BN300" s="39"/>
      <c r="BO300" s="39"/>
      <c r="BP300" s="39"/>
      <c r="BQ300" s="39"/>
      <c r="BR300" s="39"/>
      <c r="BS300" s="39"/>
      <c r="BT300" s="39"/>
      <c r="BU300" s="39"/>
      <c r="BV300" s="39"/>
      <c r="BW300" s="39"/>
      <c r="BX300" s="39"/>
      <c r="BY300" s="39"/>
      <c r="BZ300" s="39"/>
      <c r="CA300" s="39"/>
      <c r="CB300" s="39"/>
      <c r="CC300" s="39"/>
      <c r="CD300" s="39"/>
      <c r="CE300" s="39"/>
      <c r="CF300" s="39"/>
      <c r="CG300" s="39"/>
      <c r="CH300" s="39"/>
      <c r="CI300" s="39"/>
      <c r="CJ300" s="39"/>
      <c r="CK300" s="39"/>
      <c r="CL300" s="39"/>
      <c r="CM300" s="39"/>
      <c r="CN300" s="39"/>
      <c r="CO300" s="39"/>
      <c r="CP300" s="39"/>
      <c r="CQ300" s="39"/>
      <c r="CR300" s="39"/>
      <c r="CS300" s="39"/>
      <c r="CT300" s="39"/>
      <c r="CU300" s="39"/>
      <c r="CV300" s="39"/>
      <c r="CW300" s="39"/>
      <c r="CX300" s="39"/>
      <c r="CY300" s="39"/>
      <c r="CZ300" s="39"/>
      <c r="DA300" s="39"/>
      <c r="DB300" s="39"/>
      <c r="DC300" s="39"/>
      <c r="DD300" s="39"/>
      <c r="DE300" s="39"/>
      <c r="DF300" s="39"/>
      <c r="DG300" s="39"/>
      <c r="DH300" s="39"/>
      <c r="DI300" s="39"/>
      <c r="DJ300" s="39"/>
      <c r="DK300" s="39"/>
      <c r="DL300" s="39"/>
      <c r="DM300" s="39"/>
      <c r="DN300" s="39"/>
      <c r="DO300" s="39"/>
      <c r="DP300" s="39"/>
      <c r="DQ300" s="39"/>
      <c r="DR300" s="39"/>
      <c r="DS300" s="39"/>
      <c r="DT300" s="39"/>
      <c r="DU300" s="39"/>
      <c r="DV300" s="39"/>
      <c r="DW300" s="39"/>
      <c r="DX300" s="39"/>
      <c r="DY300" s="39"/>
      <c r="DZ300" s="39"/>
      <c r="EA300" s="39"/>
      <c r="EB300" s="39"/>
      <c r="EC300" s="39"/>
      <c r="ED300" s="39"/>
      <c r="EE300" s="39"/>
      <c r="EF300" s="39"/>
      <c r="EG300" s="39"/>
      <c r="EH300" s="39"/>
      <c r="EI300" s="39"/>
      <c r="EJ300" s="39"/>
      <c r="EK300" s="39"/>
      <c r="EL300" s="39"/>
      <c r="EM300" s="39"/>
      <c r="EN300" s="39"/>
      <c r="EO300" s="39"/>
      <c r="EP300" s="39"/>
      <c r="EQ300" s="39"/>
      <c r="ER300" s="39"/>
      <c r="ES300" s="39"/>
      <c r="ET300" s="39"/>
      <c r="EU300" s="39"/>
      <c r="EV300" s="39"/>
      <c r="EW300" s="39"/>
      <c r="EX300" s="39"/>
      <c r="EY300" s="39"/>
      <c r="EZ300" s="39"/>
      <c r="FA300" s="39"/>
      <c r="FB300" s="39"/>
      <c r="FC300" s="39"/>
      <c r="FD300" s="39"/>
      <c r="FE300" s="39"/>
      <c r="FF300" s="39"/>
      <c r="FG300" s="39"/>
      <c r="FH300" s="39"/>
      <c r="FI300" s="39"/>
      <c r="FJ300" s="39"/>
      <c r="FK300" s="39"/>
      <c r="FL300" s="39"/>
      <c r="FM300" s="39"/>
      <c r="FN300" s="39"/>
      <c r="FO300" s="39"/>
      <c r="FP300" s="39"/>
      <c r="FQ300" s="39"/>
      <c r="FR300" s="39"/>
      <c r="FS300" s="39"/>
      <c r="FT300" s="39"/>
      <c r="FU300" s="39"/>
      <c r="FV300" s="39"/>
      <c r="FW300" s="39"/>
      <c r="FX300" s="39"/>
      <c r="FY300" s="39"/>
      <c r="FZ300" s="39"/>
      <c r="GA300" s="39"/>
      <c r="GB300" s="39"/>
      <c r="GC300" s="39"/>
      <c r="GD300" s="39"/>
      <c r="GE300" s="39"/>
      <c r="GF300" s="39"/>
      <c r="GG300" s="39"/>
      <c r="GH300" s="39"/>
      <c r="GI300" s="39"/>
      <c r="GJ300" s="39"/>
      <c r="GK300" s="39"/>
      <c r="GL300" s="39"/>
      <c r="GM300" s="39"/>
      <c r="GN300" s="39"/>
      <c r="GO300" s="39"/>
      <c r="GP300" s="39"/>
      <c r="GQ300" s="39"/>
      <c r="GR300" s="39"/>
      <c r="GS300" s="39"/>
      <c r="GT300" s="39"/>
      <c r="GU300" s="39"/>
      <c r="GV300" s="39"/>
      <c r="GW300" s="39"/>
      <c r="GX300" s="39"/>
      <c r="GY300" s="39"/>
      <c r="GZ300" s="39"/>
      <c r="HA300" s="39"/>
      <c r="HB300" s="39"/>
      <c r="HC300" s="39"/>
      <c r="HD300" s="39"/>
      <c r="HE300" s="39"/>
      <c r="HF300" s="39"/>
      <c r="HG300" s="39"/>
      <c r="HH300" s="39"/>
      <c r="HI300" s="39"/>
      <c r="HJ300" s="39"/>
      <c r="HK300" s="39"/>
      <c r="HL300" s="39"/>
      <c r="HM300" s="39"/>
      <c r="HN300" s="39"/>
      <c r="HO300" s="39"/>
      <c r="HP300" s="39"/>
      <c r="HQ300" s="39"/>
      <c r="HR300" s="39"/>
      <c r="HS300" s="39"/>
      <c r="HT300" s="39"/>
      <c r="HU300" s="39"/>
      <c r="HV300" s="39"/>
      <c r="HW300" s="39"/>
      <c r="HX300" s="39"/>
      <c r="HY300" s="39"/>
      <c r="HZ300" s="39"/>
      <c r="IA300" s="39"/>
      <c r="IB300" s="39"/>
      <c r="IC300" s="39"/>
    </row>
    <row r="301" spans="1:237" x14ac:dyDescent="0.25"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  <c r="AS301" s="39"/>
      <c r="AT301" s="39"/>
      <c r="AU301" s="39"/>
      <c r="AV301" s="39"/>
      <c r="AW301" s="39"/>
      <c r="AX301" s="39"/>
      <c r="AY301" s="39"/>
      <c r="AZ301" s="39"/>
      <c r="BA301" s="39"/>
      <c r="BB301" s="39"/>
      <c r="BC301" s="39"/>
      <c r="BD301" s="39"/>
      <c r="BE301" s="39"/>
      <c r="BF301" s="39"/>
      <c r="BG301" s="39"/>
      <c r="BH301" s="39"/>
      <c r="BI301" s="39"/>
      <c r="BJ301" s="39"/>
      <c r="BK301" s="39"/>
      <c r="BL301" s="39"/>
      <c r="BM301" s="39"/>
      <c r="BN301" s="39"/>
      <c r="BO301" s="39"/>
      <c r="BP301" s="39"/>
      <c r="BQ301" s="39"/>
      <c r="BR301" s="39"/>
      <c r="BS301" s="39"/>
      <c r="BT301" s="39"/>
      <c r="BU301" s="39"/>
      <c r="BV301" s="39"/>
      <c r="BW301" s="39"/>
      <c r="BX301" s="39"/>
      <c r="BY301" s="39"/>
      <c r="BZ301" s="39"/>
      <c r="CA301" s="39"/>
      <c r="CB301" s="39"/>
      <c r="CC301" s="39"/>
      <c r="CD301" s="39"/>
      <c r="CE301" s="39"/>
      <c r="CF301" s="39"/>
      <c r="CG301" s="39"/>
      <c r="CH301" s="39"/>
      <c r="CI301" s="39"/>
      <c r="CJ301" s="39"/>
      <c r="CK301" s="39"/>
      <c r="CL301" s="39"/>
      <c r="CM301" s="39"/>
      <c r="CN301" s="39"/>
      <c r="CO301" s="39"/>
      <c r="CP301" s="39"/>
      <c r="CQ301" s="39"/>
      <c r="CR301" s="39"/>
      <c r="CS301" s="39"/>
      <c r="CT301" s="39"/>
      <c r="CU301" s="39"/>
      <c r="CV301" s="39"/>
      <c r="CW301" s="39"/>
      <c r="CX301" s="39"/>
      <c r="CY301" s="39"/>
      <c r="CZ301" s="39"/>
      <c r="DA301" s="39"/>
      <c r="DB301" s="39"/>
      <c r="DC301" s="39"/>
      <c r="DD301" s="39"/>
      <c r="DE301" s="39"/>
      <c r="DF301" s="39"/>
      <c r="DG301" s="39"/>
      <c r="DH301" s="39"/>
      <c r="DI301" s="39"/>
      <c r="DJ301" s="39"/>
      <c r="DK301" s="39"/>
      <c r="DL301" s="39"/>
      <c r="DM301" s="39"/>
      <c r="DN301" s="39"/>
      <c r="DO301" s="39"/>
      <c r="DP301" s="39"/>
      <c r="DQ301" s="39"/>
      <c r="DR301" s="39"/>
      <c r="DS301" s="39"/>
      <c r="DT301" s="39"/>
      <c r="DU301" s="39"/>
      <c r="DV301" s="39"/>
      <c r="DW301" s="39"/>
      <c r="DX301" s="39"/>
      <c r="DY301" s="39"/>
      <c r="DZ301" s="39"/>
      <c r="EA301" s="39"/>
      <c r="EB301" s="39"/>
      <c r="EC301" s="39"/>
      <c r="ED301" s="39"/>
      <c r="EE301" s="39"/>
      <c r="EF301" s="39"/>
      <c r="EG301" s="39"/>
      <c r="EH301" s="39"/>
      <c r="EI301" s="39"/>
      <c r="EJ301" s="39"/>
      <c r="EK301" s="39"/>
      <c r="EL301" s="39"/>
      <c r="EM301" s="39"/>
      <c r="EN301" s="39"/>
      <c r="EO301" s="39"/>
      <c r="EP301" s="39"/>
      <c r="EQ301" s="39"/>
      <c r="ER301" s="39"/>
      <c r="ES301" s="39"/>
      <c r="ET301" s="39"/>
      <c r="EU301" s="39"/>
      <c r="EV301" s="39"/>
      <c r="EW301" s="39"/>
      <c r="EX301" s="39"/>
      <c r="EY301" s="39"/>
      <c r="EZ301" s="39"/>
      <c r="FA301" s="39"/>
      <c r="FB301" s="39"/>
      <c r="FC301" s="39"/>
      <c r="FD301" s="39"/>
      <c r="FE301" s="39"/>
      <c r="FF301" s="39"/>
      <c r="FG301" s="39"/>
      <c r="FH301" s="39"/>
      <c r="FI301" s="39"/>
      <c r="FJ301" s="39"/>
      <c r="FK301" s="39"/>
      <c r="FL301" s="39"/>
      <c r="FM301" s="39"/>
      <c r="FN301" s="39"/>
      <c r="FO301" s="39"/>
      <c r="FP301" s="39"/>
      <c r="FQ301" s="39"/>
      <c r="FR301" s="39"/>
      <c r="FS301" s="39"/>
      <c r="FT301" s="39"/>
      <c r="FU301" s="39"/>
      <c r="FV301" s="39"/>
      <c r="FW301" s="39"/>
      <c r="FX301" s="39"/>
      <c r="FY301" s="39"/>
      <c r="FZ301" s="39"/>
      <c r="GA301" s="39"/>
      <c r="GB301" s="39"/>
      <c r="GC301" s="39"/>
      <c r="GD301" s="39"/>
      <c r="GE301" s="39"/>
      <c r="GF301" s="39"/>
      <c r="GG301" s="39"/>
      <c r="GH301" s="39"/>
      <c r="GI301" s="39"/>
      <c r="GJ301" s="39"/>
      <c r="GK301" s="39"/>
      <c r="GL301" s="39"/>
      <c r="GM301" s="39"/>
      <c r="GN301" s="39"/>
      <c r="GO301" s="39"/>
      <c r="GP301" s="39"/>
      <c r="GQ301" s="39"/>
      <c r="GR301" s="39"/>
      <c r="GS301" s="39"/>
      <c r="GT301" s="39"/>
      <c r="GU301" s="39"/>
      <c r="GV301" s="39"/>
      <c r="GW301" s="39"/>
      <c r="GX301" s="39"/>
      <c r="GY301" s="39"/>
      <c r="GZ301" s="39"/>
      <c r="HA301" s="39"/>
      <c r="HB301" s="39"/>
      <c r="HC301" s="39"/>
      <c r="HD301" s="39"/>
      <c r="HE301" s="39"/>
      <c r="HF301" s="39"/>
      <c r="HG301" s="39"/>
      <c r="HH301" s="39"/>
      <c r="HI301" s="39"/>
      <c r="HJ301" s="39"/>
      <c r="HK301" s="39"/>
      <c r="HL301" s="39"/>
      <c r="HM301" s="39"/>
      <c r="HN301" s="39"/>
      <c r="HO301" s="39"/>
      <c r="HP301" s="39"/>
      <c r="HQ301" s="39"/>
      <c r="HR301" s="39"/>
      <c r="HS301" s="39"/>
      <c r="HT301" s="39"/>
      <c r="HU301" s="39"/>
      <c r="HV301" s="39"/>
      <c r="HW301" s="39"/>
      <c r="HX301" s="39"/>
      <c r="HY301" s="39"/>
      <c r="HZ301" s="39"/>
      <c r="IA301" s="39"/>
      <c r="IB301" s="39"/>
      <c r="IC301" s="39"/>
    </row>
    <row r="302" spans="1:237" x14ac:dyDescent="0.25"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  <c r="AS302" s="39"/>
      <c r="AT302" s="39"/>
      <c r="AU302" s="39"/>
      <c r="AV302" s="39"/>
      <c r="AW302" s="39"/>
      <c r="AX302" s="39"/>
      <c r="AY302" s="39"/>
      <c r="AZ302" s="39"/>
      <c r="BA302" s="39"/>
      <c r="BB302" s="39"/>
      <c r="BC302" s="39"/>
      <c r="BD302" s="39"/>
      <c r="BE302" s="39"/>
      <c r="BF302" s="39"/>
      <c r="BG302" s="39"/>
      <c r="BH302" s="39"/>
      <c r="BI302" s="39"/>
      <c r="BJ302" s="39"/>
      <c r="BK302" s="39"/>
      <c r="BL302" s="39"/>
      <c r="BM302" s="39"/>
      <c r="BN302" s="39"/>
      <c r="BO302" s="39"/>
      <c r="BP302" s="39"/>
      <c r="BQ302" s="39"/>
      <c r="BR302" s="39"/>
      <c r="BS302" s="39"/>
      <c r="BT302" s="39"/>
      <c r="BU302" s="39"/>
      <c r="BV302" s="39"/>
      <c r="BW302" s="39"/>
      <c r="BX302" s="39"/>
      <c r="BY302" s="39"/>
      <c r="BZ302" s="39"/>
      <c r="CA302" s="39"/>
      <c r="CB302" s="39"/>
      <c r="CC302" s="39"/>
      <c r="CD302" s="39"/>
      <c r="CE302" s="39"/>
      <c r="CF302" s="39"/>
      <c r="CG302" s="39"/>
      <c r="CH302" s="39"/>
      <c r="CI302" s="39"/>
      <c r="CJ302" s="39"/>
      <c r="CK302" s="39"/>
      <c r="CL302" s="39"/>
      <c r="CM302" s="39"/>
      <c r="CN302" s="39"/>
      <c r="CO302" s="39"/>
      <c r="CP302" s="39"/>
      <c r="CQ302" s="39"/>
      <c r="CR302" s="39"/>
      <c r="CS302" s="39"/>
      <c r="CT302" s="39"/>
      <c r="CU302" s="39"/>
      <c r="CV302" s="39"/>
      <c r="CW302" s="39"/>
      <c r="CX302" s="39"/>
      <c r="CY302" s="39"/>
      <c r="CZ302" s="39"/>
      <c r="DA302" s="39"/>
      <c r="DB302" s="39"/>
      <c r="DC302" s="39"/>
      <c r="DD302" s="39"/>
      <c r="DE302" s="39"/>
      <c r="DF302" s="39"/>
      <c r="DG302" s="39"/>
      <c r="DH302" s="39"/>
      <c r="DI302" s="39"/>
      <c r="DJ302" s="39"/>
      <c r="DK302" s="39"/>
      <c r="DL302" s="39"/>
      <c r="DM302" s="39"/>
      <c r="DN302" s="39"/>
      <c r="DO302" s="39"/>
      <c r="DP302" s="39"/>
      <c r="DQ302" s="39"/>
      <c r="DR302" s="39"/>
      <c r="DS302" s="39"/>
      <c r="DT302" s="39"/>
      <c r="DU302" s="39"/>
      <c r="DV302" s="39"/>
      <c r="DW302" s="39"/>
      <c r="DX302" s="39"/>
      <c r="DY302" s="39"/>
      <c r="DZ302" s="39"/>
      <c r="EA302" s="39"/>
      <c r="EB302" s="39"/>
      <c r="EC302" s="39"/>
      <c r="ED302" s="39"/>
      <c r="EE302" s="39"/>
      <c r="EF302" s="39"/>
      <c r="EG302" s="39"/>
      <c r="EH302" s="39"/>
      <c r="EI302" s="39"/>
      <c r="EJ302" s="39"/>
      <c r="EK302" s="39"/>
      <c r="EL302" s="39"/>
      <c r="EM302" s="39"/>
      <c r="EN302" s="39"/>
      <c r="EO302" s="39"/>
      <c r="EP302" s="39"/>
      <c r="EQ302" s="39"/>
      <c r="ER302" s="39"/>
      <c r="ES302" s="39"/>
      <c r="ET302" s="39"/>
      <c r="EU302" s="39"/>
      <c r="EV302" s="39"/>
      <c r="EW302" s="39"/>
      <c r="EX302" s="39"/>
      <c r="EY302" s="39"/>
      <c r="EZ302" s="39"/>
      <c r="FA302" s="39"/>
      <c r="FB302" s="39"/>
      <c r="FC302" s="39"/>
      <c r="FD302" s="39"/>
      <c r="FE302" s="39"/>
      <c r="FF302" s="39"/>
      <c r="FG302" s="39"/>
      <c r="FH302" s="39"/>
      <c r="FI302" s="39"/>
      <c r="FJ302" s="39"/>
      <c r="FK302" s="39"/>
      <c r="FL302" s="39"/>
      <c r="FM302" s="39"/>
      <c r="FN302" s="39"/>
      <c r="FO302" s="39"/>
      <c r="FP302" s="39"/>
      <c r="FQ302" s="39"/>
      <c r="FR302" s="39"/>
      <c r="FS302" s="39"/>
      <c r="FT302" s="39"/>
      <c r="FU302" s="39"/>
      <c r="FV302" s="39"/>
      <c r="FW302" s="39"/>
      <c r="FX302" s="39"/>
      <c r="FY302" s="39"/>
      <c r="FZ302" s="39"/>
      <c r="GA302" s="39"/>
      <c r="GB302" s="39"/>
      <c r="GC302" s="39"/>
      <c r="GD302" s="39"/>
      <c r="GE302" s="39"/>
      <c r="GF302" s="39"/>
      <c r="GG302" s="39"/>
      <c r="GH302" s="39"/>
      <c r="GI302" s="39"/>
      <c r="GJ302" s="39"/>
      <c r="GK302" s="39"/>
      <c r="GL302" s="39"/>
      <c r="GM302" s="39"/>
      <c r="GN302" s="39"/>
      <c r="GO302" s="39"/>
      <c r="GP302" s="39"/>
      <c r="GQ302" s="39"/>
      <c r="GR302" s="39"/>
      <c r="GS302" s="39"/>
      <c r="GT302" s="39"/>
      <c r="GU302" s="39"/>
      <c r="GV302" s="39"/>
      <c r="GW302" s="39"/>
      <c r="GX302" s="39"/>
      <c r="GY302" s="39"/>
      <c r="GZ302" s="39"/>
      <c r="HA302" s="39"/>
      <c r="HB302" s="39"/>
      <c r="HC302" s="39"/>
      <c r="HD302" s="39"/>
      <c r="HE302" s="39"/>
      <c r="HF302" s="39"/>
      <c r="HG302" s="39"/>
      <c r="HH302" s="39"/>
      <c r="HI302" s="39"/>
      <c r="HJ302" s="39"/>
      <c r="HK302" s="39"/>
      <c r="HL302" s="39"/>
      <c r="HM302" s="39"/>
      <c r="HN302" s="39"/>
      <c r="HO302" s="39"/>
      <c r="HP302" s="39"/>
      <c r="HQ302" s="39"/>
      <c r="HR302" s="39"/>
      <c r="HS302" s="39"/>
      <c r="HT302" s="39"/>
      <c r="HU302" s="39"/>
      <c r="HV302" s="39"/>
      <c r="HW302" s="39"/>
      <c r="HX302" s="39"/>
      <c r="HY302" s="39"/>
      <c r="HZ302" s="39"/>
      <c r="IA302" s="39"/>
      <c r="IB302" s="39"/>
      <c r="IC302" s="39"/>
    </row>
    <row r="303" spans="1:237" x14ac:dyDescent="0.25"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  <c r="AS303" s="39"/>
      <c r="AT303" s="39"/>
      <c r="AU303" s="39"/>
      <c r="AV303" s="39"/>
      <c r="AW303" s="39"/>
      <c r="AX303" s="39"/>
      <c r="AY303" s="39"/>
      <c r="AZ303" s="39"/>
      <c r="BA303" s="39"/>
      <c r="BB303" s="39"/>
      <c r="BC303" s="39"/>
      <c r="BD303" s="39"/>
      <c r="BE303" s="39"/>
      <c r="BF303" s="39"/>
      <c r="BG303" s="39"/>
      <c r="BH303" s="39"/>
      <c r="BI303" s="39"/>
      <c r="BJ303" s="39"/>
      <c r="BK303" s="39"/>
      <c r="BL303" s="39"/>
      <c r="BM303" s="39"/>
      <c r="BN303" s="39"/>
      <c r="BO303" s="39"/>
      <c r="BP303" s="39"/>
      <c r="BQ303" s="39"/>
      <c r="BR303" s="39"/>
      <c r="BS303" s="39"/>
      <c r="BT303" s="39"/>
      <c r="BU303" s="39"/>
      <c r="BV303" s="39"/>
      <c r="BW303" s="39"/>
      <c r="BX303" s="39"/>
      <c r="BY303" s="39"/>
      <c r="BZ303" s="39"/>
      <c r="CA303" s="39"/>
      <c r="CB303" s="39"/>
      <c r="CC303" s="39"/>
      <c r="CD303" s="39"/>
      <c r="CE303" s="39"/>
      <c r="CF303" s="39"/>
      <c r="CG303" s="39"/>
      <c r="CH303" s="39"/>
      <c r="CI303" s="39"/>
      <c r="CJ303" s="39"/>
      <c r="CK303" s="39"/>
      <c r="CL303" s="39"/>
      <c r="CM303" s="39"/>
      <c r="CN303" s="39"/>
      <c r="CO303" s="39"/>
      <c r="CP303" s="39"/>
      <c r="CQ303" s="39"/>
      <c r="CR303" s="39"/>
      <c r="CS303" s="39"/>
      <c r="CT303" s="39"/>
      <c r="CU303" s="39"/>
      <c r="CV303" s="39"/>
      <c r="CW303" s="39"/>
      <c r="CX303" s="39"/>
      <c r="CY303" s="39"/>
      <c r="CZ303" s="39"/>
      <c r="DA303" s="39"/>
      <c r="DB303" s="39"/>
      <c r="DC303" s="39"/>
      <c r="DD303" s="39"/>
      <c r="DE303" s="39"/>
      <c r="DF303" s="39"/>
      <c r="DG303" s="39"/>
      <c r="DH303" s="39"/>
      <c r="DI303" s="39"/>
      <c r="DJ303" s="39"/>
      <c r="DK303" s="39"/>
      <c r="DL303" s="39"/>
      <c r="DM303" s="39"/>
      <c r="DN303" s="39"/>
      <c r="DO303" s="39"/>
      <c r="DP303" s="39"/>
      <c r="DQ303" s="39"/>
      <c r="DR303" s="39"/>
      <c r="DS303" s="39"/>
      <c r="DT303" s="39"/>
      <c r="DU303" s="39"/>
      <c r="DV303" s="39"/>
      <c r="DW303" s="39"/>
      <c r="DX303" s="39"/>
      <c r="DY303" s="39"/>
      <c r="DZ303" s="39"/>
      <c r="EA303" s="39"/>
      <c r="EB303" s="39"/>
      <c r="EC303" s="39"/>
      <c r="ED303" s="39"/>
      <c r="EE303" s="39"/>
      <c r="EF303" s="39"/>
      <c r="EG303" s="39"/>
      <c r="EH303" s="39"/>
      <c r="EI303" s="39"/>
      <c r="EJ303" s="39"/>
      <c r="EK303" s="39"/>
      <c r="EL303" s="39"/>
      <c r="EM303" s="39"/>
      <c r="EN303" s="39"/>
      <c r="EO303" s="39"/>
      <c r="EP303" s="39"/>
      <c r="EQ303" s="39"/>
      <c r="ER303" s="39"/>
      <c r="ES303" s="39"/>
      <c r="ET303" s="39"/>
      <c r="EU303" s="39"/>
      <c r="EV303" s="39"/>
      <c r="EW303" s="39"/>
      <c r="EX303" s="39"/>
      <c r="EY303" s="39"/>
      <c r="EZ303" s="39"/>
      <c r="FA303" s="39"/>
      <c r="FB303" s="39"/>
      <c r="FC303" s="39"/>
      <c r="FD303" s="39"/>
      <c r="FE303" s="39"/>
      <c r="FF303" s="39"/>
      <c r="FG303" s="39"/>
      <c r="FH303" s="39"/>
      <c r="FI303" s="39"/>
      <c r="FJ303" s="39"/>
      <c r="FK303" s="39"/>
      <c r="FL303" s="39"/>
      <c r="FM303" s="39"/>
      <c r="FN303" s="39"/>
      <c r="FO303" s="39"/>
      <c r="FP303" s="39"/>
      <c r="FQ303" s="39"/>
      <c r="FR303" s="39"/>
      <c r="FS303" s="39"/>
      <c r="FT303" s="39"/>
      <c r="FU303" s="39"/>
      <c r="FV303" s="39"/>
      <c r="FW303" s="39"/>
      <c r="FX303" s="39"/>
      <c r="FY303" s="39"/>
      <c r="FZ303" s="39"/>
      <c r="GA303" s="39"/>
      <c r="GB303" s="39"/>
      <c r="GC303" s="39"/>
      <c r="GD303" s="39"/>
      <c r="GE303" s="39"/>
      <c r="GF303" s="39"/>
      <c r="GG303" s="39"/>
      <c r="GH303" s="39"/>
      <c r="GI303" s="39"/>
      <c r="GJ303" s="39"/>
      <c r="GK303" s="39"/>
      <c r="GL303" s="39"/>
      <c r="GM303" s="39"/>
      <c r="GN303" s="39"/>
      <c r="GO303" s="39"/>
      <c r="GP303" s="39"/>
      <c r="GQ303" s="39"/>
      <c r="GR303" s="39"/>
      <c r="GS303" s="39"/>
      <c r="GT303" s="39"/>
      <c r="GU303" s="39"/>
      <c r="GV303" s="39"/>
      <c r="GW303" s="39"/>
      <c r="GX303" s="39"/>
      <c r="GY303" s="39"/>
      <c r="GZ303" s="39"/>
      <c r="HA303" s="39"/>
      <c r="HB303" s="39"/>
      <c r="HC303" s="39"/>
      <c r="HD303" s="39"/>
      <c r="HE303" s="39"/>
      <c r="HF303" s="39"/>
      <c r="HG303" s="39"/>
      <c r="HH303" s="39"/>
      <c r="HI303" s="39"/>
      <c r="HJ303" s="39"/>
      <c r="HK303" s="39"/>
      <c r="HL303" s="39"/>
      <c r="HM303" s="39"/>
      <c r="HN303" s="39"/>
      <c r="HO303" s="39"/>
      <c r="HP303" s="39"/>
      <c r="HQ303" s="39"/>
      <c r="HR303" s="39"/>
      <c r="HS303" s="39"/>
      <c r="HT303" s="39"/>
      <c r="HU303" s="39"/>
      <c r="HV303" s="39"/>
      <c r="HW303" s="39"/>
      <c r="HX303" s="39"/>
      <c r="HY303" s="39"/>
      <c r="HZ303" s="39"/>
      <c r="IA303" s="39"/>
      <c r="IB303" s="39"/>
      <c r="IC303" s="39"/>
    </row>
    <row r="304" spans="1:237" x14ac:dyDescent="0.25"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  <c r="AS304" s="39"/>
      <c r="AT304" s="39"/>
      <c r="AU304" s="39"/>
      <c r="AV304" s="39"/>
      <c r="AW304" s="39"/>
      <c r="AX304" s="39"/>
      <c r="AY304" s="39"/>
      <c r="AZ304" s="39"/>
      <c r="BA304" s="39"/>
      <c r="BB304" s="39"/>
      <c r="BC304" s="39"/>
      <c r="BD304" s="39"/>
      <c r="BE304" s="39"/>
      <c r="BF304" s="39"/>
      <c r="BG304" s="39"/>
      <c r="BH304" s="39"/>
      <c r="BI304" s="39"/>
      <c r="BJ304" s="39"/>
      <c r="BK304" s="39"/>
      <c r="BL304" s="39"/>
      <c r="BM304" s="39"/>
      <c r="BN304" s="39"/>
      <c r="BO304" s="39"/>
      <c r="BP304" s="39"/>
      <c r="BQ304" s="39"/>
      <c r="BR304" s="39"/>
      <c r="BS304" s="39"/>
      <c r="BT304" s="39"/>
      <c r="BU304" s="39"/>
      <c r="BV304" s="39"/>
      <c r="BW304" s="39"/>
      <c r="BX304" s="39"/>
      <c r="BY304" s="39"/>
      <c r="BZ304" s="39"/>
      <c r="CA304" s="39"/>
      <c r="CB304" s="39"/>
      <c r="CC304" s="39"/>
      <c r="CD304" s="39"/>
      <c r="CE304" s="39"/>
      <c r="CF304" s="39"/>
      <c r="CG304" s="39"/>
      <c r="CH304" s="39"/>
      <c r="CI304" s="39"/>
      <c r="CJ304" s="39"/>
      <c r="CK304" s="39"/>
      <c r="CL304" s="39"/>
      <c r="CM304" s="39"/>
      <c r="CN304" s="39"/>
      <c r="CO304" s="39"/>
      <c r="CP304" s="39"/>
      <c r="CQ304" s="39"/>
      <c r="CR304" s="39"/>
      <c r="CS304" s="39"/>
      <c r="CT304" s="39"/>
      <c r="CU304" s="39"/>
      <c r="CV304" s="39"/>
      <c r="CW304" s="39"/>
      <c r="CX304" s="39"/>
      <c r="CY304" s="39"/>
      <c r="CZ304" s="39"/>
      <c r="DA304" s="39"/>
      <c r="DB304" s="39"/>
      <c r="DC304" s="39"/>
      <c r="DD304" s="39"/>
      <c r="DE304" s="39"/>
      <c r="DF304" s="39"/>
      <c r="DG304" s="39"/>
      <c r="DH304" s="39"/>
      <c r="DI304" s="39"/>
      <c r="DJ304" s="39"/>
      <c r="DK304" s="39"/>
      <c r="DL304" s="39"/>
      <c r="DM304" s="39"/>
      <c r="DN304" s="39"/>
      <c r="DO304" s="39"/>
      <c r="DP304" s="39"/>
      <c r="DQ304" s="39"/>
      <c r="DR304" s="39"/>
      <c r="DS304" s="39"/>
      <c r="DT304" s="39"/>
      <c r="DU304" s="39"/>
      <c r="DV304" s="39"/>
      <c r="DW304" s="39"/>
      <c r="DX304" s="39"/>
      <c r="DY304" s="39"/>
      <c r="DZ304" s="39"/>
      <c r="EA304" s="39"/>
      <c r="EB304" s="39"/>
      <c r="EC304" s="39"/>
      <c r="ED304" s="39"/>
      <c r="EE304" s="39"/>
      <c r="EF304" s="39"/>
      <c r="EG304" s="39"/>
      <c r="EH304" s="39"/>
      <c r="EI304" s="39"/>
      <c r="EJ304" s="39"/>
      <c r="EK304" s="39"/>
      <c r="EL304" s="39"/>
      <c r="EM304" s="39"/>
      <c r="EN304" s="39"/>
      <c r="EO304" s="39"/>
      <c r="EP304" s="39"/>
      <c r="EQ304" s="39"/>
      <c r="ER304" s="39"/>
      <c r="ES304" s="39"/>
      <c r="ET304" s="39"/>
      <c r="EU304" s="39"/>
      <c r="EV304" s="39"/>
      <c r="EW304" s="39"/>
      <c r="EX304" s="39"/>
      <c r="EY304" s="39"/>
      <c r="EZ304" s="39"/>
      <c r="FA304" s="39"/>
      <c r="FB304" s="39"/>
      <c r="FC304" s="39"/>
      <c r="FD304" s="39"/>
      <c r="FE304" s="39"/>
      <c r="FF304" s="39"/>
      <c r="FG304" s="39"/>
      <c r="FH304" s="39"/>
      <c r="FI304" s="39"/>
      <c r="FJ304" s="39"/>
      <c r="FK304" s="39"/>
      <c r="FL304" s="39"/>
      <c r="FM304" s="39"/>
      <c r="FN304" s="39"/>
      <c r="FO304" s="39"/>
      <c r="FP304" s="39"/>
      <c r="FQ304" s="39"/>
      <c r="FR304" s="39"/>
      <c r="FS304" s="39"/>
      <c r="FT304" s="39"/>
      <c r="FU304" s="39"/>
      <c r="FV304" s="39"/>
      <c r="FW304" s="39"/>
      <c r="FX304" s="39"/>
      <c r="FY304" s="39"/>
      <c r="FZ304" s="39"/>
      <c r="GA304" s="39"/>
      <c r="GB304" s="39"/>
      <c r="GC304" s="39"/>
      <c r="GD304" s="39"/>
      <c r="GE304" s="39"/>
      <c r="GF304" s="39"/>
      <c r="GG304" s="39"/>
      <c r="GH304" s="39"/>
      <c r="GI304" s="39"/>
      <c r="GJ304" s="39"/>
      <c r="GK304" s="39"/>
      <c r="GL304" s="39"/>
      <c r="GM304" s="39"/>
      <c r="GN304" s="39"/>
      <c r="GO304" s="39"/>
      <c r="GP304" s="39"/>
      <c r="GQ304" s="39"/>
      <c r="GR304" s="39"/>
      <c r="GS304" s="39"/>
      <c r="GT304" s="39"/>
      <c r="GU304" s="39"/>
      <c r="GV304" s="39"/>
      <c r="GW304" s="39"/>
      <c r="GX304" s="39"/>
      <c r="GY304" s="39"/>
      <c r="GZ304" s="39"/>
      <c r="HA304" s="39"/>
      <c r="HB304" s="39"/>
      <c r="HC304" s="39"/>
      <c r="HD304" s="39"/>
      <c r="HE304" s="39"/>
      <c r="HF304" s="39"/>
      <c r="HG304" s="39"/>
      <c r="HH304" s="39"/>
      <c r="HI304" s="39"/>
      <c r="HJ304" s="39"/>
      <c r="HK304" s="39"/>
      <c r="HL304" s="39"/>
      <c r="HM304" s="39"/>
      <c r="HN304" s="39"/>
      <c r="HO304" s="39"/>
      <c r="HP304" s="39"/>
      <c r="HQ304" s="39"/>
      <c r="HR304" s="39"/>
      <c r="HS304" s="39"/>
      <c r="HT304" s="39"/>
      <c r="HU304" s="39"/>
      <c r="HV304" s="39"/>
      <c r="HW304" s="39"/>
      <c r="HX304" s="39"/>
      <c r="HY304" s="39"/>
      <c r="HZ304" s="39"/>
      <c r="IA304" s="39"/>
      <c r="IB304" s="39"/>
      <c r="IC304" s="39"/>
    </row>
  </sheetData>
  <mergeCells count="2">
    <mergeCell ref="A5:M5"/>
    <mergeCell ref="A4:M4"/>
  </mergeCells>
  <phoneticPr fontId="0" type="noConversion"/>
  <printOptions horizontalCentered="1" verticalCentered="1" gridLinesSet="0"/>
  <pageMargins left="0.67" right="0.51181102362204722" top="0.51" bottom="0.55118110236220474" header="0.51181102362204722" footer="0.51181102362204722"/>
  <pageSetup paperSize="9" scale="39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ii8 dépôts par détenteurs</vt:lpstr>
      <vt:lpstr>'ii8 dépôts par détenteurs'!Zone_d_impression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2023-11-16T14:02:15Z</cp:lastPrinted>
  <dcterms:created xsi:type="dcterms:W3CDTF">2000-09-13T06:16:35Z</dcterms:created>
  <dcterms:modified xsi:type="dcterms:W3CDTF">2024-04-18T09:38:36Z</dcterms:modified>
</cp:coreProperties>
</file>