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IV9_2" sheetId="1" r:id="rId1"/>
  </sheets>
  <externalReferences>
    <externalReference r:id="rId2"/>
  </externalReferences>
  <definedNames>
    <definedName name="_xlnm.Print_Area" localSheetId="0">IV9_2!$B$2:$AP$80</definedName>
  </definedNames>
  <calcPr calcId="144525"/>
</workbook>
</file>

<file path=xl/calcChain.xml><?xml version="1.0" encoding="utf-8"?>
<calcChain xmlns="http://schemas.openxmlformats.org/spreadsheetml/2006/main">
  <c r="AP77" i="1" l="1"/>
  <c r="AO77" i="1"/>
  <c r="AO75" i="1"/>
  <c r="AP75" i="1"/>
  <c r="AP74" i="1"/>
  <c r="AO74" i="1"/>
  <c r="AO69" i="1"/>
  <c r="AP69" i="1"/>
  <c r="AO70" i="1"/>
  <c r="AP70" i="1"/>
  <c r="AP68" i="1"/>
  <c r="AO68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P54" i="1"/>
  <c r="AO54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P38" i="1"/>
  <c r="AO38" i="1"/>
  <c r="AO31" i="1"/>
  <c r="AP31" i="1"/>
  <c r="AO32" i="1"/>
  <c r="AP32" i="1"/>
  <c r="AO33" i="1"/>
  <c r="AP33" i="1"/>
  <c r="AO34" i="1"/>
  <c r="AP34" i="1"/>
  <c r="AP30" i="1"/>
  <c r="AO30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P14" i="1"/>
  <c r="AO14" i="1"/>
  <c r="D77" i="1" l="1"/>
  <c r="C77" i="1"/>
  <c r="D72" i="1"/>
  <c r="D66" i="1"/>
  <c r="D52" i="1"/>
  <c r="C36" i="1"/>
  <c r="D36" i="1"/>
  <c r="C28" i="1"/>
  <c r="D28" i="1"/>
  <c r="D12" i="1"/>
  <c r="E79" i="1"/>
  <c r="C72" i="1"/>
  <c r="C66" i="1"/>
  <c r="C52" i="1"/>
  <c r="C1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A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A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C12" i="1"/>
  <c r="AD12" i="1"/>
  <c r="AE12" i="1"/>
  <c r="AF12" i="1"/>
  <c r="AF10" i="1" s="1"/>
  <c r="AG12" i="1"/>
  <c r="AH12" i="1"/>
  <c r="AH10" i="1" s="1"/>
  <c r="AI12" i="1"/>
  <c r="AJ12" i="1"/>
  <c r="AJ10" i="1" s="1"/>
  <c r="AK12" i="1"/>
  <c r="AL12" i="1"/>
  <c r="AL10" i="1" s="1"/>
  <c r="AM12" i="1"/>
  <c r="AN12" i="1"/>
  <c r="AN10" i="1" s="1"/>
  <c r="AO12" i="1"/>
  <c r="AG10" i="1"/>
  <c r="AI10" i="1"/>
  <c r="AK10" i="1"/>
  <c r="AM10" i="1"/>
  <c r="AE10" i="1" l="1"/>
  <c r="AD10" i="1"/>
  <c r="AC10" i="1"/>
  <c r="D10" i="1"/>
  <c r="D79" i="1" s="1"/>
  <c r="AM79" i="1"/>
  <c r="AK79" i="1"/>
  <c r="AI79" i="1"/>
  <c r="AG79" i="1"/>
  <c r="AE79" i="1"/>
  <c r="AC79" i="1"/>
  <c r="AN79" i="1"/>
  <c r="AL79" i="1"/>
  <c r="AJ79" i="1"/>
  <c r="AH79" i="1"/>
  <c r="AF79" i="1"/>
  <c r="AD79" i="1"/>
  <c r="C10" i="1"/>
  <c r="C79" i="1" s="1"/>
  <c r="AB57" i="1" l="1"/>
  <c r="AB56" i="1"/>
  <c r="AB46" i="1"/>
  <c r="AB36" i="1" s="1"/>
  <c r="AB24" i="1"/>
  <c r="AB22" i="1"/>
  <c r="AB52" i="1" l="1"/>
  <c r="AB12" i="1"/>
  <c r="P52" i="1"/>
  <c r="P36" i="1"/>
  <c r="P28" i="1"/>
  <c r="P12" i="1"/>
  <c r="E12" i="1"/>
  <c r="P10" i="1" l="1"/>
  <c r="P79" i="1" s="1"/>
  <c r="AO10" i="1"/>
  <c r="AP72" i="1" l="1"/>
  <c r="AP66" i="1"/>
  <c r="AP28" i="1"/>
  <c r="AB10" i="1"/>
  <c r="AB79" i="1" s="1"/>
  <c r="AP12" i="1" l="1"/>
  <c r="AP10" i="1" s="1"/>
  <c r="AP52" i="1"/>
  <c r="AP36" i="1"/>
  <c r="O52" i="1"/>
  <c r="O36" i="1"/>
  <c r="O28" i="1"/>
  <c r="O12" i="1"/>
  <c r="AA12" i="1"/>
  <c r="AP79" i="1" l="1"/>
  <c r="O10" i="1"/>
  <c r="O79" i="1" s="1"/>
  <c r="AA10" i="1"/>
  <c r="AA79" i="1" s="1"/>
  <c r="N52" i="1" l="1"/>
  <c r="N36" i="1"/>
  <c r="N28" i="1"/>
  <c r="N12" i="1"/>
  <c r="Z52" i="1"/>
  <c r="Z36" i="1"/>
  <c r="Z28" i="1"/>
  <c r="Z12" i="1"/>
  <c r="N10" i="1" l="1"/>
  <c r="N79" i="1" s="1"/>
  <c r="Z10" i="1"/>
  <c r="Z79" i="1" s="1"/>
  <c r="Y12" i="1"/>
  <c r="Y28" i="1"/>
  <c r="Y36" i="1"/>
  <c r="Y52" i="1"/>
  <c r="M52" i="1"/>
  <c r="M36" i="1"/>
  <c r="M28" i="1"/>
  <c r="M12" i="1"/>
  <c r="Y10" i="1" l="1"/>
  <c r="Y79" i="1" s="1"/>
  <c r="M10" i="1"/>
  <c r="M79" i="1" s="1"/>
  <c r="X52" i="1"/>
  <c r="X36" i="1"/>
  <c r="X28" i="1"/>
  <c r="X12" i="1"/>
  <c r="L52" i="1"/>
  <c r="L36" i="1"/>
  <c r="L28" i="1"/>
  <c r="L12" i="1"/>
  <c r="L10" i="1" l="1"/>
  <c r="X10" i="1"/>
  <c r="X79" i="1" s="1"/>
  <c r="L79" i="1"/>
  <c r="E72" i="1"/>
  <c r="W52" i="1"/>
  <c r="K52" i="1"/>
  <c r="W36" i="1"/>
  <c r="K36" i="1"/>
  <c r="W28" i="1"/>
  <c r="K28" i="1"/>
  <c r="K12" i="1"/>
  <c r="W12" i="1"/>
  <c r="W10" i="1" l="1"/>
  <c r="W79" i="1" s="1"/>
  <c r="K10" i="1"/>
  <c r="K79" i="1" s="1"/>
  <c r="J52" i="1"/>
  <c r="J36" i="1"/>
  <c r="J28" i="1"/>
  <c r="J12" i="1"/>
  <c r="V52" i="1"/>
  <c r="V36" i="1"/>
  <c r="V28" i="1"/>
  <c r="V12" i="1"/>
  <c r="J10" i="1" l="1"/>
  <c r="V10" i="1"/>
  <c r="J79" i="1"/>
  <c r="V79" i="1"/>
  <c r="U52" i="1" l="1"/>
  <c r="I52" i="1"/>
  <c r="U36" i="1"/>
  <c r="I36" i="1"/>
  <c r="U28" i="1"/>
  <c r="I28" i="1"/>
  <c r="I12" i="1"/>
  <c r="U12" i="1"/>
  <c r="I10" i="1" l="1"/>
  <c r="U10" i="1"/>
  <c r="U79" i="1" s="1"/>
  <c r="I79" i="1"/>
  <c r="T52" i="1"/>
  <c r="H52" i="1"/>
  <c r="T36" i="1"/>
  <c r="H36" i="1"/>
  <c r="T12" i="1"/>
  <c r="T28" i="1"/>
  <c r="H28" i="1"/>
  <c r="H12" i="1"/>
  <c r="T10" i="1" l="1"/>
  <c r="T79" i="1" s="1"/>
  <c r="H10" i="1"/>
  <c r="H79" i="1" s="1"/>
  <c r="S52" i="1" l="1"/>
  <c r="G52" i="1"/>
  <c r="S36" i="1"/>
  <c r="G36" i="1"/>
  <c r="S28" i="1"/>
  <c r="G28" i="1"/>
  <c r="S12" i="1"/>
  <c r="G12" i="1"/>
  <c r="S10" i="1" l="1"/>
  <c r="S79" i="1" s="1"/>
  <c r="G10" i="1"/>
  <c r="G79" i="1" s="1"/>
  <c r="E66" i="1" l="1"/>
  <c r="R52" i="1"/>
  <c r="Q52" i="1"/>
  <c r="F52" i="1"/>
  <c r="E52" i="1"/>
  <c r="R36" i="1"/>
  <c r="Q36" i="1"/>
  <c r="F36" i="1"/>
  <c r="R28" i="1"/>
  <c r="Q28" i="1"/>
  <c r="F28" i="1"/>
  <c r="E28" i="1"/>
  <c r="R12" i="1"/>
  <c r="R10" i="1" s="1"/>
  <c r="Q12" i="1"/>
  <c r="Q10" i="1" s="1"/>
  <c r="F12" i="1"/>
  <c r="F10" i="1" l="1"/>
  <c r="F79" i="1" s="1"/>
  <c r="E10" i="1"/>
  <c r="Q79" i="1"/>
  <c r="R79" i="1"/>
  <c r="E36" i="1" l="1"/>
  <c r="AO79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<sst xmlns="http://schemas.openxmlformats.org/spreadsheetml/2006/main" count="99" uniqueCount="74">
  <si>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</si>
  <si>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</si>
  <si>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</si>
  <si>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</si>
  <si>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</si>
  <si>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</si>
  <si>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</si>
  <si>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</si>
  <si>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</si>
  <si>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</si>
  <si>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</si>
  <si>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</si>
  <si>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</si>
  <si>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</si>
  <si>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</si>
  <si>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</si>
  <si>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</si>
  <si>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</si>
  <si>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</si>
  <si>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</si>
  <si>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</si>
  <si>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</si>
  <si>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</si>
  <si>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</si>
  <si>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</si>
  <si>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</si>
  <si>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</si>
  <si>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</si>
  <si>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</si>
  <si>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</si>
  <si>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</si>
  <si>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</si>
  <si>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</si>
  <si>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</si>
  <si>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</si>
  <si>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</si>
  <si>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</si>
  <si>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</si>
  <si>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</si>
  <si>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</si>
  <si>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</si>
  <si>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</si>
  <si>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</si>
  <si>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</si>
  <si>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</si>
  <si>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</si>
  <si>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</si>
  <si>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</si>
  <si>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</si>
  <si>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</si>
  <si>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</si>
  <si>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</si>
  <si>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</si>
  <si>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</si>
  <si>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</si>
  <si>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</si>
  <si>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</si>
  <si>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</si>
  <si>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Source : OBR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</si>
  <si>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</si>
  <si>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</si>
  <si>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</si>
  <si>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</si>
  <si>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</si>
  <si>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</si>
  <si>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</si>
  <si>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</si>
  <si>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</si>
  <si>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</si>
  <si>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</si>
  <si>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</si>
  <si>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</si>
  <si>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Jan-avril</t>
  </si>
  <si>
    <t>(enT)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</si>
</sst>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0" fontId="0" fillId="2" borderId="15" xfId="0" applyFill="1" applyBorder="1" applyAlignment="1"/>
    <xf numFmtId="164" fontId="0" fillId="2" borderId="13" xfId="0" applyNumberFormat="1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0" borderId="0" xfId="1" applyNumberFormat="1" applyFo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64" fontId="3" fillId="2" borderId="1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0" fontId="2" fillId="2" borderId="10" xfId="0" applyFont="1" applyFill="1" applyBorder="1" applyAlignment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84"/>
  <sheetViews>
    <sheetView tabSelected="1" view="pageBreakPreview" zoomScaleNormal="100" zoomScaleSheetLayoutView="100" workbookViewId="0">
      <selection activeCell="AS9" sqref="AS9"/>
    </sheetView>
  </sheetViews>
  <sheetFormatPr baseColWidth="10" defaultColWidth="11.42578125" defaultRowHeight="15" x14ac:dyDescent="0.25"/>
  <cols>
    <col min="2" max="2" width="25.140625" bestFit="1" customWidth="1"/>
    <col min="3" max="4" width="9.28515625" bestFit="1" customWidth="1"/>
    <col min="5" max="15" width="11.42578125" hidden="1" customWidth="1"/>
    <col min="16" max="16" width="11.42578125" style="36" hidden="1" customWidth="1"/>
    <col min="17" max="40" width="11.42578125" hidden="1" customWidth="1"/>
    <col min="41" max="42" width="9.28515625" bestFit="1" customWidth="1"/>
  </cols>
  <sheetData>
    <row r="2" spans="2:42" x14ac:dyDescent="0.25">
      <c r="B2" s="19"/>
      <c r="C2" s="38"/>
      <c r="D2" s="38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 t="s">
        <v>60</v>
      </c>
    </row>
    <row r="3" spans="2:42" x14ac:dyDescent="0.25">
      <c r="B3" s="44" t="s">
        <v>69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6"/>
    </row>
    <row r="4" spans="2:42" x14ac:dyDescent="0.25">
      <c r="B4" s="47" t="s">
        <v>73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</row>
    <row r="5" spans="2:42" x14ac:dyDescent="0.25">
      <c r="B5" s="1"/>
      <c r="C5" s="39"/>
      <c r="D5" s="39"/>
      <c r="E5" s="41">
        <v>2015</v>
      </c>
      <c r="F5" s="42"/>
      <c r="G5" s="16"/>
      <c r="H5" s="24"/>
      <c r="I5" s="25"/>
      <c r="J5" s="26"/>
      <c r="K5" s="27"/>
      <c r="L5" s="28"/>
      <c r="M5" s="30"/>
      <c r="N5" s="31"/>
      <c r="O5" s="33"/>
      <c r="P5" s="35"/>
      <c r="Q5" s="41">
        <v>2016</v>
      </c>
      <c r="R5" s="43"/>
      <c r="S5" s="16"/>
      <c r="T5" s="24"/>
      <c r="U5" s="25"/>
      <c r="V5" s="26"/>
      <c r="W5" s="27"/>
      <c r="X5" s="28"/>
      <c r="Y5" s="30"/>
      <c r="Z5" s="31"/>
      <c r="AA5" s="33"/>
      <c r="AB5" s="34"/>
      <c r="AC5" s="50">
        <v>2017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8">
        <v>2016</v>
      </c>
      <c r="AP5" s="21">
        <v>2017</v>
      </c>
    </row>
    <row r="6" spans="2:42" x14ac:dyDescent="0.25">
      <c r="B6" s="3" t="s">
        <v>59</v>
      </c>
      <c r="C6" s="3">
        <v>2015</v>
      </c>
      <c r="D6" s="3">
        <v>2016</v>
      </c>
      <c r="E6" s="1" t="s">
        <v>0</v>
      </c>
      <c r="F6" s="1" t="s">
        <v>1</v>
      </c>
      <c r="G6" s="1" t="s">
        <v>61</v>
      </c>
      <c r="H6" s="1" t="s">
        <v>62</v>
      </c>
      <c r="I6" s="1" t="s">
        <v>63</v>
      </c>
      <c r="J6" s="1" t="s">
        <v>64</v>
      </c>
      <c r="K6" s="1" t="s">
        <v>65</v>
      </c>
      <c r="L6" s="1" t="s">
        <v>66</v>
      </c>
      <c r="M6" s="1" t="s">
        <v>67</v>
      </c>
      <c r="N6" s="1" t="s">
        <v>68</v>
      </c>
      <c r="O6" s="1" t="s">
        <v>70</v>
      </c>
      <c r="P6" s="1" t="s">
        <v>71</v>
      </c>
      <c r="Q6" s="1" t="s">
        <v>0</v>
      </c>
      <c r="R6" s="1" t="s">
        <v>1</v>
      </c>
      <c r="S6" s="1" t="s">
        <v>61</v>
      </c>
      <c r="T6" s="1" t="s">
        <v>62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68</v>
      </c>
      <c r="AA6" s="1" t="s">
        <v>70</v>
      </c>
      <c r="AB6" s="1" t="s">
        <v>71</v>
      </c>
      <c r="AC6" s="1" t="s">
        <v>0</v>
      </c>
      <c r="AD6" s="1" t="s">
        <v>1</v>
      </c>
      <c r="AE6" s="1" t="s">
        <v>61</v>
      </c>
      <c r="AF6" s="1" t="s">
        <v>62</v>
      </c>
      <c r="AG6" s="1" t="s">
        <v>63</v>
      </c>
      <c r="AH6" s="1" t="s">
        <v>64</v>
      </c>
      <c r="AI6" s="1" t="s">
        <v>65</v>
      </c>
      <c r="AJ6" s="1" t="s">
        <v>66</v>
      </c>
      <c r="AK6" s="1" t="s">
        <v>67</v>
      </c>
      <c r="AL6" s="1" t="s">
        <v>68</v>
      </c>
      <c r="AM6" s="1" t="s">
        <v>70</v>
      </c>
      <c r="AN6" s="1" t="s">
        <v>71</v>
      </c>
      <c r="AO6" s="1" t="s">
        <v>72</v>
      </c>
      <c r="AP6" s="1" t="s">
        <v>72</v>
      </c>
    </row>
    <row r="7" spans="2:42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x14ac:dyDescent="0.25">
      <c r="B9" s="3"/>
      <c r="C9" s="3"/>
      <c r="D9" s="3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x14ac:dyDescent="0.25">
      <c r="B10" s="4" t="s">
        <v>3</v>
      </c>
      <c r="C10" s="5">
        <f>+C12+C28</f>
        <v>11962.464100000001</v>
      </c>
      <c r="D10" s="5">
        <f>+D12+D28</f>
        <v>14825.35015</v>
      </c>
      <c r="E10" s="5">
        <f>+E12+E28</f>
        <v>939.37339999999995</v>
      </c>
      <c r="F10" s="5">
        <f t="shared" ref="F10:AP10" si="0">+F12+F28</f>
        <v>351.0111</v>
      </c>
      <c r="G10" s="5">
        <f t="shared" si="0"/>
        <v>308.75540000000001</v>
      </c>
      <c r="H10" s="5">
        <f t="shared" si="0"/>
        <v>195.39300000000003</v>
      </c>
      <c r="I10" s="5">
        <f t="shared" si="0"/>
        <v>205.59129999999999</v>
      </c>
      <c r="J10" s="5">
        <f t="shared" si="0"/>
        <v>657.6001</v>
      </c>
      <c r="K10" s="5">
        <f t="shared" si="0"/>
        <v>993.31134999999995</v>
      </c>
      <c r="L10" s="5">
        <f t="shared" si="0"/>
        <v>1724.6732999999999</v>
      </c>
      <c r="M10" s="5">
        <f t="shared" si="0"/>
        <v>1554.9201999999998</v>
      </c>
      <c r="N10" s="5">
        <f t="shared" si="0"/>
        <v>1309.5142999999998</v>
      </c>
      <c r="O10" s="5">
        <f t="shared" si="0"/>
        <v>2270.7246500000001</v>
      </c>
      <c r="P10" s="5">
        <f t="shared" si="0"/>
        <v>1451.596</v>
      </c>
      <c r="Q10" s="5">
        <f t="shared" si="0"/>
        <v>1203.1279</v>
      </c>
      <c r="R10" s="5">
        <f t="shared" si="0"/>
        <v>2095.5929999999998</v>
      </c>
      <c r="S10" s="5">
        <f t="shared" si="0"/>
        <v>543.29</v>
      </c>
      <c r="T10" s="5">
        <f t="shared" si="0"/>
        <v>332.22714999999999</v>
      </c>
      <c r="U10" s="5">
        <f t="shared" si="0"/>
        <v>335.18925000000002</v>
      </c>
      <c r="V10" s="5">
        <f t="shared" si="0"/>
        <v>350.0369</v>
      </c>
      <c r="W10" s="5">
        <f t="shared" si="0"/>
        <v>950.93624999999997</v>
      </c>
      <c r="X10" s="5">
        <f t="shared" si="0"/>
        <v>2217.9104000000002</v>
      </c>
      <c r="Y10" s="5">
        <f t="shared" si="0"/>
        <v>1922.1502</v>
      </c>
      <c r="Z10" s="5">
        <f t="shared" si="0"/>
        <v>1339.9227000000001</v>
      </c>
      <c r="AA10" s="5">
        <f t="shared" si="0"/>
        <v>1833.7764</v>
      </c>
      <c r="AB10" s="5">
        <f t="shared" si="0"/>
        <v>1701.19</v>
      </c>
      <c r="AC10" s="5">
        <f t="shared" si="0"/>
        <v>916.74219999999991</v>
      </c>
      <c r="AD10" s="5">
        <f t="shared" si="0"/>
        <v>560.72505000000001</v>
      </c>
      <c r="AE10" s="5">
        <f t="shared" si="0"/>
        <v>741.28690000000006</v>
      </c>
      <c r="AF10" s="5">
        <f t="shared" si="0"/>
        <v>216.01085</v>
      </c>
      <c r="AG10" s="5">
        <f t="shared" si="0"/>
        <v>0</v>
      </c>
      <c r="AH10" s="5">
        <f t="shared" si="0"/>
        <v>0</v>
      </c>
      <c r="AI10" s="5">
        <f t="shared" si="0"/>
        <v>0</v>
      </c>
      <c r="AJ10" s="5">
        <f t="shared" si="0"/>
        <v>0</v>
      </c>
      <c r="AK10" s="5">
        <f t="shared" si="0"/>
        <v>0</v>
      </c>
      <c r="AL10" s="5">
        <f t="shared" si="0"/>
        <v>0</v>
      </c>
      <c r="AM10" s="5">
        <f t="shared" si="0"/>
        <v>0</v>
      </c>
      <c r="AN10" s="5">
        <f t="shared" si="0"/>
        <v>0</v>
      </c>
      <c r="AO10" s="5">
        <f t="shared" si="0"/>
        <v>4174.2380499999999</v>
      </c>
      <c r="AP10" s="5">
        <f t="shared" si="0"/>
        <v>2434.7649999999999</v>
      </c>
    </row>
    <row r="11" spans="2:42" x14ac:dyDescent="0.25">
      <c r="B11" s="3"/>
      <c r="C11" s="3"/>
      <c r="D11" s="3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212.6454</v>
      </c>
      <c r="F12" s="5">
        <f t="shared" ref="F12:AP12" si="1">+SUM(F14:F25)</f>
        <v>202.4821</v>
      </c>
      <c r="G12" s="5">
        <f t="shared" si="1"/>
        <v>295.75540000000001</v>
      </c>
      <c r="H12" s="5">
        <f t="shared" si="1"/>
        <v>191.68800000000002</v>
      </c>
      <c r="I12" s="5">
        <f t="shared" si="1"/>
        <v>205.59129999999999</v>
      </c>
      <c r="J12" s="5">
        <f t="shared" si="1"/>
        <v>350.20909999999998</v>
      </c>
      <c r="K12" s="5">
        <f t="shared" si="1"/>
        <v>397.39134999999993</v>
      </c>
      <c r="L12" s="5">
        <f t="shared" si="1"/>
        <v>382.84729999999996</v>
      </c>
      <c r="M12" s="5">
        <f t="shared" si="1"/>
        <v>550.0401999999998</v>
      </c>
      <c r="N12" s="5">
        <f t="shared" si="1"/>
        <v>541.76729999999998</v>
      </c>
      <c r="O12" s="5">
        <f t="shared" si="1"/>
        <v>733.02465000000007</v>
      </c>
      <c r="P12" s="5">
        <f t="shared" si="1"/>
        <v>418.19500000000005</v>
      </c>
      <c r="Q12" s="5">
        <f t="shared" si="1"/>
        <v>511.56290000000001</v>
      </c>
      <c r="R12" s="5">
        <f t="shared" si="1"/>
        <v>1102.953</v>
      </c>
      <c r="S12" s="5">
        <f t="shared" si="1"/>
        <v>275.60000000000002</v>
      </c>
      <c r="T12" s="5">
        <f t="shared" si="1"/>
        <v>235.62715</v>
      </c>
      <c r="U12" s="5">
        <f t="shared" si="1"/>
        <v>265.70925</v>
      </c>
      <c r="V12" s="5">
        <f t="shared" si="1"/>
        <v>234.83689999999999</v>
      </c>
      <c r="W12" s="5">
        <f t="shared" si="1"/>
        <v>441.86524999999995</v>
      </c>
      <c r="X12" s="5">
        <f t="shared" si="1"/>
        <v>1208.8304000000001</v>
      </c>
      <c r="Y12" s="5">
        <f t="shared" si="1"/>
        <v>1118.7801999999999</v>
      </c>
      <c r="Z12" s="5">
        <f t="shared" si="1"/>
        <v>783.02670000000001</v>
      </c>
      <c r="AA12" s="5">
        <f t="shared" si="1"/>
        <v>718.17139999999995</v>
      </c>
      <c r="AB12" s="5">
        <f t="shared" si="1"/>
        <v>462.15</v>
      </c>
      <c r="AC12" s="5">
        <f t="shared" si="1"/>
        <v>160.56219999999999</v>
      </c>
      <c r="AD12" s="5">
        <f t="shared" si="1"/>
        <v>173.63104999999999</v>
      </c>
      <c r="AE12" s="5">
        <f t="shared" si="1"/>
        <v>176.56690000000003</v>
      </c>
      <c r="AF12" s="5">
        <f t="shared" si="1"/>
        <v>216.01085</v>
      </c>
      <c r="AG12" s="5">
        <f t="shared" si="1"/>
        <v>0</v>
      </c>
      <c r="AH12" s="5">
        <f t="shared" si="1"/>
        <v>0</v>
      </c>
      <c r="AI12" s="5">
        <f t="shared" si="1"/>
        <v>0</v>
      </c>
      <c r="AJ12" s="5">
        <f t="shared" si="1"/>
        <v>0</v>
      </c>
      <c r="AK12" s="5">
        <f t="shared" si="1"/>
        <v>0</v>
      </c>
      <c r="AL12" s="5">
        <f t="shared" si="1"/>
        <v>0</v>
      </c>
      <c r="AM12" s="5">
        <f t="shared" si="1"/>
        <v>0</v>
      </c>
      <c r="AN12" s="5">
        <f t="shared" si="1"/>
        <v>0</v>
      </c>
      <c r="AO12" s="5">
        <f t="shared" si="1"/>
        <v>2125.74305</v>
      </c>
      <c r="AP12" s="5">
        <f t="shared" si="1"/>
        <v>726.77100000000007</v>
      </c>
    </row>
    <row r="13" spans="2:42" x14ac:dyDescent="0.25"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  <c r="AP13" s="3"/>
    </row>
    <row r="14" spans="2:42" x14ac:dyDescent="0.25">
      <c r="B14" s="3" t="s">
        <v>5</v>
      </c>
      <c r="C14" s="12">
        <v>775.81799999999998</v>
      </c>
      <c r="D14" s="12">
        <v>2331.4960000000001</v>
      </c>
      <c r="E14" s="6">
        <v>19.582999999999998</v>
      </c>
      <c r="F14" s="6"/>
      <c r="G14" s="6">
        <v>0</v>
      </c>
      <c r="H14" s="6"/>
      <c r="I14" s="6"/>
      <c r="J14" s="6">
        <v>5</v>
      </c>
      <c r="K14" s="6">
        <v>76.959999999999994</v>
      </c>
      <c r="L14" s="6">
        <v>96.114999999999995</v>
      </c>
      <c r="M14" s="6">
        <v>284.44299999999998</v>
      </c>
      <c r="N14" s="6">
        <v>211.2</v>
      </c>
      <c r="O14" s="6">
        <v>81.83</v>
      </c>
      <c r="P14" s="6">
        <v>0.68700000000000006</v>
      </c>
      <c r="Q14" s="6">
        <v>31.826000000000001</v>
      </c>
      <c r="R14" s="6">
        <v>647.86300000000006</v>
      </c>
      <c r="S14" s="6">
        <v>21.6</v>
      </c>
      <c r="T14" s="6">
        <v>10.451000000000001</v>
      </c>
      <c r="U14" s="6"/>
      <c r="V14" s="6">
        <v>1.6E-2</v>
      </c>
      <c r="W14" s="6">
        <v>80.14</v>
      </c>
      <c r="X14" s="6">
        <v>504.387</v>
      </c>
      <c r="Y14" s="6">
        <v>460.8</v>
      </c>
      <c r="Z14" s="6">
        <v>268.8</v>
      </c>
      <c r="AA14" s="6">
        <v>209.08099999999999</v>
      </c>
      <c r="AB14" s="6">
        <v>96.531999999999996</v>
      </c>
      <c r="AC14" s="6">
        <v>19.2</v>
      </c>
      <c r="AD14" s="6">
        <v>38.4</v>
      </c>
      <c r="AE14" s="6">
        <v>24</v>
      </c>
      <c r="AF14" s="6"/>
      <c r="AG14" s="6"/>
      <c r="AH14" s="6"/>
      <c r="AI14" s="6"/>
      <c r="AJ14" s="6"/>
      <c r="AK14" s="6"/>
      <c r="AL14" s="6"/>
      <c r="AM14" s="6"/>
      <c r="AN14" s="6"/>
      <c r="AO14" s="12">
        <f>+Q14+R14+S14+T14</f>
        <v>711.74000000000012</v>
      </c>
      <c r="AP14" s="12">
        <f>+AC14+AD14+AE14+AF14</f>
        <v>81.599999999999994</v>
      </c>
    </row>
    <row r="15" spans="2:42" x14ac:dyDescent="0.25">
      <c r="B15" s="3" t="s">
        <v>6</v>
      </c>
      <c r="C15" s="12">
        <v>1489.4480000000003</v>
      </c>
      <c r="D15" s="12">
        <v>2437.0680000000002</v>
      </c>
      <c r="E15" s="6">
        <v>54.692</v>
      </c>
      <c r="F15" s="6">
        <v>31.997</v>
      </c>
      <c r="G15" s="6">
        <v>42.698</v>
      </c>
      <c r="H15" s="6">
        <v>24.936</v>
      </c>
      <c r="I15" s="6">
        <v>63.334000000000003</v>
      </c>
      <c r="J15" s="6">
        <v>66.593000000000004</v>
      </c>
      <c r="K15" s="6">
        <v>112.59399999999999</v>
      </c>
      <c r="L15" s="6">
        <v>120.18300000000001</v>
      </c>
      <c r="M15" s="6"/>
      <c r="N15" s="6">
        <v>234.70099999999999</v>
      </c>
      <c r="O15" s="6">
        <v>466.733</v>
      </c>
      <c r="P15" s="6">
        <v>270.98700000000002</v>
      </c>
      <c r="Q15" s="6">
        <v>258.76</v>
      </c>
      <c r="R15" s="6">
        <v>180.828</v>
      </c>
      <c r="S15" s="6">
        <v>50.722000000000001</v>
      </c>
      <c r="T15" s="6">
        <v>26.486999999999998</v>
      </c>
      <c r="U15" s="6">
        <v>20.029</v>
      </c>
      <c r="V15" s="6">
        <v>42.142000000000003</v>
      </c>
      <c r="W15" s="6">
        <v>106.827</v>
      </c>
      <c r="X15" s="6">
        <v>310.73700000000002</v>
      </c>
      <c r="Y15" s="6">
        <v>398.99799999999999</v>
      </c>
      <c r="Z15" s="6">
        <v>397.93599999999998</v>
      </c>
      <c r="AA15" s="6">
        <v>391.51</v>
      </c>
      <c r="AB15" s="6">
        <v>252.09200000000001</v>
      </c>
      <c r="AC15" s="6">
        <v>2.8679999999999999</v>
      </c>
      <c r="AD15" s="6">
        <v>2.8570000000000002</v>
      </c>
      <c r="AE15" s="6">
        <v>17.099</v>
      </c>
      <c r="AF15" s="6">
        <v>44.890999999999998</v>
      </c>
      <c r="AG15" s="6"/>
      <c r="AH15" s="6"/>
      <c r="AI15" s="6"/>
      <c r="AJ15" s="6"/>
      <c r="AK15" s="6"/>
      <c r="AL15" s="6"/>
      <c r="AM15" s="6"/>
      <c r="AN15" s="6"/>
      <c r="AO15" s="12">
        <f t="shared" ref="AO15:AO25" si="2">+Q15+R15+S15+T15</f>
        <v>516.79699999999991</v>
      </c>
      <c r="AP15" s="12">
        <f t="shared" ref="AP15:AP25" si="3">+AC15+AD15+AE15+AF15</f>
        <v>67.715000000000003</v>
      </c>
    </row>
    <row r="16" spans="2:42" x14ac:dyDescent="0.25">
      <c r="B16" s="3" t="s">
        <v>7</v>
      </c>
      <c r="C16" s="12">
        <v>0.45400000000000001</v>
      </c>
      <c r="D16" s="12">
        <v>19.2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0.45400000000000001</v>
      </c>
      <c r="Q16" s="6"/>
      <c r="R16" s="6"/>
      <c r="S16" s="6"/>
      <c r="T16" s="6"/>
      <c r="U16" s="6">
        <v>19.2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2">
        <f t="shared" si="2"/>
        <v>0</v>
      </c>
      <c r="AP16" s="12">
        <f t="shared" si="3"/>
        <v>0</v>
      </c>
    </row>
    <row r="17" spans="2:42" x14ac:dyDescent="0.25">
      <c r="B17" s="3" t="s">
        <v>8</v>
      </c>
      <c r="C17" s="12">
        <v>38.4</v>
      </c>
      <c r="D17" s="12">
        <v>9.5640000000000001</v>
      </c>
      <c r="E17" s="6"/>
      <c r="F17" s="6"/>
      <c r="G17" s="6"/>
      <c r="H17" s="6"/>
      <c r="I17" s="6"/>
      <c r="J17" s="6"/>
      <c r="K17" s="6"/>
      <c r="L17" s="6"/>
      <c r="M17" s="6">
        <v>38.4</v>
      </c>
      <c r="N17" s="6"/>
      <c r="O17" s="6"/>
      <c r="P17" s="6"/>
      <c r="Q17" s="6"/>
      <c r="R17" s="6">
        <v>9</v>
      </c>
      <c r="S17" s="6">
        <v>0.56399999999999995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2">
        <f t="shared" si="2"/>
        <v>9.5640000000000001</v>
      </c>
      <c r="AP17" s="12">
        <f t="shared" si="3"/>
        <v>0</v>
      </c>
    </row>
    <row r="18" spans="2:42" x14ac:dyDescent="0.25">
      <c r="B18" s="3" t="s">
        <v>9</v>
      </c>
      <c r="C18" s="12">
        <v>61.778000000000006</v>
      </c>
      <c r="D18" s="12">
        <v>274.827</v>
      </c>
      <c r="E18" s="6">
        <v>6.2060000000000004</v>
      </c>
      <c r="F18" s="6">
        <v>0.124</v>
      </c>
      <c r="G18" s="6">
        <v>0.41899999999999998</v>
      </c>
      <c r="H18" s="6">
        <v>7.4999999999999997E-2</v>
      </c>
      <c r="I18" s="6">
        <v>0.156</v>
      </c>
      <c r="J18" s="6">
        <v>0.57699999999999996</v>
      </c>
      <c r="K18" s="6">
        <v>4.9779999999999998</v>
      </c>
      <c r="L18" s="6">
        <v>1.3380000000000001</v>
      </c>
      <c r="M18" s="6"/>
      <c r="N18" s="6">
        <v>4.5999999999999996</v>
      </c>
      <c r="O18" s="6">
        <v>38.960999999999999</v>
      </c>
      <c r="P18" s="6">
        <v>4.3440000000000003</v>
      </c>
      <c r="Q18" s="6">
        <v>80.341999999999999</v>
      </c>
      <c r="R18" s="6">
        <v>38.4</v>
      </c>
      <c r="S18" s="6">
        <v>20.088000000000001</v>
      </c>
      <c r="T18" s="6">
        <v>23.135000000000002</v>
      </c>
      <c r="U18" s="6"/>
      <c r="V18" s="6">
        <v>0.33800000000000002</v>
      </c>
      <c r="W18" s="6">
        <v>5.7080000000000002</v>
      </c>
      <c r="X18" s="6">
        <v>4.3520000000000003</v>
      </c>
      <c r="Y18" s="6">
        <v>63.939</v>
      </c>
      <c r="Z18" s="6"/>
      <c r="AA18" s="6">
        <v>38.4</v>
      </c>
      <c r="AB18" s="6">
        <v>0.125</v>
      </c>
      <c r="AC18" s="6"/>
      <c r="AD18" s="6">
        <v>0.126</v>
      </c>
      <c r="AE18" s="6"/>
      <c r="AF18" s="6">
        <v>0.17199999999999999</v>
      </c>
      <c r="AG18" s="6"/>
      <c r="AH18" s="6"/>
      <c r="AI18" s="6"/>
      <c r="AJ18" s="6"/>
      <c r="AK18" s="6"/>
      <c r="AL18" s="6"/>
      <c r="AM18" s="6"/>
      <c r="AN18" s="6"/>
      <c r="AO18" s="12">
        <f t="shared" si="2"/>
        <v>161.96499999999997</v>
      </c>
      <c r="AP18" s="12">
        <f t="shared" si="3"/>
        <v>0.29799999999999999</v>
      </c>
    </row>
    <row r="19" spans="2:42" x14ac:dyDescent="0.25">
      <c r="B19" s="3" t="s">
        <v>10</v>
      </c>
      <c r="C19" s="12">
        <v>0</v>
      </c>
      <c r="D19" s="12">
        <v>0.36299999999999999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0.36299999999999999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2">
        <f t="shared" si="2"/>
        <v>0.36299999999999999</v>
      </c>
      <c r="AP19" s="12">
        <f t="shared" si="3"/>
        <v>0</v>
      </c>
    </row>
    <row r="20" spans="2:42" x14ac:dyDescent="0.25">
      <c r="B20" s="3" t="s">
        <v>11</v>
      </c>
      <c r="C20" s="12">
        <v>19</v>
      </c>
      <c r="D20" s="12">
        <v>0</v>
      </c>
      <c r="E20" s="6"/>
      <c r="F20" s="6"/>
      <c r="G20" s="6"/>
      <c r="H20" s="6"/>
      <c r="I20" s="6"/>
      <c r="J20" s="6"/>
      <c r="K20" s="6"/>
      <c r="L20" s="6"/>
      <c r="M20" s="6">
        <v>19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2">
        <f t="shared" si="2"/>
        <v>0</v>
      </c>
      <c r="AP20" s="12">
        <f t="shared" si="3"/>
        <v>0</v>
      </c>
    </row>
    <row r="21" spans="2:42" x14ac:dyDescent="0.25">
      <c r="B21" s="3" t="s">
        <v>12</v>
      </c>
      <c r="C21" s="12">
        <v>183.35000000000002</v>
      </c>
      <c r="D21" s="12">
        <v>199.51999999999998</v>
      </c>
      <c r="E21" s="6">
        <v>1.8</v>
      </c>
      <c r="F21" s="6">
        <v>21.05</v>
      </c>
      <c r="G21" s="6">
        <v>19</v>
      </c>
      <c r="H21" s="6">
        <v>38</v>
      </c>
      <c r="I21" s="6"/>
      <c r="J21" s="6">
        <v>38</v>
      </c>
      <c r="K21" s="6">
        <v>24</v>
      </c>
      <c r="L21" s="6"/>
      <c r="M21" s="6">
        <v>3.5</v>
      </c>
      <c r="N21" s="6"/>
      <c r="O21" s="6">
        <v>19</v>
      </c>
      <c r="P21" s="6">
        <v>19</v>
      </c>
      <c r="Q21" s="6">
        <v>2</v>
      </c>
      <c r="R21" s="6">
        <v>19</v>
      </c>
      <c r="S21" s="6">
        <v>38</v>
      </c>
      <c r="T21" s="6"/>
      <c r="U21" s="6">
        <v>25.7</v>
      </c>
      <c r="V21" s="6">
        <v>19</v>
      </c>
      <c r="W21" s="6">
        <v>38</v>
      </c>
      <c r="X21" s="6"/>
      <c r="Y21" s="6">
        <v>19</v>
      </c>
      <c r="Z21" s="6">
        <v>19</v>
      </c>
      <c r="AA21" s="6"/>
      <c r="AB21" s="6">
        <v>19.82</v>
      </c>
      <c r="AC21" s="6">
        <v>3.85</v>
      </c>
      <c r="AD21" s="6">
        <v>19</v>
      </c>
      <c r="AE21" s="6"/>
      <c r="AF21" s="6">
        <v>19</v>
      </c>
      <c r="AG21" s="6"/>
      <c r="AH21" s="6"/>
      <c r="AI21" s="6"/>
      <c r="AJ21" s="6"/>
      <c r="AK21" s="6"/>
      <c r="AL21" s="6"/>
      <c r="AM21" s="6"/>
      <c r="AN21" s="6"/>
      <c r="AO21" s="12">
        <f t="shared" si="2"/>
        <v>59</v>
      </c>
      <c r="AP21" s="12">
        <f t="shared" si="3"/>
        <v>41.85</v>
      </c>
    </row>
    <row r="22" spans="2:42" x14ac:dyDescent="0.25">
      <c r="B22" s="3" t="s">
        <v>13</v>
      </c>
      <c r="C22" s="12">
        <v>45.554999999999993</v>
      </c>
      <c r="D22" s="12">
        <v>113.246</v>
      </c>
      <c r="E22" s="6">
        <v>2.7959999999999998</v>
      </c>
      <c r="F22" s="6">
        <v>2.504</v>
      </c>
      <c r="G22" s="6">
        <v>0</v>
      </c>
      <c r="H22" s="6">
        <v>13.510999999999999</v>
      </c>
      <c r="I22" s="6">
        <v>3.15</v>
      </c>
      <c r="J22" s="6"/>
      <c r="K22" s="6"/>
      <c r="L22" s="6">
        <v>2.0369999999999999</v>
      </c>
      <c r="M22" s="6"/>
      <c r="N22" s="6">
        <v>2.3570000000000002</v>
      </c>
      <c r="O22" s="6">
        <v>19.2</v>
      </c>
      <c r="P22" s="6"/>
      <c r="Q22" s="6">
        <v>2.617</v>
      </c>
      <c r="R22" s="6">
        <v>25.547999999999998</v>
      </c>
      <c r="S22" s="6">
        <v>3.3439999999999999</v>
      </c>
      <c r="T22" s="6"/>
      <c r="U22" s="6">
        <v>2.3570000000000002</v>
      </c>
      <c r="V22" s="6">
        <v>13.718999999999999</v>
      </c>
      <c r="W22" s="6"/>
      <c r="X22" s="6"/>
      <c r="Y22" s="6">
        <v>3.7370000000000001</v>
      </c>
      <c r="Z22" s="6">
        <v>40.417000000000002</v>
      </c>
      <c r="AA22" s="6">
        <v>2.5070000000000001</v>
      </c>
      <c r="AB22" s="6">
        <f>[1]IV912!$J$14</f>
        <v>19</v>
      </c>
      <c r="AC22" s="6">
        <v>0.06</v>
      </c>
      <c r="AD22" s="6"/>
      <c r="AE22" s="6">
        <v>2.7370000000000001</v>
      </c>
      <c r="AF22" s="6">
        <v>8.1820000000000004</v>
      </c>
      <c r="AG22" s="6"/>
      <c r="AH22" s="6"/>
      <c r="AI22" s="6"/>
      <c r="AJ22" s="6"/>
      <c r="AK22" s="6"/>
      <c r="AL22" s="6"/>
      <c r="AM22" s="6"/>
      <c r="AN22" s="6"/>
      <c r="AO22" s="12">
        <f t="shared" si="2"/>
        <v>31.509</v>
      </c>
      <c r="AP22" s="12">
        <f t="shared" si="3"/>
        <v>10.979000000000001</v>
      </c>
    </row>
    <row r="23" spans="2:42" x14ac:dyDescent="0.25">
      <c r="B23" s="3" t="s">
        <v>14</v>
      </c>
      <c r="C23" s="12">
        <v>183.69719999999987</v>
      </c>
      <c r="D23" s="12">
        <v>0</v>
      </c>
      <c r="E23" s="6"/>
      <c r="F23" s="6"/>
      <c r="G23" s="6"/>
      <c r="H23" s="6"/>
      <c r="I23" s="6"/>
      <c r="J23" s="6"/>
      <c r="K23" s="6"/>
      <c r="L23" s="6"/>
      <c r="M23" s="6">
        <v>183.69719999999987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2">
        <f t="shared" si="2"/>
        <v>0</v>
      </c>
      <c r="AP23" s="12">
        <f t="shared" si="3"/>
        <v>0</v>
      </c>
    </row>
    <row r="24" spans="2:42" x14ac:dyDescent="0.25">
      <c r="B24" s="3" t="s">
        <v>15</v>
      </c>
      <c r="C24" s="12">
        <v>1635.2919000000002</v>
      </c>
      <c r="D24" s="12">
        <v>1936.2481499999999</v>
      </c>
      <c r="E24" s="6">
        <v>125.34839999999998</v>
      </c>
      <c r="F24" s="6">
        <v>146.80709999999999</v>
      </c>
      <c r="G24" s="6">
        <v>232.38839999999999</v>
      </c>
      <c r="H24" s="6">
        <v>115.08600000000001</v>
      </c>
      <c r="I24" s="6">
        <v>138.9513</v>
      </c>
      <c r="J24" s="6">
        <v>238.77709999999999</v>
      </c>
      <c r="K24" s="6">
        <v>140.15934999999996</v>
      </c>
      <c r="L24" s="6">
        <v>158.57729999999998</v>
      </c>
      <c r="M24" s="6">
        <v>21</v>
      </c>
      <c r="N24" s="6">
        <v>88.909300000000002</v>
      </c>
      <c r="O24" s="6">
        <v>107.28765</v>
      </c>
      <c r="P24" s="6">
        <v>122</v>
      </c>
      <c r="Q24" s="6">
        <v>136.0179</v>
      </c>
      <c r="R24" s="6">
        <v>181.95099999999999</v>
      </c>
      <c r="S24" s="6">
        <v>141.28200000000001</v>
      </c>
      <c r="T24" s="6">
        <v>175.55414999999999</v>
      </c>
      <c r="U24" s="6">
        <v>198.42325</v>
      </c>
      <c r="V24" s="6">
        <v>159.62189999999998</v>
      </c>
      <c r="W24" s="6">
        <v>191.99024999999997</v>
      </c>
      <c r="X24" s="6">
        <v>371.3544</v>
      </c>
      <c r="Y24" s="6">
        <v>172.30619999999999</v>
      </c>
      <c r="Z24" s="6">
        <v>56.873699999999999</v>
      </c>
      <c r="AA24" s="6">
        <v>76.673400000000001</v>
      </c>
      <c r="AB24" s="6">
        <f>[1]IV912!$J$16</f>
        <v>74.2</v>
      </c>
      <c r="AC24" s="6">
        <v>134.58419999999998</v>
      </c>
      <c r="AD24" s="6">
        <v>113.24804999999999</v>
      </c>
      <c r="AE24" s="6">
        <v>132.64590000000001</v>
      </c>
      <c r="AF24" s="6">
        <v>143.76585</v>
      </c>
      <c r="AG24" s="6"/>
      <c r="AH24" s="6"/>
      <c r="AI24" s="6"/>
      <c r="AJ24" s="6"/>
      <c r="AK24" s="6"/>
      <c r="AL24" s="6"/>
      <c r="AM24" s="6"/>
      <c r="AN24" s="6"/>
      <c r="AO24" s="12">
        <f t="shared" si="2"/>
        <v>634.80504999999994</v>
      </c>
      <c r="AP24" s="12">
        <f t="shared" si="3"/>
        <v>524.24400000000003</v>
      </c>
    </row>
    <row r="25" spans="2:42" x14ac:dyDescent="0.25">
      <c r="B25" s="3" t="s">
        <v>16</v>
      </c>
      <c r="C25" s="12">
        <v>48.844999999999999</v>
      </c>
      <c r="D25" s="12">
        <v>37.581000000000003</v>
      </c>
      <c r="E25" s="6">
        <v>2.2200000000000002</v>
      </c>
      <c r="F25" s="6"/>
      <c r="G25" s="6">
        <v>1.25</v>
      </c>
      <c r="H25" s="6">
        <v>0.08</v>
      </c>
      <c r="I25" s="6"/>
      <c r="J25" s="6">
        <v>1.262</v>
      </c>
      <c r="K25" s="6">
        <v>38.700000000000003</v>
      </c>
      <c r="L25" s="6">
        <v>4.5970000000000004</v>
      </c>
      <c r="M25" s="6"/>
      <c r="N25" s="6"/>
      <c r="O25" s="6">
        <v>1.2999999999999999E-2</v>
      </c>
      <c r="P25" s="6">
        <v>0.72300000000000009</v>
      </c>
      <c r="Q25" s="6"/>
      <c r="R25" s="6"/>
      <c r="S25" s="6"/>
      <c r="T25" s="6"/>
      <c r="U25" s="6"/>
      <c r="V25" s="6"/>
      <c r="W25" s="6">
        <v>19.2</v>
      </c>
      <c r="X25" s="6">
        <v>18</v>
      </c>
      <c r="Y25" s="6"/>
      <c r="Z25" s="6"/>
      <c r="AA25" s="6"/>
      <c r="AB25" s="6">
        <v>0.38100000000000001</v>
      </c>
      <c r="AC25" s="6"/>
      <c r="AD25" s="6"/>
      <c r="AE25" s="6">
        <v>8.5000000000000006E-2</v>
      </c>
      <c r="AF25" s="6"/>
      <c r="AG25" s="6"/>
      <c r="AH25" s="6"/>
      <c r="AI25" s="6"/>
      <c r="AJ25" s="6"/>
      <c r="AK25" s="6"/>
      <c r="AL25" s="6"/>
      <c r="AM25" s="6"/>
      <c r="AN25" s="6"/>
      <c r="AO25" s="12">
        <f t="shared" si="2"/>
        <v>0</v>
      </c>
      <c r="AP25" s="12">
        <f t="shared" si="3"/>
        <v>8.5000000000000006E-2</v>
      </c>
    </row>
    <row r="26" spans="2:42" x14ac:dyDescent="0.25"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2"/>
      <c r="AP26" s="12"/>
    </row>
    <row r="27" spans="2:42" x14ac:dyDescent="0.25"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3"/>
    </row>
    <row r="28" spans="2:42" x14ac:dyDescent="0.25">
      <c r="B28" s="4" t="s">
        <v>17</v>
      </c>
      <c r="C28" s="7">
        <f>+SUM(C30:C34)</f>
        <v>7480.8269999999993</v>
      </c>
      <c r="D28" s="7">
        <f>+SUM(D30:D34)</f>
        <v>7466.2369999999992</v>
      </c>
      <c r="E28" s="7">
        <f>+SUM(E30:E34)</f>
        <v>726.72799999999995</v>
      </c>
      <c r="F28" s="7">
        <f t="shared" ref="F28:AP28" si="4">+SUM(F30:F34)</f>
        <v>148.529</v>
      </c>
      <c r="G28" s="7">
        <f t="shared" si="4"/>
        <v>13</v>
      </c>
      <c r="H28" s="7">
        <f t="shared" si="4"/>
        <v>3.7050000000000001</v>
      </c>
      <c r="I28" s="7">
        <f t="shared" si="4"/>
        <v>0</v>
      </c>
      <c r="J28" s="7">
        <f t="shared" si="4"/>
        <v>307.39100000000002</v>
      </c>
      <c r="K28" s="7">
        <f t="shared" si="4"/>
        <v>595.91999999999996</v>
      </c>
      <c r="L28" s="7">
        <f t="shared" si="4"/>
        <v>1341.826</v>
      </c>
      <c r="M28" s="7">
        <f t="shared" si="4"/>
        <v>1004.88</v>
      </c>
      <c r="N28" s="7">
        <f t="shared" si="4"/>
        <v>767.74699999999996</v>
      </c>
      <c r="O28" s="7">
        <f t="shared" si="4"/>
        <v>1537.7</v>
      </c>
      <c r="P28" s="7">
        <f t="shared" si="4"/>
        <v>1033.4010000000001</v>
      </c>
      <c r="Q28" s="7">
        <f t="shared" si="4"/>
        <v>691.56500000000005</v>
      </c>
      <c r="R28" s="7">
        <f t="shared" si="4"/>
        <v>992.64</v>
      </c>
      <c r="S28" s="7">
        <f t="shared" si="4"/>
        <v>267.69</v>
      </c>
      <c r="T28" s="7">
        <f t="shared" si="4"/>
        <v>96.6</v>
      </c>
      <c r="U28" s="7">
        <f t="shared" si="4"/>
        <v>69.48</v>
      </c>
      <c r="V28" s="7">
        <f t="shared" si="4"/>
        <v>115.2</v>
      </c>
      <c r="W28" s="7">
        <f t="shared" si="4"/>
        <v>509.07100000000003</v>
      </c>
      <c r="X28" s="7">
        <f t="shared" si="4"/>
        <v>1009.08</v>
      </c>
      <c r="Y28" s="7">
        <f t="shared" si="4"/>
        <v>803.37</v>
      </c>
      <c r="Z28" s="7">
        <f t="shared" si="4"/>
        <v>556.89599999999996</v>
      </c>
      <c r="AA28" s="7">
        <f t="shared" si="4"/>
        <v>1115.605</v>
      </c>
      <c r="AB28" s="7">
        <f t="shared" si="4"/>
        <v>1239.04</v>
      </c>
      <c r="AC28" s="7">
        <f t="shared" si="4"/>
        <v>756.18</v>
      </c>
      <c r="AD28" s="7">
        <f t="shared" si="4"/>
        <v>387.09399999999999</v>
      </c>
      <c r="AE28" s="7">
        <f t="shared" si="4"/>
        <v>564.72</v>
      </c>
      <c r="AF28" s="7">
        <f t="shared" si="4"/>
        <v>0</v>
      </c>
      <c r="AG28" s="7">
        <f t="shared" si="4"/>
        <v>0</v>
      </c>
      <c r="AH28" s="7">
        <f t="shared" si="4"/>
        <v>0</v>
      </c>
      <c r="AI28" s="7">
        <f t="shared" si="4"/>
        <v>0</v>
      </c>
      <c r="AJ28" s="7">
        <f t="shared" si="4"/>
        <v>0</v>
      </c>
      <c r="AK28" s="7">
        <f t="shared" si="4"/>
        <v>0</v>
      </c>
      <c r="AL28" s="7">
        <f t="shared" si="4"/>
        <v>0</v>
      </c>
      <c r="AM28" s="7">
        <f t="shared" si="4"/>
        <v>0</v>
      </c>
      <c r="AN28" s="7">
        <f t="shared" si="4"/>
        <v>0</v>
      </c>
      <c r="AO28" s="7">
        <f t="shared" si="4"/>
        <v>2048.4949999999999</v>
      </c>
      <c r="AP28" s="7">
        <f t="shared" si="4"/>
        <v>1707.9939999999999</v>
      </c>
    </row>
    <row r="29" spans="2:42" x14ac:dyDescent="0.25">
      <c r="B29" s="3"/>
      <c r="C29" s="3"/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3"/>
      <c r="AP29" s="3"/>
    </row>
    <row r="30" spans="2:42" x14ac:dyDescent="0.25">
      <c r="B30" s="3" t="s">
        <v>18</v>
      </c>
      <c r="C30" s="12">
        <v>7477.1369999999997</v>
      </c>
      <c r="D30" s="12">
        <v>7466.2369999999992</v>
      </c>
      <c r="E30" s="6">
        <v>726.72799999999995</v>
      </c>
      <c r="F30" s="6">
        <v>148.529</v>
      </c>
      <c r="G30" s="6">
        <v>13</v>
      </c>
      <c r="H30" s="6">
        <v>1.4999999999999999E-2</v>
      </c>
      <c r="I30" s="6"/>
      <c r="J30" s="6">
        <v>307.39100000000002</v>
      </c>
      <c r="K30" s="6">
        <v>595.91999999999996</v>
      </c>
      <c r="L30" s="6">
        <v>1341.826</v>
      </c>
      <c r="M30" s="6">
        <v>1004.88</v>
      </c>
      <c r="N30" s="6">
        <v>767.74699999999996</v>
      </c>
      <c r="O30" s="6">
        <v>1537.7</v>
      </c>
      <c r="P30" s="6">
        <v>1033.4010000000001</v>
      </c>
      <c r="Q30" s="6">
        <v>691.56500000000005</v>
      </c>
      <c r="R30" s="6">
        <v>992.64</v>
      </c>
      <c r="S30" s="6">
        <v>267.69</v>
      </c>
      <c r="T30" s="6">
        <v>96.6</v>
      </c>
      <c r="U30" s="6">
        <v>69.48</v>
      </c>
      <c r="V30" s="6">
        <v>115.2</v>
      </c>
      <c r="W30" s="6">
        <v>509.07100000000003</v>
      </c>
      <c r="X30" s="6">
        <v>1009.08</v>
      </c>
      <c r="Y30" s="6">
        <v>803.37</v>
      </c>
      <c r="Z30" s="6">
        <v>556.89599999999996</v>
      </c>
      <c r="AA30" s="6">
        <v>1115.605</v>
      </c>
      <c r="AB30" s="6">
        <v>1239.04</v>
      </c>
      <c r="AC30" s="6">
        <v>756.18</v>
      </c>
      <c r="AD30" s="6">
        <v>387.09399999999999</v>
      </c>
      <c r="AE30" s="6">
        <v>564.72</v>
      </c>
      <c r="AF30" s="6"/>
      <c r="AG30" s="6"/>
      <c r="AH30" s="6"/>
      <c r="AI30" s="6"/>
      <c r="AJ30" s="6"/>
      <c r="AK30" s="6"/>
      <c r="AL30" s="6"/>
      <c r="AM30" s="6"/>
      <c r="AN30" s="6"/>
      <c r="AO30" s="12">
        <f t="shared" ref="AO30" si="5">+Q30+R30+S30+T30</f>
        <v>2048.4949999999999</v>
      </c>
      <c r="AP30" s="12">
        <f t="shared" ref="AP30" si="6">+AC30+AD30+AE30+AF30</f>
        <v>1707.9939999999999</v>
      </c>
    </row>
    <row r="31" spans="2:42" x14ac:dyDescent="0.25">
      <c r="B31" s="3" t="s">
        <v>19</v>
      </c>
      <c r="C31" s="12">
        <v>0</v>
      </c>
      <c r="D31" s="12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12">
        <f t="shared" ref="AO31:AO34" si="7">+Q31+R31+S31+T31</f>
        <v>0</v>
      </c>
      <c r="AP31" s="12">
        <f t="shared" ref="AP31:AP34" si="8">+AC31+AD31+AE31+AF31</f>
        <v>0</v>
      </c>
    </row>
    <row r="32" spans="2:42" x14ac:dyDescent="0.25">
      <c r="B32" s="3" t="s">
        <v>20</v>
      </c>
      <c r="C32" s="12">
        <v>0</v>
      </c>
      <c r="D32" s="12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2">
        <f t="shared" si="7"/>
        <v>0</v>
      </c>
      <c r="AP32" s="12">
        <f t="shared" si="8"/>
        <v>0</v>
      </c>
    </row>
    <row r="33" spans="2:42" x14ac:dyDescent="0.25">
      <c r="B33" s="3" t="s">
        <v>21</v>
      </c>
      <c r="C33" s="12">
        <v>0</v>
      </c>
      <c r="D33" s="12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12">
        <f t="shared" si="7"/>
        <v>0</v>
      </c>
      <c r="AP33" s="12">
        <f t="shared" si="8"/>
        <v>0</v>
      </c>
    </row>
    <row r="34" spans="2:42" x14ac:dyDescent="0.25">
      <c r="B34" s="3" t="s">
        <v>22</v>
      </c>
      <c r="C34" s="12">
        <v>3.69</v>
      </c>
      <c r="D34" s="12">
        <v>0</v>
      </c>
      <c r="E34" s="6"/>
      <c r="F34" s="6"/>
      <c r="G34" s="6"/>
      <c r="H34" s="6">
        <v>3.69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12">
        <f t="shared" si="7"/>
        <v>0</v>
      </c>
      <c r="AP34" s="12">
        <f t="shared" si="8"/>
        <v>0</v>
      </c>
    </row>
    <row r="35" spans="2:42" x14ac:dyDescent="0.25">
      <c r="B35" s="3"/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"/>
      <c r="AP35" s="3"/>
    </row>
    <row r="36" spans="2:42" x14ac:dyDescent="0.25">
      <c r="B36" s="4" t="s">
        <v>23</v>
      </c>
      <c r="C36" s="7">
        <f>+SUM(C38:C50)</f>
        <v>13632.687400000003</v>
      </c>
      <c r="D36" s="7">
        <f>+SUM(D38:D50)</f>
        <v>11829.294599999997</v>
      </c>
      <c r="E36" s="7">
        <f>+SUM(E38:E50)</f>
        <v>829.23259999999993</v>
      </c>
      <c r="F36" s="7">
        <f t="shared" ref="F36:AP36" si="9">+SUM(F38:F50)</f>
        <v>1394.7533999999991</v>
      </c>
      <c r="G36" s="7">
        <f t="shared" si="9"/>
        <v>1522.5065999999999</v>
      </c>
      <c r="H36" s="7">
        <f t="shared" si="9"/>
        <v>1152.0590000000018</v>
      </c>
      <c r="I36" s="7">
        <f t="shared" si="9"/>
        <v>555.90520000000004</v>
      </c>
      <c r="J36" s="7">
        <f t="shared" si="9"/>
        <v>1333.1353999999999</v>
      </c>
      <c r="K36" s="7">
        <f t="shared" si="9"/>
        <v>1094.0863999999999</v>
      </c>
      <c r="L36" s="7">
        <f t="shared" si="9"/>
        <v>1201.3591999999999</v>
      </c>
      <c r="M36" s="7">
        <f t="shared" si="9"/>
        <v>1084.2467999999994</v>
      </c>
      <c r="N36" s="7">
        <f t="shared" si="9"/>
        <v>1294.3371999999999</v>
      </c>
      <c r="O36" s="7">
        <f t="shared" si="9"/>
        <v>1276.7156</v>
      </c>
      <c r="P36" s="7">
        <f t="shared" si="9"/>
        <v>894.35</v>
      </c>
      <c r="Q36" s="7">
        <f t="shared" si="9"/>
        <v>1197.8815999999999</v>
      </c>
      <c r="R36" s="7">
        <f t="shared" si="9"/>
        <v>1318.7060000000001</v>
      </c>
      <c r="S36" s="7">
        <f t="shared" si="9"/>
        <v>1474.2069999999999</v>
      </c>
      <c r="T36" s="7">
        <f t="shared" si="9"/>
        <v>804.06360000000006</v>
      </c>
      <c r="U36" s="7">
        <f t="shared" si="9"/>
        <v>1575.1790000000001</v>
      </c>
      <c r="V36" s="7">
        <f t="shared" si="9"/>
        <v>664.26160000000004</v>
      </c>
      <c r="W36" s="7">
        <f t="shared" si="9"/>
        <v>1741.7139999999999</v>
      </c>
      <c r="X36" s="7">
        <f t="shared" si="9"/>
        <v>716.14859999999999</v>
      </c>
      <c r="Y36" s="7">
        <f t="shared" si="9"/>
        <v>931.13279999999997</v>
      </c>
      <c r="Z36" s="7">
        <f t="shared" si="9"/>
        <v>365.02680000000004</v>
      </c>
      <c r="AA36" s="7">
        <f t="shared" si="9"/>
        <v>319.71359999999999</v>
      </c>
      <c r="AB36" s="7">
        <f t="shared" si="9"/>
        <v>720.86400000000003</v>
      </c>
      <c r="AC36" s="7">
        <f t="shared" si="9"/>
        <v>1018.7007999999998</v>
      </c>
      <c r="AD36" s="7">
        <f t="shared" si="9"/>
        <v>502.45038</v>
      </c>
      <c r="AE36" s="7">
        <f t="shared" si="9"/>
        <v>605.69260000000008</v>
      </c>
      <c r="AF36" s="7">
        <f t="shared" si="9"/>
        <v>621.11939999999993</v>
      </c>
      <c r="AG36" s="7">
        <f t="shared" si="9"/>
        <v>0</v>
      </c>
      <c r="AH36" s="7">
        <f t="shared" si="9"/>
        <v>0</v>
      </c>
      <c r="AI36" s="7">
        <f t="shared" si="9"/>
        <v>0</v>
      </c>
      <c r="AJ36" s="7">
        <f t="shared" si="9"/>
        <v>0</v>
      </c>
      <c r="AK36" s="7">
        <f t="shared" si="9"/>
        <v>0</v>
      </c>
      <c r="AL36" s="7">
        <f t="shared" si="9"/>
        <v>0</v>
      </c>
      <c r="AM36" s="7">
        <f t="shared" si="9"/>
        <v>0</v>
      </c>
      <c r="AN36" s="7">
        <f t="shared" si="9"/>
        <v>0</v>
      </c>
      <c r="AO36" s="7">
        <f t="shared" si="9"/>
        <v>4794.8581999999997</v>
      </c>
      <c r="AP36" s="7">
        <f t="shared" si="9"/>
        <v>2747.9631799999997</v>
      </c>
    </row>
    <row r="37" spans="2:42" x14ac:dyDescent="0.25"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3"/>
      <c r="AP37" s="3"/>
    </row>
    <row r="38" spans="2:42" x14ac:dyDescent="0.25">
      <c r="B38" s="3" t="s">
        <v>24</v>
      </c>
      <c r="C38" s="12">
        <v>0</v>
      </c>
      <c r="D38" s="12"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>
        <f t="shared" ref="AO38" si="10">+Q38+R38+S38+T38</f>
        <v>0</v>
      </c>
      <c r="AP38" s="12">
        <f t="shared" ref="AP38" si="11">+AC38+AD38+AE38+AF38</f>
        <v>0</v>
      </c>
    </row>
    <row r="39" spans="2:42" x14ac:dyDescent="0.25">
      <c r="B39" s="3" t="s">
        <v>25</v>
      </c>
      <c r="C39" s="12">
        <v>0</v>
      </c>
      <c r="D39" s="12">
        <v>90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90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>
        <f t="shared" ref="AO39:AO50" si="12">+Q39+R39+S39+T39</f>
        <v>90</v>
      </c>
      <c r="AP39" s="12">
        <f t="shared" ref="AP39:AP50" si="13">+AC39+AD39+AE39+AF39</f>
        <v>0</v>
      </c>
    </row>
    <row r="40" spans="2:42" x14ac:dyDescent="0.25">
      <c r="B40" s="3" t="s">
        <v>26</v>
      </c>
      <c r="C40" s="12">
        <v>19.2</v>
      </c>
      <c r="D40" s="12">
        <v>15.573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19.2</v>
      </c>
      <c r="Q40" s="6">
        <v>12.6</v>
      </c>
      <c r="R40" s="6"/>
      <c r="S40" s="6"/>
      <c r="T40" s="6"/>
      <c r="U40" s="6"/>
      <c r="V40" s="6"/>
      <c r="W40" s="6"/>
      <c r="X40" s="6"/>
      <c r="Y40" s="6"/>
      <c r="Z40" s="6"/>
      <c r="AA40" s="6">
        <v>2.9729999999999999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2">
        <f t="shared" si="12"/>
        <v>12.6</v>
      </c>
      <c r="AP40" s="12">
        <f t="shared" si="13"/>
        <v>0</v>
      </c>
    </row>
    <row r="41" spans="2:42" x14ac:dyDescent="0.25">
      <c r="B41" s="3" t="s">
        <v>27</v>
      </c>
      <c r="C41" s="12">
        <v>9.1069999999999993</v>
      </c>
      <c r="D41" s="12">
        <v>5.43</v>
      </c>
      <c r="E41" s="6"/>
      <c r="F41" s="6"/>
      <c r="G41" s="6">
        <v>1.042</v>
      </c>
      <c r="H41" s="6"/>
      <c r="I41" s="6"/>
      <c r="J41" s="6">
        <v>0.9</v>
      </c>
      <c r="K41" s="6"/>
      <c r="L41" s="6"/>
      <c r="M41" s="6"/>
      <c r="N41" s="6">
        <v>2.895</v>
      </c>
      <c r="O41" s="6">
        <v>4.2699999999999996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5.43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12">
        <f t="shared" si="12"/>
        <v>0</v>
      </c>
      <c r="AP41" s="12">
        <f t="shared" si="13"/>
        <v>0</v>
      </c>
    </row>
    <row r="42" spans="2:42" x14ac:dyDescent="0.25">
      <c r="B42" s="3" t="s">
        <v>28</v>
      </c>
      <c r="C42" s="12">
        <v>12.870000000000001</v>
      </c>
      <c r="D42" s="12">
        <v>0.33</v>
      </c>
      <c r="E42" s="6"/>
      <c r="F42" s="13">
        <v>0.19800000000000001</v>
      </c>
      <c r="G42" s="13">
        <v>1.2210000000000001</v>
      </c>
      <c r="H42" s="13">
        <v>10.358000000000001</v>
      </c>
      <c r="I42" s="13"/>
      <c r="J42" s="13">
        <v>0.35199999999999998</v>
      </c>
      <c r="K42" s="13"/>
      <c r="L42" s="13"/>
      <c r="M42" s="13">
        <v>0.246</v>
      </c>
      <c r="N42" s="13">
        <v>0.16500000000000001</v>
      </c>
      <c r="O42" s="13"/>
      <c r="P42" s="13">
        <v>0.33</v>
      </c>
      <c r="Q42" s="6"/>
      <c r="R42" s="6"/>
      <c r="S42" s="6"/>
      <c r="T42" s="6"/>
      <c r="U42" s="6">
        <v>0.33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0.01</v>
      </c>
      <c r="AG42" s="6"/>
      <c r="AH42" s="6"/>
      <c r="AI42" s="6"/>
      <c r="AJ42" s="6"/>
      <c r="AK42" s="6"/>
      <c r="AL42" s="6"/>
      <c r="AM42" s="6"/>
      <c r="AN42" s="6"/>
      <c r="AO42" s="12">
        <f t="shared" si="12"/>
        <v>0</v>
      </c>
      <c r="AP42" s="12">
        <f t="shared" si="13"/>
        <v>0.01</v>
      </c>
    </row>
    <row r="43" spans="2:42" x14ac:dyDescent="0.25">
      <c r="B43" s="3" t="s">
        <v>29</v>
      </c>
      <c r="C43" s="12">
        <v>3602.170000000001</v>
      </c>
      <c r="D43" s="12">
        <v>3319.6369999999997</v>
      </c>
      <c r="E43" s="6"/>
      <c r="F43" s="6">
        <v>385.61199999999917</v>
      </c>
      <c r="G43" s="6">
        <v>403.2</v>
      </c>
      <c r="H43" s="6">
        <v>400.35600000000181</v>
      </c>
      <c r="I43" s="6"/>
      <c r="J43" s="6">
        <v>352.75700000000001</v>
      </c>
      <c r="K43" s="6">
        <v>428.4</v>
      </c>
      <c r="L43" s="6">
        <v>453.6</v>
      </c>
      <c r="M43" s="6"/>
      <c r="N43" s="6">
        <v>699.4</v>
      </c>
      <c r="O43" s="6">
        <v>277.2</v>
      </c>
      <c r="P43" s="6">
        <v>201.64500000000001</v>
      </c>
      <c r="Q43" s="6">
        <v>352.8</v>
      </c>
      <c r="R43" s="6">
        <v>378</v>
      </c>
      <c r="S43" s="6">
        <v>831.6</v>
      </c>
      <c r="T43" s="6">
        <v>0</v>
      </c>
      <c r="U43" s="6">
        <v>781.2</v>
      </c>
      <c r="V43" s="6">
        <v>0</v>
      </c>
      <c r="W43" s="6">
        <v>478.8</v>
      </c>
      <c r="X43" s="6">
        <v>0</v>
      </c>
      <c r="Y43" s="6">
        <v>428.4</v>
      </c>
      <c r="Z43" s="6">
        <v>0</v>
      </c>
      <c r="AA43" s="6">
        <v>43.2</v>
      </c>
      <c r="AB43" s="6">
        <v>25.241</v>
      </c>
      <c r="AC43" s="6">
        <v>403.26400000000001</v>
      </c>
      <c r="AD43" s="6">
        <v>25.161180000000002</v>
      </c>
      <c r="AE43" s="6">
        <v>0.08</v>
      </c>
      <c r="AF43" s="6">
        <v>4.5999999999999999E-2</v>
      </c>
      <c r="AG43" s="6"/>
      <c r="AH43" s="6"/>
      <c r="AI43" s="6"/>
      <c r="AJ43" s="6"/>
      <c r="AK43" s="6"/>
      <c r="AL43" s="6"/>
      <c r="AM43" s="6"/>
      <c r="AN43" s="6"/>
      <c r="AO43" s="12">
        <f t="shared" si="12"/>
        <v>1562.4</v>
      </c>
      <c r="AP43" s="12">
        <f t="shared" si="13"/>
        <v>428.55117999999999</v>
      </c>
    </row>
    <row r="44" spans="2:42" x14ac:dyDescent="0.25">
      <c r="B44" s="3" t="s">
        <v>30</v>
      </c>
      <c r="C44" s="12">
        <v>0</v>
      </c>
      <c r="D44" s="12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>
        <f t="shared" si="12"/>
        <v>0</v>
      </c>
      <c r="AP44" s="12">
        <f t="shared" si="13"/>
        <v>0</v>
      </c>
    </row>
    <row r="45" spans="2:42" x14ac:dyDescent="0.25">
      <c r="B45" s="3" t="s">
        <v>31</v>
      </c>
      <c r="C45" s="12">
        <v>56.849000000000004</v>
      </c>
      <c r="D45" s="12">
        <v>40.75</v>
      </c>
      <c r="E45" s="6">
        <v>4.7699999999999996</v>
      </c>
      <c r="F45" s="6"/>
      <c r="G45" s="6"/>
      <c r="H45" s="6"/>
      <c r="I45" s="6"/>
      <c r="J45" s="6"/>
      <c r="K45" s="6">
        <v>15</v>
      </c>
      <c r="L45" s="6"/>
      <c r="M45" s="6">
        <v>1.754</v>
      </c>
      <c r="N45" s="6"/>
      <c r="O45" s="6">
        <v>16.510000000000002</v>
      </c>
      <c r="P45" s="6">
        <v>18.815000000000001</v>
      </c>
      <c r="Q45" s="6"/>
      <c r="R45" s="6"/>
      <c r="S45" s="6"/>
      <c r="T45" s="6"/>
      <c r="U45" s="6"/>
      <c r="V45" s="6"/>
      <c r="W45" s="6"/>
      <c r="X45" s="6">
        <v>2.5</v>
      </c>
      <c r="Y45" s="6"/>
      <c r="Z45" s="6">
        <v>19.11</v>
      </c>
      <c r="AA45" s="6"/>
      <c r="AB45" s="6">
        <v>19.14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2">
        <f t="shared" si="12"/>
        <v>0</v>
      </c>
      <c r="AP45" s="12">
        <f t="shared" si="13"/>
        <v>0</v>
      </c>
    </row>
    <row r="46" spans="2:42" x14ac:dyDescent="0.25">
      <c r="B46" s="3" t="s">
        <v>32</v>
      </c>
      <c r="C46" s="12">
        <v>5572.3169999999991</v>
      </c>
      <c r="D46" s="12">
        <v>5437.3804999999993</v>
      </c>
      <c r="E46" s="6">
        <v>417.82799999999997</v>
      </c>
      <c r="F46" s="6">
        <v>488.697</v>
      </c>
      <c r="G46" s="6">
        <v>774.62800000000004</v>
      </c>
      <c r="H46" s="6">
        <v>383.62000000000006</v>
      </c>
      <c r="I46" s="6">
        <v>463.17099999999999</v>
      </c>
      <c r="J46" s="6">
        <v>794.89700000000005</v>
      </c>
      <c r="K46" s="6">
        <v>466.40449999999993</v>
      </c>
      <c r="L46" s="6">
        <v>400.59099999999995</v>
      </c>
      <c r="M46" s="6">
        <v>548.32399999999961</v>
      </c>
      <c r="N46" s="6">
        <v>235.23099999999999</v>
      </c>
      <c r="O46" s="6">
        <v>234.9255</v>
      </c>
      <c r="P46" s="6">
        <v>364</v>
      </c>
      <c r="Q46" s="6">
        <v>390.19299999999998</v>
      </c>
      <c r="R46" s="6">
        <v>605.88</v>
      </c>
      <c r="S46" s="6">
        <v>470.94</v>
      </c>
      <c r="T46" s="6">
        <v>585.1105</v>
      </c>
      <c r="U46" s="6">
        <v>660.45749999999998</v>
      </c>
      <c r="V46" s="6">
        <v>532.07299999999998</v>
      </c>
      <c r="W46" s="6">
        <v>639.96749999999997</v>
      </c>
      <c r="X46" s="6">
        <v>536.84799999999996</v>
      </c>
      <c r="Y46" s="6">
        <v>385.75400000000002</v>
      </c>
      <c r="Z46" s="6">
        <v>189.57900000000001</v>
      </c>
      <c r="AA46" s="6">
        <v>191.578</v>
      </c>
      <c r="AB46" s="6">
        <f>[1]IV912!$J$38</f>
        <v>249</v>
      </c>
      <c r="AC46" s="6">
        <v>448.61399999999998</v>
      </c>
      <c r="AD46" s="6">
        <v>377.49349999999998</v>
      </c>
      <c r="AE46" s="6">
        <v>442.34399999999999</v>
      </c>
      <c r="AF46" s="6">
        <v>479.21949999999998</v>
      </c>
      <c r="AG46" s="6"/>
      <c r="AH46" s="6"/>
      <c r="AI46" s="6"/>
      <c r="AJ46" s="6"/>
      <c r="AK46" s="6"/>
      <c r="AL46" s="6"/>
      <c r="AM46" s="6"/>
      <c r="AN46" s="6"/>
      <c r="AO46" s="12">
        <f t="shared" si="12"/>
        <v>2052.1234999999997</v>
      </c>
      <c r="AP46" s="12">
        <f t="shared" si="13"/>
        <v>1747.6709999999998</v>
      </c>
    </row>
    <row r="47" spans="2:42" x14ac:dyDescent="0.25">
      <c r="B47" s="3" t="s">
        <v>33</v>
      </c>
      <c r="C47" s="12">
        <v>1021.715</v>
      </c>
      <c r="D47" s="12">
        <v>508.72500000000002</v>
      </c>
      <c r="E47" s="6">
        <v>50.648000000000003</v>
      </c>
      <c r="F47" s="6">
        <v>63.046999999999997</v>
      </c>
      <c r="G47" s="6">
        <v>94.4</v>
      </c>
      <c r="H47" s="6">
        <v>180.20099999999999</v>
      </c>
      <c r="I47" s="6">
        <v>0.1</v>
      </c>
      <c r="J47" s="6"/>
      <c r="K47" s="6">
        <v>55.000999999999998</v>
      </c>
      <c r="L47" s="6">
        <v>201.05</v>
      </c>
      <c r="M47" s="6">
        <v>237.05799999999999</v>
      </c>
      <c r="N47" s="6">
        <v>96</v>
      </c>
      <c r="O47" s="6"/>
      <c r="P47" s="6">
        <v>44.21</v>
      </c>
      <c r="Q47" s="6">
        <v>345.05</v>
      </c>
      <c r="R47" s="6">
        <v>79.25</v>
      </c>
      <c r="S47" s="6"/>
      <c r="T47" s="6">
        <v>11.930999999999999</v>
      </c>
      <c r="U47" s="6"/>
      <c r="V47" s="6">
        <v>1.024</v>
      </c>
      <c r="W47" s="6">
        <v>1.0329999999999999</v>
      </c>
      <c r="X47" s="6">
        <v>26.087</v>
      </c>
      <c r="Y47" s="6">
        <v>1.228</v>
      </c>
      <c r="Z47" s="6">
        <v>37.591999999999999</v>
      </c>
      <c r="AA47" s="6">
        <v>5.0469999999999997</v>
      </c>
      <c r="AB47" s="6">
        <v>0.48299999999999998</v>
      </c>
      <c r="AC47" s="6"/>
      <c r="AD47" s="6">
        <v>24.297000000000001</v>
      </c>
      <c r="AE47" s="6">
        <v>74.638000000000005</v>
      </c>
      <c r="AF47" s="6">
        <v>46</v>
      </c>
      <c r="AG47" s="6"/>
      <c r="AH47" s="6"/>
      <c r="AI47" s="6"/>
      <c r="AJ47" s="6"/>
      <c r="AK47" s="6"/>
      <c r="AL47" s="6"/>
      <c r="AM47" s="6"/>
      <c r="AN47" s="6"/>
      <c r="AO47" s="12">
        <f t="shared" si="12"/>
        <v>436.23099999999999</v>
      </c>
      <c r="AP47" s="12">
        <f t="shared" si="13"/>
        <v>144.935</v>
      </c>
    </row>
    <row r="48" spans="2:42" x14ac:dyDescent="0.25">
      <c r="B48" s="3" t="s">
        <v>34</v>
      </c>
      <c r="C48" s="12">
        <v>18.974999999999998</v>
      </c>
      <c r="D48" s="12">
        <v>7.8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0.82499999999999996</v>
      </c>
      <c r="P48" s="6">
        <v>18.149999999999999</v>
      </c>
      <c r="Q48" s="6"/>
      <c r="R48" s="6"/>
      <c r="S48" s="6"/>
      <c r="T48" s="6"/>
      <c r="U48" s="6"/>
      <c r="V48" s="6"/>
      <c r="W48" s="6"/>
      <c r="X48" s="6"/>
      <c r="Y48" s="6"/>
      <c r="Z48" s="6">
        <v>7.8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2">
        <f t="shared" si="12"/>
        <v>0</v>
      </c>
      <c r="AP48" s="12">
        <f t="shared" si="13"/>
        <v>0</v>
      </c>
    </row>
    <row r="49" spans="2:42" x14ac:dyDescent="0.25">
      <c r="B49" s="3" t="s">
        <v>35</v>
      </c>
      <c r="C49" s="12">
        <v>313.34999999999997</v>
      </c>
      <c r="D49" s="12">
        <v>26.4</v>
      </c>
      <c r="E49" s="6">
        <v>93.05</v>
      </c>
      <c r="F49" s="6">
        <v>25.4</v>
      </c>
      <c r="G49" s="6">
        <v>68.849999999999994</v>
      </c>
      <c r="H49" s="6">
        <v>100.8</v>
      </c>
      <c r="I49" s="6"/>
      <c r="J49" s="6">
        <v>25.25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1.1000000000000001</v>
      </c>
      <c r="V49" s="6"/>
      <c r="W49" s="6">
        <v>24.9</v>
      </c>
      <c r="X49" s="6"/>
      <c r="Y49" s="6">
        <v>0.2</v>
      </c>
      <c r="Z49" s="6"/>
      <c r="AA49" s="6">
        <v>0.2</v>
      </c>
      <c r="AB49" s="6"/>
      <c r="AC49" s="6">
        <v>0.3</v>
      </c>
      <c r="AD49" s="6"/>
      <c r="AE49" s="6">
        <v>0.2</v>
      </c>
      <c r="AF49" s="6"/>
      <c r="AG49" s="6"/>
      <c r="AH49" s="6"/>
      <c r="AI49" s="6"/>
      <c r="AJ49" s="6"/>
      <c r="AK49" s="6"/>
      <c r="AL49" s="6"/>
      <c r="AM49" s="6"/>
      <c r="AN49" s="6"/>
      <c r="AO49" s="12">
        <f t="shared" si="12"/>
        <v>0</v>
      </c>
      <c r="AP49" s="12">
        <f t="shared" si="13"/>
        <v>0.5</v>
      </c>
    </row>
    <row r="50" spans="2:42" x14ac:dyDescent="0.25">
      <c r="B50" s="3" t="s">
        <v>36</v>
      </c>
      <c r="C50" s="12">
        <v>3006.1343999999999</v>
      </c>
      <c r="D50" s="12">
        <v>2377.2691</v>
      </c>
      <c r="E50" s="6">
        <v>262.9366</v>
      </c>
      <c r="F50" s="6">
        <v>431.79939999999999</v>
      </c>
      <c r="G50" s="6">
        <v>179.16560000000004</v>
      </c>
      <c r="H50" s="6">
        <v>76.724000000000018</v>
      </c>
      <c r="I50" s="6">
        <v>92.634200000000007</v>
      </c>
      <c r="J50" s="6">
        <v>158.97940000000003</v>
      </c>
      <c r="K50" s="6">
        <v>129.28089999999997</v>
      </c>
      <c r="L50" s="6">
        <v>146.1182</v>
      </c>
      <c r="M50" s="6">
        <v>296.86479999999995</v>
      </c>
      <c r="N50" s="6">
        <v>260.64620000000002</v>
      </c>
      <c r="O50" s="6">
        <v>742.98509999999999</v>
      </c>
      <c r="P50" s="6">
        <v>228</v>
      </c>
      <c r="Q50" s="6">
        <v>97.238600000000005</v>
      </c>
      <c r="R50" s="6">
        <v>255.57600000000002</v>
      </c>
      <c r="S50" s="6">
        <v>171.667</v>
      </c>
      <c r="T50" s="6">
        <v>117.02210000000001</v>
      </c>
      <c r="U50" s="6">
        <v>132.0915</v>
      </c>
      <c r="V50" s="6">
        <v>131.16460000000001</v>
      </c>
      <c r="W50" s="6">
        <v>597.01350000000002</v>
      </c>
      <c r="X50" s="6">
        <v>150.71359999999999</v>
      </c>
      <c r="Y50" s="6">
        <v>115.55080000000001</v>
      </c>
      <c r="Z50" s="6">
        <v>105.5158</v>
      </c>
      <c r="AA50" s="6">
        <v>76.715599999999995</v>
      </c>
      <c r="AB50" s="6">
        <v>427</v>
      </c>
      <c r="AC50" s="6">
        <v>166.52280000000002</v>
      </c>
      <c r="AD50" s="6">
        <v>75.498699999999999</v>
      </c>
      <c r="AE50" s="6">
        <v>88.430600000000013</v>
      </c>
      <c r="AF50" s="6">
        <v>95.843900000000005</v>
      </c>
      <c r="AG50" s="6"/>
      <c r="AH50" s="6"/>
      <c r="AI50" s="6"/>
      <c r="AJ50" s="6"/>
      <c r="AK50" s="6"/>
      <c r="AL50" s="6"/>
      <c r="AM50" s="6"/>
      <c r="AN50" s="6"/>
      <c r="AO50" s="12">
        <f t="shared" si="12"/>
        <v>641.50370000000009</v>
      </c>
      <c r="AP50" s="12">
        <f t="shared" si="13"/>
        <v>426.29600000000005</v>
      </c>
    </row>
    <row r="51" spans="2:42" x14ac:dyDescent="0.25"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3"/>
      <c r="AP51" s="3"/>
    </row>
    <row r="52" spans="2:42" x14ac:dyDescent="0.25">
      <c r="B52" s="4" t="s">
        <v>37</v>
      </c>
      <c r="C52" s="7">
        <f>+SUM(C54:C64)</f>
        <v>59759.039500000006</v>
      </c>
      <c r="D52" s="7">
        <f>+SUM(D54:D64)</f>
        <v>57498.640366448089</v>
      </c>
      <c r="E52" s="7">
        <f>+SUM(E54:E64)</f>
        <v>4340.174</v>
      </c>
      <c r="F52" s="7">
        <f t="shared" ref="F52:AP52" si="14">+SUM(F54:F64)</f>
        <v>5132.8904999999995</v>
      </c>
      <c r="G52" s="7">
        <f t="shared" si="14"/>
        <v>5054.5050000000001</v>
      </c>
      <c r="H52" s="7">
        <f t="shared" si="14"/>
        <v>4856.3389999999999</v>
      </c>
      <c r="I52" s="7">
        <f t="shared" si="14"/>
        <v>4114.9915000000001</v>
      </c>
      <c r="J52" s="7">
        <f t="shared" si="14"/>
        <v>4696.9264999999996</v>
      </c>
      <c r="K52" s="7">
        <f t="shared" si="14"/>
        <v>4299.5652499999997</v>
      </c>
      <c r="L52" s="7">
        <f t="shared" si="14"/>
        <v>4734.7094999999999</v>
      </c>
      <c r="M52" s="7">
        <f t="shared" si="14"/>
        <v>5294.3859999999995</v>
      </c>
      <c r="N52" s="7">
        <f t="shared" si="14"/>
        <v>6126.2404999999999</v>
      </c>
      <c r="O52" s="7">
        <f t="shared" si="14"/>
        <v>4600.8367500000004</v>
      </c>
      <c r="P52" s="7">
        <f>+SUM(P54:P64)</f>
        <v>6507.4750000000004</v>
      </c>
      <c r="Q52" s="7">
        <f t="shared" si="14"/>
        <v>5218.4075000000003</v>
      </c>
      <c r="R52" s="7">
        <f t="shared" si="14"/>
        <v>5024.5860000000002</v>
      </c>
      <c r="S52" s="7">
        <f t="shared" si="14"/>
        <v>5219.21</v>
      </c>
      <c r="T52" s="7">
        <f t="shared" si="14"/>
        <v>5150.5632500000002</v>
      </c>
      <c r="U52" s="7">
        <f t="shared" si="14"/>
        <v>4672.7808664480972</v>
      </c>
      <c r="V52" s="7">
        <f t="shared" si="14"/>
        <v>4500.8914999999997</v>
      </c>
      <c r="W52" s="7">
        <f t="shared" si="14"/>
        <v>5008.4987500000007</v>
      </c>
      <c r="X52" s="7">
        <f t="shared" si="14"/>
        <v>4494.1910000000007</v>
      </c>
      <c r="Y52" s="7">
        <f t="shared" si="14"/>
        <v>4434.0050000000001</v>
      </c>
      <c r="Z52" s="7">
        <f t="shared" si="14"/>
        <v>4431.6244999999999</v>
      </c>
      <c r="AA52" s="7">
        <f t="shared" si="14"/>
        <v>4248.4579999999996</v>
      </c>
      <c r="AB52" s="7">
        <f t="shared" si="14"/>
        <v>5095.424</v>
      </c>
      <c r="AC52" s="7">
        <f t="shared" si="14"/>
        <v>4637.1559999999999</v>
      </c>
      <c r="AD52" s="7">
        <f t="shared" si="14"/>
        <v>4256.7727500000001</v>
      </c>
      <c r="AE52" s="7">
        <f t="shared" si="14"/>
        <v>6239.6234999999997</v>
      </c>
      <c r="AF52" s="7">
        <f t="shared" si="14"/>
        <v>5809.0427500000005</v>
      </c>
      <c r="AG52" s="7">
        <f t="shared" si="14"/>
        <v>0</v>
      </c>
      <c r="AH52" s="7">
        <f t="shared" si="14"/>
        <v>0</v>
      </c>
      <c r="AI52" s="7">
        <f t="shared" si="14"/>
        <v>0</v>
      </c>
      <c r="AJ52" s="7">
        <f t="shared" si="14"/>
        <v>0</v>
      </c>
      <c r="AK52" s="7">
        <f t="shared" si="14"/>
        <v>0</v>
      </c>
      <c r="AL52" s="7">
        <f t="shared" si="14"/>
        <v>0</v>
      </c>
      <c r="AM52" s="7">
        <f t="shared" si="14"/>
        <v>0</v>
      </c>
      <c r="AN52" s="7">
        <f t="shared" si="14"/>
        <v>0</v>
      </c>
      <c r="AO52" s="7">
        <f t="shared" si="14"/>
        <v>20612.766750000003</v>
      </c>
      <c r="AP52" s="7">
        <f t="shared" si="14"/>
        <v>20942.594999999998</v>
      </c>
    </row>
    <row r="53" spans="2:42" x14ac:dyDescent="0.25"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3"/>
      <c r="AP53" s="3"/>
    </row>
    <row r="54" spans="2:42" x14ac:dyDescent="0.25">
      <c r="B54" s="3" t="s">
        <v>38</v>
      </c>
      <c r="C54" s="12">
        <v>5.359</v>
      </c>
      <c r="D54" s="12">
        <v>64.47</v>
      </c>
      <c r="E54" s="6"/>
      <c r="F54" s="6">
        <v>2.0510000000000002</v>
      </c>
      <c r="G54" s="6"/>
      <c r="H54" s="6"/>
      <c r="I54" s="6"/>
      <c r="J54" s="6">
        <v>0.55000000000000004</v>
      </c>
      <c r="K54" s="6">
        <v>0.77</v>
      </c>
      <c r="L54" s="6"/>
      <c r="M54" s="6">
        <v>1.845</v>
      </c>
      <c r="N54" s="6">
        <v>0.14299999999999999</v>
      </c>
      <c r="O54" s="6"/>
      <c r="P54" s="6"/>
      <c r="Q54" s="6">
        <v>7.806</v>
      </c>
      <c r="R54" s="6">
        <v>0.33300000000000002</v>
      </c>
      <c r="S54" s="6">
        <v>19.2</v>
      </c>
      <c r="T54" s="6">
        <v>4.74</v>
      </c>
      <c r="U54" s="6">
        <v>0.113</v>
      </c>
      <c r="V54" s="6">
        <v>5.1859999999999999</v>
      </c>
      <c r="W54" s="6">
        <v>2.7759999999999998</v>
      </c>
      <c r="X54" s="6"/>
      <c r="Y54" s="6">
        <v>19.2</v>
      </c>
      <c r="Z54" s="6">
        <v>4.7119999999999997</v>
      </c>
      <c r="AA54" s="6">
        <v>0.28199999999999997</v>
      </c>
      <c r="AB54" s="6">
        <v>0.122</v>
      </c>
      <c r="AC54" s="6"/>
      <c r="AD54" s="6"/>
      <c r="AE54" s="6">
        <v>3.1640000000000001</v>
      </c>
      <c r="AF54" s="6"/>
      <c r="AG54" s="6"/>
      <c r="AH54" s="6"/>
      <c r="AI54" s="6"/>
      <c r="AJ54" s="6"/>
      <c r="AK54" s="6"/>
      <c r="AL54" s="6"/>
      <c r="AM54" s="6"/>
      <c r="AN54" s="6"/>
      <c r="AO54" s="12">
        <f t="shared" ref="AO54" si="15">+Q54+R54+S54+T54</f>
        <v>32.079000000000001</v>
      </c>
      <c r="AP54" s="12">
        <f t="shared" ref="AP54" si="16">+AC54+AD54+AE54+AF54</f>
        <v>3.1640000000000001</v>
      </c>
    </row>
    <row r="55" spans="2:42" x14ac:dyDescent="0.25">
      <c r="B55" s="3" t="s">
        <v>39</v>
      </c>
      <c r="C55" s="12">
        <v>0</v>
      </c>
      <c r="D55" s="12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12">
        <f t="shared" ref="AO55:AO64" si="17">+Q55+R55+S55+T55</f>
        <v>0</v>
      </c>
      <c r="AP55" s="12">
        <f t="shared" ref="AP55:AP64" si="18">+AC55+AD55+AE55+AF55</f>
        <v>0</v>
      </c>
    </row>
    <row r="56" spans="2:42" x14ac:dyDescent="0.25">
      <c r="B56" s="3" t="s">
        <v>40</v>
      </c>
      <c r="C56" s="12">
        <v>2786.1584999999995</v>
      </c>
      <c r="D56" s="12">
        <v>2718.1902499999997</v>
      </c>
      <c r="E56" s="6">
        <v>208.91399999999999</v>
      </c>
      <c r="F56" s="6">
        <v>244.3485</v>
      </c>
      <c r="G56" s="6">
        <v>387.31400000000002</v>
      </c>
      <c r="H56" s="6">
        <v>191.81000000000003</v>
      </c>
      <c r="I56" s="6">
        <v>231.5855</v>
      </c>
      <c r="J56" s="6">
        <v>397.44850000000002</v>
      </c>
      <c r="K56" s="6">
        <v>233.20224999999996</v>
      </c>
      <c r="L56" s="6">
        <v>200.29549999999998</v>
      </c>
      <c r="M56" s="6">
        <v>274.16199999999981</v>
      </c>
      <c r="N56" s="6">
        <v>117.6155</v>
      </c>
      <c r="O56" s="6">
        <v>117.46275</v>
      </c>
      <c r="P56" s="6">
        <v>182</v>
      </c>
      <c r="Q56" s="6">
        <v>195.09649999999999</v>
      </c>
      <c r="R56" s="6">
        <v>302.94</v>
      </c>
      <c r="S56" s="6">
        <v>235.47</v>
      </c>
      <c r="T56" s="6">
        <v>292.55525</v>
      </c>
      <c r="U56" s="6">
        <v>330.22874999999999</v>
      </c>
      <c r="V56" s="6">
        <v>266.03649999999999</v>
      </c>
      <c r="W56" s="6">
        <v>319.98374999999999</v>
      </c>
      <c r="X56" s="6">
        <v>268.42399999999998</v>
      </c>
      <c r="Y56" s="6">
        <v>192.87700000000001</v>
      </c>
      <c r="Z56" s="6">
        <v>94.789500000000004</v>
      </c>
      <c r="AA56" s="6">
        <v>95.789000000000001</v>
      </c>
      <c r="AB56" s="6">
        <f>[1]IV912!$J$48</f>
        <v>124</v>
      </c>
      <c r="AC56" s="6">
        <v>224.30699999999999</v>
      </c>
      <c r="AD56" s="6">
        <v>188.74674999999999</v>
      </c>
      <c r="AE56" s="6">
        <v>221.07650000000001</v>
      </c>
      <c r="AF56" s="6">
        <v>239.60974999999999</v>
      </c>
      <c r="AG56" s="6"/>
      <c r="AH56" s="6"/>
      <c r="AI56" s="6"/>
      <c r="AJ56" s="6"/>
      <c r="AK56" s="6"/>
      <c r="AL56" s="6"/>
      <c r="AM56" s="6"/>
      <c r="AN56" s="6"/>
      <c r="AO56" s="12">
        <f t="shared" si="17"/>
        <v>1026.0617499999998</v>
      </c>
      <c r="AP56" s="12">
        <f t="shared" si="18"/>
        <v>873.7399999999999</v>
      </c>
    </row>
    <row r="57" spans="2:42" x14ac:dyDescent="0.25">
      <c r="B57" s="3" t="s">
        <v>41</v>
      </c>
      <c r="C57" s="12">
        <v>1802.329</v>
      </c>
      <c r="D57" s="12">
        <v>2141.4050000000002</v>
      </c>
      <c r="E57" s="6">
        <v>73.150000000000006</v>
      </c>
      <c r="F57" s="6">
        <v>41.021999999999998</v>
      </c>
      <c r="G57" s="6">
        <v>162.30000000000001</v>
      </c>
      <c r="H57" s="6">
        <v>157.45400000000001</v>
      </c>
      <c r="I57" s="6">
        <v>201.95</v>
      </c>
      <c r="J57" s="6">
        <v>156.69800000000001</v>
      </c>
      <c r="K57" s="6">
        <v>177.3</v>
      </c>
      <c r="L57" s="6">
        <v>258.03699999999998</v>
      </c>
      <c r="M57" s="6">
        <v>205.90299999999999</v>
      </c>
      <c r="N57" s="6">
        <v>219.035</v>
      </c>
      <c r="O57" s="6">
        <v>63.48</v>
      </c>
      <c r="P57" s="6">
        <v>86</v>
      </c>
      <c r="Q57" s="6">
        <v>260.863</v>
      </c>
      <c r="R57" s="6">
        <v>125.4</v>
      </c>
      <c r="S57" s="6">
        <v>96.475999999999999</v>
      </c>
      <c r="T57" s="6">
        <v>176.333</v>
      </c>
      <c r="U57" s="6">
        <v>102.34</v>
      </c>
      <c r="V57" s="6">
        <v>159.626</v>
      </c>
      <c r="W57" s="6">
        <v>243.744</v>
      </c>
      <c r="X57" s="6">
        <v>127.05200000000001</v>
      </c>
      <c r="Y57" s="6">
        <v>258.30500000000001</v>
      </c>
      <c r="Z57" s="6">
        <v>176.31100000000001</v>
      </c>
      <c r="AA57" s="6">
        <v>134.95500000000001</v>
      </c>
      <c r="AB57" s="6">
        <f>[1]IV912!$J$49</f>
        <v>280</v>
      </c>
      <c r="AC57" s="6">
        <v>91.05</v>
      </c>
      <c r="AD57" s="6">
        <v>682.90300000000002</v>
      </c>
      <c r="AE57" s="6">
        <v>641.84100000000001</v>
      </c>
      <c r="AF57" s="6">
        <v>623.14499999999998</v>
      </c>
      <c r="AG57" s="6"/>
      <c r="AH57" s="6"/>
      <c r="AI57" s="6"/>
      <c r="AJ57" s="6"/>
      <c r="AK57" s="6"/>
      <c r="AL57" s="6"/>
      <c r="AM57" s="6"/>
      <c r="AN57" s="6"/>
      <c r="AO57" s="12">
        <f t="shared" si="17"/>
        <v>659.072</v>
      </c>
      <c r="AP57" s="12">
        <f t="shared" si="18"/>
        <v>2038.9389999999999</v>
      </c>
    </row>
    <row r="58" spans="2:42" x14ac:dyDescent="0.25">
      <c r="B58" s="3" t="s">
        <v>42</v>
      </c>
      <c r="C58" s="12">
        <v>6990.3720000000003</v>
      </c>
      <c r="D58" s="12">
        <v>6614.1921164480973</v>
      </c>
      <c r="E58" s="6">
        <v>273.76299999999998</v>
      </c>
      <c r="F58" s="6">
        <v>951.55700000000002</v>
      </c>
      <c r="G58" s="6">
        <v>602</v>
      </c>
      <c r="H58" s="6">
        <v>1024.184</v>
      </c>
      <c r="I58" s="6">
        <v>396.48</v>
      </c>
      <c r="J58" s="6">
        <v>310.55200000000002</v>
      </c>
      <c r="K58" s="6">
        <v>481.49400000000003</v>
      </c>
      <c r="L58" s="6">
        <v>410.07900000000001</v>
      </c>
      <c r="M58" s="6">
        <v>308.072</v>
      </c>
      <c r="N58" s="6">
        <v>903.73400000000004</v>
      </c>
      <c r="O58" s="6">
        <v>610.94399999999996</v>
      </c>
      <c r="P58" s="6">
        <v>717.51300000000003</v>
      </c>
      <c r="Q58" s="6">
        <v>177.58</v>
      </c>
      <c r="R58" s="6">
        <v>404.86500000000001</v>
      </c>
      <c r="S58" s="6">
        <v>320.108</v>
      </c>
      <c r="T58" s="6">
        <v>614.55799999999999</v>
      </c>
      <c r="U58" s="6">
        <v>675.30911644809748</v>
      </c>
      <c r="V58" s="6">
        <v>464.12900000000002</v>
      </c>
      <c r="W58" s="6">
        <v>342.16</v>
      </c>
      <c r="X58" s="6">
        <v>826.46900000000005</v>
      </c>
      <c r="Y58" s="6">
        <v>939.53800000000001</v>
      </c>
      <c r="Z58" s="6">
        <v>685.56600000000003</v>
      </c>
      <c r="AA58" s="6">
        <v>531.96199999999999</v>
      </c>
      <c r="AB58" s="6">
        <v>631.94799999999998</v>
      </c>
      <c r="AC58" s="6">
        <v>198.565</v>
      </c>
      <c r="AD58" s="6">
        <v>157.94999999999999</v>
      </c>
      <c r="AE58" s="6">
        <v>139.97499999999999</v>
      </c>
      <c r="AF58" s="6">
        <v>191.28</v>
      </c>
      <c r="AG58" s="6"/>
      <c r="AH58" s="6"/>
      <c r="AI58" s="6"/>
      <c r="AJ58" s="6"/>
      <c r="AK58" s="6"/>
      <c r="AL58" s="6"/>
      <c r="AM58" s="6"/>
      <c r="AN58" s="6"/>
      <c r="AO58" s="12">
        <f t="shared" si="17"/>
        <v>1517.1110000000001</v>
      </c>
      <c r="AP58" s="12">
        <f t="shared" si="18"/>
        <v>687.77</v>
      </c>
    </row>
    <row r="59" spans="2:42" x14ac:dyDescent="0.25">
      <c r="B59" s="3" t="s">
        <v>43</v>
      </c>
      <c r="C59" s="12">
        <v>29149.665000000005</v>
      </c>
      <c r="D59" s="12">
        <v>30974.028000000002</v>
      </c>
      <c r="E59" s="6">
        <v>2336.038</v>
      </c>
      <c r="F59" s="6">
        <v>2435.6799999999998</v>
      </c>
      <c r="G59" s="6">
        <v>2184.9459999999999</v>
      </c>
      <c r="H59" s="6">
        <v>1949.6679999999999</v>
      </c>
      <c r="I59" s="6">
        <v>1913.739</v>
      </c>
      <c r="J59" s="6">
        <v>2047.8340000000001</v>
      </c>
      <c r="K59" s="6">
        <v>2055.8649999999998</v>
      </c>
      <c r="L59" s="6">
        <v>2359.085</v>
      </c>
      <c r="M59" s="6">
        <v>2447.8220000000001</v>
      </c>
      <c r="N59" s="6">
        <v>3239.2730000000001</v>
      </c>
      <c r="O59" s="6">
        <v>2252.1419999999998</v>
      </c>
      <c r="P59" s="6">
        <v>3927.5729999999999</v>
      </c>
      <c r="Q59" s="6">
        <v>2755.9989999999998</v>
      </c>
      <c r="R59" s="6">
        <v>3117.3780000000002</v>
      </c>
      <c r="S59" s="6">
        <v>3148.6610000000001</v>
      </c>
      <c r="T59" s="6">
        <v>3212.39</v>
      </c>
      <c r="U59" s="6">
        <v>2678.22</v>
      </c>
      <c r="V59" s="6">
        <v>2299.9580000000001</v>
      </c>
      <c r="W59" s="6">
        <v>2102.6770000000001</v>
      </c>
      <c r="X59" s="6">
        <v>2047.0550000000001</v>
      </c>
      <c r="Y59" s="6">
        <v>2034.1610000000001</v>
      </c>
      <c r="Z59" s="6">
        <v>2144.1509999999998</v>
      </c>
      <c r="AA59" s="6">
        <v>2252.837</v>
      </c>
      <c r="AB59" s="6">
        <v>3180.5410000000002</v>
      </c>
      <c r="AC59" s="6">
        <v>3495.7570000000001</v>
      </c>
      <c r="AD59" s="6">
        <v>2664.335</v>
      </c>
      <c r="AE59" s="6">
        <v>3214.0790000000002</v>
      </c>
      <c r="AF59" s="6">
        <v>4055.9630000000002</v>
      </c>
      <c r="AG59" s="6"/>
      <c r="AH59" s="6"/>
      <c r="AI59" s="6"/>
      <c r="AJ59" s="6"/>
      <c r="AK59" s="6"/>
      <c r="AL59" s="6"/>
      <c r="AM59" s="6"/>
      <c r="AN59" s="6"/>
      <c r="AO59" s="12">
        <f t="shared" si="17"/>
        <v>12234.428</v>
      </c>
      <c r="AP59" s="12">
        <f t="shared" si="18"/>
        <v>13430.134</v>
      </c>
    </row>
    <row r="60" spans="2:42" x14ac:dyDescent="0.25">
      <c r="B60" s="3" t="s">
        <v>44</v>
      </c>
      <c r="C60" s="12">
        <v>9459.7040000000015</v>
      </c>
      <c r="D60" s="12">
        <v>6775.2129999999997</v>
      </c>
      <c r="E60" s="6">
        <v>618.83500000000004</v>
      </c>
      <c r="F60" s="6">
        <v>612.00400000000002</v>
      </c>
      <c r="G60" s="6">
        <v>904.63599999999997</v>
      </c>
      <c r="H60" s="6">
        <v>695.40899999999999</v>
      </c>
      <c r="I60" s="6">
        <v>824.226</v>
      </c>
      <c r="J60" s="6">
        <v>1125.742</v>
      </c>
      <c r="K60" s="6">
        <v>773.14099999999996</v>
      </c>
      <c r="L60" s="6">
        <v>533.56299999999999</v>
      </c>
      <c r="M60" s="6">
        <v>922.67399999999998</v>
      </c>
      <c r="N60" s="6">
        <v>768.48099999999999</v>
      </c>
      <c r="O60" s="6">
        <v>870.846</v>
      </c>
      <c r="P60" s="6">
        <v>810.14700000000005</v>
      </c>
      <c r="Q60" s="6">
        <v>1181.5440000000001</v>
      </c>
      <c r="R60" s="6">
        <v>582.45399999999995</v>
      </c>
      <c r="S60" s="6">
        <v>797.50300000000004</v>
      </c>
      <c r="T60" s="6">
        <v>581.91200000000003</v>
      </c>
      <c r="U60" s="6">
        <v>552.09</v>
      </c>
      <c r="V60" s="6">
        <v>573</v>
      </c>
      <c r="W60" s="6">
        <v>677.46400000000006</v>
      </c>
      <c r="X60" s="6">
        <v>279.27499999999998</v>
      </c>
      <c r="Y60" s="6">
        <v>405.74400000000003</v>
      </c>
      <c r="Z60" s="6">
        <v>309.38</v>
      </c>
      <c r="AA60" s="6">
        <v>407.84699999999998</v>
      </c>
      <c r="AB60" s="6">
        <v>427</v>
      </c>
      <c r="AC60" s="6">
        <v>358.79199999999997</v>
      </c>
      <c r="AD60" s="6">
        <v>367.84699999999998</v>
      </c>
      <c r="AE60" s="6">
        <v>404.38299999999998</v>
      </c>
      <c r="AF60" s="6">
        <v>515.24300000000005</v>
      </c>
      <c r="AG60" s="6"/>
      <c r="AH60" s="6"/>
      <c r="AI60" s="6"/>
      <c r="AJ60" s="6"/>
      <c r="AK60" s="6"/>
      <c r="AL60" s="6"/>
      <c r="AM60" s="6"/>
      <c r="AN60" s="6"/>
      <c r="AO60" s="12">
        <f t="shared" si="17"/>
        <v>3143.4130000000005</v>
      </c>
      <c r="AP60" s="12">
        <f t="shared" si="18"/>
        <v>1646.2649999999999</v>
      </c>
    </row>
    <row r="61" spans="2:42" x14ac:dyDescent="0.25">
      <c r="B61" s="3" t="s">
        <v>45</v>
      </c>
      <c r="C61" s="12">
        <v>8884.5529999999999</v>
      </c>
      <c r="D61" s="12">
        <v>7385.3609999999999</v>
      </c>
      <c r="E61" s="6">
        <v>766.55399999999997</v>
      </c>
      <c r="F61" s="6">
        <v>799.83100000000002</v>
      </c>
      <c r="G61" s="6">
        <v>789.58900000000006</v>
      </c>
      <c r="H61" s="6">
        <v>773.221</v>
      </c>
      <c r="I61" s="6">
        <v>512.87300000000005</v>
      </c>
      <c r="J61" s="6">
        <v>625.72799999999995</v>
      </c>
      <c r="K61" s="6">
        <v>532.34299999999996</v>
      </c>
      <c r="L61" s="6">
        <v>912.56100000000004</v>
      </c>
      <c r="M61" s="6">
        <v>1101.5619999999999</v>
      </c>
      <c r="N61" s="6">
        <v>806.62699999999995</v>
      </c>
      <c r="O61" s="6">
        <v>621.80200000000002</v>
      </c>
      <c r="P61" s="6">
        <v>641.86199999999997</v>
      </c>
      <c r="Q61" s="6">
        <v>469.697</v>
      </c>
      <c r="R61" s="6">
        <v>441.202</v>
      </c>
      <c r="S61" s="6">
        <v>564.71500000000003</v>
      </c>
      <c r="T61" s="6">
        <v>197.178</v>
      </c>
      <c r="U61" s="6">
        <v>293.495</v>
      </c>
      <c r="V61" s="6">
        <v>688.29499999999996</v>
      </c>
      <c r="W61" s="6">
        <v>1264.7950000000001</v>
      </c>
      <c r="X61" s="6">
        <v>831.553</v>
      </c>
      <c r="Y61" s="6">
        <v>520.79999999999995</v>
      </c>
      <c r="Z61" s="6">
        <v>928.64700000000005</v>
      </c>
      <c r="AA61" s="6">
        <v>763.67399999999998</v>
      </c>
      <c r="AB61" s="6">
        <v>421.31</v>
      </c>
      <c r="AC61" s="6">
        <v>210.73500000000001</v>
      </c>
      <c r="AD61" s="6">
        <v>152.983</v>
      </c>
      <c r="AE61" s="6">
        <v>1556.06</v>
      </c>
      <c r="AF61" s="6">
        <v>162.09299999999999</v>
      </c>
      <c r="AG61" s="6"/>
      <c r="AH61" s="6"/>
      <c r="AI61" s="6"/>
      <c r="AJ61" s="6"/>
      <c r="AK61" s="6"/>
      <c r="AL61" s="6"/>
      <c r="AM61" s="6"/>
      <c r="AN61" s="6"/>
      <c r="AO61" s="12">
        <f t="shared" si="17"/>
        <v>1672.7919999999999</v>
      </c>
      <c r="AP61" s="12">
        <f t="shared" si="18"/>
        <v>2081.8710000000001</v>
      </c>
    </row>
    <row r="62" spans="2:42" x14ac:dyDescent="0.25">
      <c r="B62" s="3" t="s">
        <v>46</v>
      </c>
      <c r="C62" s="12">
        <v>46.4</v>
      </c>
      <c r="D62" s="12">
        <v>124.45</v>
      </c>
      <c r="E62" s="6">
        <v>7.5</v>
      </c>
      <c r="F62" s="6"/>
      <c r="G62" s="6">
        <v>6.5</v>
      </c>
      <c r="H62" s="6"/>
      <c r="I62" s="6">
        <v>2.4700000000000002</v>
      </c>
      <c r="J62" s="6">
        <v>3.38</v>
      </c>
      <c r="K62" s="6">
        <v>4.55</v>
      </c>
      <c r="L62" s="6">
        <v>8</v>
      </c>
      <c r="M62" s="6">
        <v>1</v>
      </c>
      <c r="N62" s="6">
        <v>6.5</v>
      </c>
      <c r="O62" s="6">
        <v>6.5</v>
      </c>
      <c r="P62" s="6"/>
      <c r="Q62" s="6">
        <v>9.5</v>
      </c>
      <c r="R62" s="6">
        <v>8.5</v>
      </c>
      <c r="S62" s="6">
        <v>13</v>
      </c>
      <c r="T62" s="6">
        <v>6.5</v>
      </c>
      <c r="U62" s="6">
        <v>8.6999999999999993</v>
      </c>
      <c r="V62" s="6">
        <v>13</v>
      </c>
      <c r="W62" s="6">
        <v>13</v>
      </c>
      <c r="X62" s="6">
        <v>19.75</v>
      </c>
      <c r="Y62" s="6">
        <v>19.5</v>
      </c>
      <c r="Z62" s="6">
        <v>6.5</v>
      </c>
      <c r="AA62" s="6">
        <v>6.5</v>
      </c>
      <c r="AB62" s="6"/>
      <c r="AC62" s="6">
        <v>27.95</v>
      </c>
      <c r="AD62" s="6">
        <v>13</v>
      </c>
      <c r="AE62" s="6">
        <v>18.2</v>
      </c>
      <c r="AF62" s="6"/>
      <c r="AG62" s="6"/>
      <c r="AH62" s="6"/>
      <c r="AI62" s="6"/>
      <c r="AJ62" s="6"/>
      <c r="AK62" s="6"/>
      <c r="AL62" s="6"/>
      <c r="AM62" s="6"/>
      <c r="AN62" s="6"/>
      <c r="AO62" s="12">
        <f t="shared" si="17"/>
        <v>37.5</v>
      </c>
      <c r="AP62" s="12">
        <f t="shared" si="18"/>
        <v>59.150000000000006</v>
      </c>
    </row>
    <row r="63" spans="2:42" x14ac:dyDescent="0.25">
      <c r="B63" s="3" t="s">
        <v>47</v>
      </c>
      <c r="C63" s="12">
        <v>3.6</v>
      </c>
      <c r="D63" s="12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3.6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0.104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12">
        <f t="shared" si="17"/>
        <v>0</v>
      </c>
      <c r="AP63" s="12">
        <f t="shared" si="18"/>
        <v>0.104</v>
      </c>
    </row>
    <row r="64" spans="2:42" x14ac:dyDescent="0.25">
      <c r="B64" s="3" t="s">
        <v>48</v>
      </c>
      <c r="C64" s="12">
        <v>630.899</v>
      </c>
      <c r="D64" s="12">
        <v>701.3309999999999</v>
      </c>
      <c r="E64" s="6">
        <v>55.42</v>
      </c>
      <c r="F64" s="6">
        <v>46.397000000000006</v>
      </c>
      <c r="G64" s="6">
        <v>17.22</v>
      </c>
      <c r="H64" s="6">
        <v>64.592999999999989</v>
      </c>
      <c r="I64" s="6">
        <v>31.667999999999999</v>
      </c>
      <c r="J64" s="6">
        <v>28.994</v>
      </c>
      <c r="K64" s="6">
        <v>40.900000000000006</v>
      </c>
      <c r="L64" s="6">
        <v>53.088999999999999</v>
      </c>
      <c r="M64" s="6">
        <v>31.346</v>
      </c>
      <c r="N64" s="6">
        <v>64.831999999999994</v>
      </c>
      <c r="O64" s="6">
        <v>54.06</v>
      </c>
      <c r="P64" s="6">
        <v>142.38</v>
      </c>
      <c r="Q64" s="6">
        <v>160.322</v>
      </c>
      <c r="R64" s="6">
        <v>41.514000000000003</v>
      </c>
      <c r="S64" s="6">
        <v>24.076999999999998</v>
      </c>
      <c r="T64" s="6">
        <v>64.396999999999991</v>
      </c>
      <c r="U64" s="6">
        <v>32.284999999999997</v>
      </c>
      <c r="V64" s="6">
        <v>31.661000000000001</v>
      </c>
      <c r="W64" s="6">
        <v>41.899000000000001</v>
      </c>
      <c r="X64" s="6">
        <v>94.613</v>
      </c>
      <c r="Y64" s="6">
        <v>43.88</v>
      </c>
      <c r="Z64" s="6">
        <v>81.567999999999998</v>
      </c>
      <c r="AA64" s="6">
        <v>54.612000000000002</v>
      </c>
      <c r="AB64" s="6">
        <v>30.503</v>
      </c>
      <c r="AC64" s="6">
        <v>30</v>
      </c>
      <c r="AD64" s="6">
        <v>28.903999999999996</v>
      </c>
      <c r="AE64" s="6">
        <v>40.844999999999999</v>
      </c>
      <c r="AF64" s="6">
        <v>21.709</v>
      </c>
      <c r="AG64" s="6"/>
      <c r="AH64" s="6"/>
      <c r="AI64" s="6"/>
      <c r="AJ64" s="6"/>
      <c r="AK64" s="6"/>
      <c r="AL64" s="6"/>
      <c r="AM64" s="6"/>
      <c r="AN64" s="6"/>
      <c r="AO64" s="12">
        <f t="shared" si="17"/>
        <v>290.31</v>
      </c>
      <c r="AP64" s="12">
        <f t="shared" si="18"/>
        <v>121.458</v>
      </c>
    </row>
    <row r="65" spans="2:44" x14ac:dyDescent="0.25">
      <c r="B65" s="12"/>
      <c r="C65" s="12"/>
      <c r="D65" s="1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3"/>
      <c r="AP65" s="3"/>
    </row>
    <row r="66" spans="2:44" x14ac:dyDescent="0.25">
      <c r="B66" s="4" t="s">
        <v>49</v>
      </c>
      <c r="C66" s="7">
        <f>+SUM(C68:C70)</f>
        <v>371.11099999999999</v>
      </c>
      <c r="D66" s="7">
        <f>+SUM(D68:D70)</f>
        <v>396.96100000000007</v>
      </c>
      <c r="E66" s="7">
        <f>+SUM(E68:E70)</f>
        <v>3.391</v>
      </c>
      <c r="F66" s="7">
        <f t="shared" ref="F66:AO66" si="19">+SUM(F68:F70)</f>
        <v>0.17199999999999999</v>
      </c>
      <c r="G66" s="7">
        <f t="shared" si="19"/>
        <v>2.0169999999999999</v>
      </c>
      <c r="H66" s="7">
        <f t="shared" si="19"/>
        <v>3.1379999999999999</v>
      </c>
      <c r="I66" s="7">
        <f t="shared" si="19"/>
        <v>7.5279999999999996</v>
      </c>
      <c r="J66" s="7">
        <f t="shared" si="19"/>
        <v>10.709</v>
      </c>
      <c r="K66" s="7">
        <f t="shared" si="19"/>
        <v>72.824999999999989</v>
      </c>
      <c r="L66" s="7">
        <f t="shared" si="19"/>
        <v>64.290999999999997</v>
      </c>
      <c r="M66" s="7">
        <f t="shared" si="19"/>
        <v>145.43199999999999</v>
      </c>
      <c r="N66" s="7">
        <f t="shared" si="19"/>
        <v>2.2679999999999998</v>
      </c>
      <c r="O66" s="7">
        <f t="shared" si="19"/>
        <v>38.340000000000003</v>
      </c>
      <c r="P66" s="7">
        <f t="shared" si="19"/>
        <v>21</v>
      </c>
      <c r="Q66" s="7">
        <f t="shared" si="19"/>
        <v>0.55000000000000004</v>
      </c>
      <c r="R66" s="7">
        <f t="shared" si="19"/>
        <v>21.494</v>
      </c>
      <c r="S66" s="7">
        <f t="shared" si="19"/>
        <v>3.81</v>
      </c>
      <c r="T66" s="7">
        <f t="shared" si="19"/>
        <v>24.240000000000002</v>
      </c>
      <c r="U66" s="7">
        <f t="shared" si="19"/>
        <v>0.41799999999999998</v>
      </c>
      <c r="V66" s="7">
        <f t="shared" si="19"/>
        <v>4.43</v>
      </c>
      <c r="W66" s="7">
        <f t="shared" si="19"/>
        <v>2.153</v>
      </c>
      <c r="X66" s="7">
        <f t="shared" si="19"/>
        <v>43.51</v>
      </c>
      <c r="Y66" s="7">
        <f t="shared" si="19"/>
        <v>98.795000000000002</v>
      </c>
      <c r="Z66" s="7">
        <f t="shared" si="19"/>
        <v>61.347000000000001</v>
      </c>
      <c r="AA66" s="7">
        <f t="shared" si="19"/>
        <v>36.773000000000003</v>
      </c>
      <c r="AB66" s="7">
        <f t="shared" si="19"/>
        <v>99.441000000000003</v>
      </c>
      <c r="AC66" s="7">
        <f t="shared" si="19"/>
        <v>0.5</v>
      </c>
      <c r="AD66" s="7">
        <f t="shared" si="19"/>
        <v>66.16</v>
      </c>
      <c r="AE66" s="7">
        <f t="shared" si="19"/>
        <v>26.245999999999999</v>
      </c>
      <c r="AF66" s="7">
        <f t="shared" si="19"/>
        <v>0.112</v>
      </c>
      <c r="AG66" s="7">
        <f t="shared" si="19"/>
        <v>0</v>
      </c>
      <c r="AH66" s="7">
        <f t="shared" si="19"/>
        <v>0</v>
      </c>
      <c r="AI66" s="7">
        <f t="shared" si="19"/>
        <v>0</v>
      </c>
      <c r="AJ66" s="7">
        <f t="shared" si="19"/>
        <v>0</v>
      </c>
      <c r="AK66" s="7">
        <f t="shared" si="19"/>
        <v>0</v>
      </c>
      <c r="AL66" s="7">
        <f t="shared" si="19"/>
        <v>0</v>
      </c>
      <c r="AM66" s="7">
        <f t="shared" si="19"/>
        <v>0</v>
      </c>
      <c r="AN66" s="7">
        <f t="shared" si="19"/>
        <v>0</v>
      </c>
      <c r="AO66" s="7">
        <f t="shared" si="19"/>
        <v>50.093999999999994</v>
      </c>
      <c r="AP66" s="7">
        <f t="shared" ref="AP66" si="20">+SUM(AP68:AP70)</f>
        <v>93.017999999999986</v>
      </c>
    </row>
    <row r="67" spans="2:44" x14ac:dyDescent="0.25"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12"/>
      <c r="AP67" s="12"/>
    </row>
    <row r="68" spans="2:44" x14ac:dyDescent="0.25">
      <c r="B68" s="3" t="s">
        <v>50</v>
      </c>
      <c r="C68" s="12">
        <v>293.875</v>
      </c>
      <c r="D68" s="12">
        <v>322.23500000000007</v>
      </c>
      <c r="E68" s="6">
        <v>3.137</v>
      </c>
      <c r="F68" s="6">
        <v>2.7E-2</v>
      </c>
      <c r="G68" s="6">
        <v>2.0169999999999999</v>
      </c>
      <c r="H68" s="6">
        <v>3.1379999999999999</v>
      </c>
      <c r="I68" s="6">
        <v>7.5279999999999996</v>
      </c>
      <c r="J68" s="6">
        <v>10.612</v>
      </c>
      <c r="K68" s="6">
        <v>34.424999999999997</v>
      </c>
      <c r="L68" s="6">
        <v>64.290999999999997</v>
      </c>
      <c r="M68" s="6">
        <v>145.43199999999999</v>
      </c>
      <c r="N68" s="6">
        <v>2.2679999999999998</v>
      </c>
      <c r="O68" s="6"/>
      <c r="P68" s="6">
        <v>21</v>
      </c>
      <c r="Q68" s="6">
        <v>0.55000000000000004</v>
      </c>
      <c r="R68" s="6">
        <v>21.494</v>
      </c>
      <c r="S68" s="6">
        <v>3.4470000000000001</v>
      </c>
      <c r="T68" s="6">
        <v>19.440000000000001</v>
      </c>
      <c r="U68" s="6">
        <v>0.41799999999999998</v>
      </c>
      <c r="V68" s="6">
        <v>4.43</v>
      </c>
      <c r="W68" s="6">
        <v>0.65300000000000002</v>
      </c>
      <c r="X68" s="6">
        <v>19.2</v>
      </c>
      <c r="Y68" s="6">
        <v>79.234999999999999</v>
      </c>
      <c r="Z68" s="6">
        <v>59.887</v>
      </c>
      <c r="AA68" s="6">
        <v>31.8</v>
      </c>
      <c r="AB68" s="6">
        <v>81.680999999999997</v>
      </c>
      <c r="AC68" s="6"/>
      <c r="AD68" s="6">
        <v>66.16</v>
      </c>
      <c r="AE68" s="6">
        <v>26.245999999999999</v>
      </c>
      <c r="AF68" s="6">
        <v>0.112</v>
      </c>
      <c r="AG68" s="6"/>
      <c r="AH68" s="6"/>
      <c r="AI68" s="6"/>
      <c r="AJ68" s="6"/>
      <c r="AK68" s="6"/>
      <c r="AL68" s="6"/>
      <c r="AM68" s="6"/>
      <c r="AN68" s="6"/>
      <c r="AO68" s="12">
        <f t="shared" ref="AO68" si="21">+Q68+R68+S68+T68</f>
        <v>44.930999999999997</v>
      </c>
      <c r="AP68" s="12">
        <f t="shared" ref="AP68" si="22">+AC68+AD68+AE68+AF68</f>
        <v>92.517999999999986</v>
      </c>
    </row>
    <row r="69" spans="2:44" x14ac:dyDescent="0.25">
      <c r="B69" s="3" t="s">
        <v>51</v>
      </c>
      <c r="C69" s="12">
        <v>76.740000000000009</v>
      </c>
      <c r="D69" s="12">
        <v>68.116</v>
      </c>
      <c r="E69" s="6"/>
      <c r="F69" s="6"/>
      <c r="G69" s="6"/>
      <c r="H69" s="6"/>
      <c r="I69" s="6"/>
      <c r="J69" s="6"/>
      <c r="K69" s="6">
        <v>38.4</v>
      </c>
      <c r="L69" s="6"/>
      <c r="M69" s="6"/>
      <c r="N69" s="6"/>
      <c r="O69" s="6">
        <v>38.340000000000003</v>
      </c>
      <c r="P69" s="6"/>
      <c r="Q69" s="6"/>
      <c r="R69" s="6"/>
      <c r="S69" s="6">
        <v>0.36299999999999999</v>
      </c>
      <c r="T69" s="6">
        <v>4.8</v>
      </c>
      <c r="U69" s="6"/>
      <c r="V69" s="6"/>
      <c r="W69" s="6"/>
      <c r="X69" s="6">
        <v>19.2</v>
      </c>
      <c r="Y69" s="6">
        <v>19.559999999999999</v>
      </c>
      <c r="Z69" s="6">
        <v>1.46</v>
      </c>
      <c r="AA69" s="6">
        <v>4.9729999999999999</v>
      </c>
      <c r="AB69" s="6">
        <v>17.760000000000002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12">
        <f t="shared" ref="AO69:AO70" si="23">+Q69+R69+S69+T69</f>
        <v>5.1630000000000003</v>
      </c>
      <c r="AP69" s="12">
        <f t="shared" ref="AP69:AP70" si="24">+AC69+AD69+AE69+AF69</f>
        <v>0</v>
      </c>
    </row>
    <row r="70" spans="2:44" x14ac:dyDescent="0.25">
      <c r="B70" s="3" t="s">
        <v>52</v>
      </c>
      <c r="C70" s="12">
        <v>0.496</v>
      </c>
      <c r="D70" s="12">
        <v>6.61</v>
      </c>
      <c r="E70" s="6">
        <v>0.254</v>
      </c>
      <c r="F70" s="6">
        <v>0.14499999999999999</v>
      </c>
      <c r="G70" s="6"/>
      <c r="H70" s="6"/>
      <c r="I70" s="6"/>
      <c r="J70" s="6">
        <v>9.7000000000000003E-2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v>1.5</v>
      </c>
      <c r="X70" s="6">
        <v>5.1100000000000003</v>
      </c>
      <c r="Y70" s="6"/>
      <c r="Z70" s="6"/>
      <c r="AA70" s="6"/>
      <c r="AB70" s="6"/>
      <c r="AC70" s="6">
        <v>0.5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2">
        <f t="shared" si="23"/>
        <v>0</v>
      </c>
      <c r="AP70" s="12">
        <f t="shared" si="24"/>
        <v>0.5</v>
      </c>
    </row>
    <row r="71" spans="2:4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12"/>
      <c r="AP71" s="12"/>
    </row>
    <row r="72" spans="2:44" x14ac:dyDescent="0.25">
      <c r="B72" s="4" t="s">
        <v>53</v>
      </c>
      <c r="C72" s="7">
        <f>+SUM(C74:C75)</f>
        <v>32.22</v>
      </c>
      <c r="D72" s="7">
        <f>+SUM(D74:D75)</f>
        <v>63.260000000000005</v>
      </c>
      <c r="E72" s="7">
        <f>+SUM(E74:E75)</f>
        <v>0</v>
      </c>
      <c r="F72" s="7">
        <f t="shared" ref="F72:AO72" si="25">+SUM(F74:F75)</f>
        <v>0</v>
      </c>
      <c r="G72" s="7">
        <f t="shared" si="25"/>
        <v>0</v>
      </c>
      <c r="H72" s="7">
        <f t="shared" si="25"/>
        <v>0</v>
      </c>
      <c r="I72" s="7">
        <f t="shared" si="25"/>
        <v>0</v>
      </c>
      <c r="J72" s="7">
        <f t="shared" si="25"/>
        <v>12</v>
      </c>
      <c r="K72" s="7">
        <f t="shared" si="25"/>
        <v>0</v>
      </c>
      <c r="L72" s="7">
        <f t="shared" si="25"/>
        <v>19.2</v>
      </c>
      <c r="M72" s="7">
        <f t="shared" si="25"/>
        <v>0</v>
      </c>
      <c r="N72" s="7">
        <f t="shared" si="25"/>
        <v>1.02</v>
      </c>
      <c r="O72" s="7">
        <f t="shared" si="25"/>
        <v>0</v>
      </c>
      <c r="P72" s="7">
        <f t="shared" si="25"/>
        <v>0</v>
      </c>
      <c r="Q72" s="7">
        <f t="shared" si="25"/>
        <v>0</v>
      </c>
      <c r="R72" s="7">
        <f t="shared" si="25"/>
        <v>6</v>
      </c>
      <c r="S72" s="7">
        <f t="shared" si="25"/>
        <v>0</v>
      </c>
      <c r="T72" s="7">
        <f t="shared" si="25"/>
        <v>0</v>
      </c>
      <c r="U72" s="7">
        <f t="shared" si="25"/>
        <v>0</v>
      </c>
      <c r="V72" s="7">
        <f t="shared" si="25"/>
        <v>0.8</v>
      </c>
      <c r="W72" s="7">
        <f t="shared" si="25"/>
        <v>0</v>
      </c>
      <c r="X72" s="7">
        <f t="shared" si="25"/>
        <v>0</v>
      </c>
      <c r="Y72" s="7">
        <f t="shared" si="25"/>
        <v>16.2</v>
      </c>
      <c r="Z72" s="7">
        <f t="shared" si="25"/>
        <v>40.26</v>
      </c>
      <c r="AA72" s="7">
        <f t="shared" si="25"/>
        <v>0</v>
      </c>
      <c r="AB72" s="7">
        <f t="shared" si="25"/>
        <v>0</v>
      </c>
      <c r="AC72" s="7">
        <f t="shared" si="25"/>
        <v>0</v>
      </c>
      <c r="AD72" s="7">
        <f t="shared" si="25"/>
        <v>0</v>
      </c>
      <c r="AE72" s="7">
        <f t="shared" si="25"/>
        <v>0</v>
      </c>
      <c r="AF72" s="7">
        <f t="shared" si="25"/>
        <v>0</v>
      </c>
      <c r="AG72" s="7">
        <f t="shared" si="25"/>
        <v>0</v>
      </c>
      <c r="AH72" s="7">
        <f t="shared" si="25"/>
        <v>0</v>
      </c>
      <c r="AI72" s="7">
        <f t="shared" si="25"/>
        <v>0</v>
      </c>
      <c r="AJ72" s="7">
        <f t="shared" si="25"/>
        <v>0</v>
      </c>
      <c r="AK72" s="7">
        <f t="shared" si="25"/>
        <v>0</v>
      </c>
      <c r="AL72" s="7">
        <f t="shared" si="25"/>
        <v>0</v>
      </c>
      <c r="AM72" s="7">
        <f t="shared" si="25"/>
        <v>0</v>
      </c>
      <c r="AN72" s="7">
        <f t="shared" si="25"/>
        <v>0</v>
      </c>
      <c r="AO72" s="7">
        <f t="shared" si="25"/>
        <v>6</v>
      </c>
      <c r="AP72" s="7">
        <f t="shared" ref="AP72" si="26">+SUM(AP74:AP75)</f>
        <v>0</v>
      </c>
      <c r="AQ72" s="22"/>
      <c r="AR72" s="23"/>
    </row>
    <row r="73" spans="2:44" x14ac:dyDescent="0.25">
      <c r="B73" s="12"/>
      <c r="C73" s="12"/>
      <c r="D73" s="1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22"/>
      <c r="AR73" s="23"/>
    </row>
    <row r="74" spans="2:44" x14ac:dyDescent="0.25">
      <c r="B74" s="3" t="s">
        <v>54</v>
      </c>
      <c r="C74" s="12">
        <v>32.22</v>
      </c>
      <c r="D74" s="12">
        <v>28.2</v>
      </c>
      <c r="E74" s="3"/>
      <c r="F74" s="3"/>
      <c r="G74" s="3"/>
      <c r="H74" s="3"/>
      <c r="I74" s="3"/>
      <c r="J74" s="3">
        <v>12</v>
      </c>
      <c r="K74" s="3"/>
      <c r="L74" s="3">
        <v>19.2</v>
      </c>
      <c r="M74" s="3"/>
      <c r="N74" s="3">
        <v>1.02</v>
      </c>
      <c r="O74" s="3"/>
      <c r="P74" s="3"/>
      <c r="Q74" s="3"/>
      <c r="R74" s="3"/>
      <c r="S74" s="3"/>
      <c r="T74" s="3"/>
      <c r="U74" s="3">
        <v>0</v>
      </c>
      <c r="V74" s="3"/>
      <c r="W74" s="3"/>
      <c r="X74" s="3"/>
      <c r="Y74" s="3"/>
      <c r="Z74" s="6">
        <v>28.2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12">
        <f t="shared" ref="AO74" si="27">+Q74+R74+S74+T74</f>
        <v>0</v>
      </c>
      <c r="AP74" s="12">
        <f t="shared" ref="AP74" si="28">+AC74+AD74+AE74+AF74</f>
        <v>0</v>
      </c>
      <c r="AQ74" s="22"/>
      <c r="AR74" s="23"/>
    </row>
    <row r="75" spans="2:44" x14ac:dyDescent="0.25">
      <c r="B75" s="3" t="s">
        <v>55</v>
      </c>
      <c r="C75" s="12">
        <v>0</v>
      </c>
      <c r="D75" s="12">
        <v>35.06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6</v>
      </c>
      <c r="S75" s="3"/>
      <c r="T75" s="3"/>
      <c r="U75" s="3">
        <v>0</v>
      </c>
      <c r="V75" s="3">
        <v>0.8</v>
      </c>
      <c r="W75" s="3"/>
      <c r="X75" s="3"/>
      <c r="Y75" s="3">
        <v>16.2</v>
      </c>
      <c r="Z75" s="6">
        <v>12.06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2">
        <f t="shared" ref="AO75" si="29">+Q75+R75+S75+T75</f>
        <v>6</v>
      </c>
      <c r="AP75" s="12">
        <f t="shared" ref="AP75" si="30">+AC75+AD75+AE75+AF75</f>
        <v>0</v>
      </c>
      <c r="AQ75" s="22"/>
      <c r="AR75" s="23"/>
    </row>
    <row r="76" spans="2:4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2"/>
      <c r="AP76" s="12"/>
      <c r="AQ76" s="22"/>
      <c r="AR76" s="23"/>
    </row>
    <row r="77" spans="2:44" x14ac:dyDescent="0.25">
      <c r="B77" s="4" t="s">
        <v>56</v>
      </c>
      <c r="C77" s="12">
        <f t="shared" ref="C77" si="31">+AO77</f>
        <v>0</v>
      </c>
      <c r="D77" s="12">
        <f t="shared" ref="D77" si="32">+AP77</f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2">
        <f t="shared" ref="AO77" si="33">+Q77+R77+S77+T77</f>
        <v>0</v>
      </c>
      <c r="AP77" s="12">
        <f t="shared" ref="AP77" si="34">+AC77+AD77+AE77+AF77</f>
        <v>0</v>
      </c>
      <c r="AQ77" s="22"/>
      <c r="AR77" s="23"/>
    </row>
    <row r="78" spans="2:44" x14ac:dyDescent="0.25">
      <c r="B78" s="3"/>
      <c r="C78" s="3"/>
      <c r="D78" s="3"/>
      <c r="E78" s="12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/>
      <c r="AP78" s="3"/>
    </row>
    <row r="79" spans="2:44" x14ac:dyDescent="0.25">
      <c r="B79" s="14" t="s">
        <v>57</v>
      </c>
      <c r="C79" s="15">
        <f t="shared" ref="C79:P79" si="35">+C77+C72+C66+C52+C36+C10</f>
        <v>85757.522000000012</v>
      </c>
      <c r="D79" s="15">
        <f t="shared" si="35"/>
        <v>84613.506116448087</v>
      </c>
      <c r="E79" s="15">
        <f t="shared" si="35"/>
        <v>6112.1710000000003</v>
      </c>
      <c r="F79" s="15">
        <f t="shared" si="35"/>
        <v>6878.8269999999975</v>
      </c>
      <c r="G79" s="15">
        <f t="shared" si="35"/>
        <v>6887.7839999999997</v>
      </c>
      <c r="H79" s="15">
        <f t="shared" si="35"/>
        <v>6206.9290000000019</v>
      </c>
      <c r="I79" s="15">
        <f t="shared" si="35"/>
        <v>4884.0160000000005</v>
      </c>
      <c r="J79" s="15">
        <f t="shared" si="35"/>
        <v>6710.3709999999992</v>
      </c>
      <c r="K79" s="15">
        <f t="shared" si="35"/>
        <v>6459.7879999999996</v>
      </c>
      <c r="L79" s="15">
        <f t="shared" si="35"/>
        <v>7744.2330000000002</v>
      </c>
      <c r="M79" s="15">
        <f t="shared" si="35"/>
        <v>8078.9849999999979</v>
      </c>
      <c r="N79" s="15">
        <f t="shared" si="35"/>
        <v>8733.3799999999992</v>
      </c>
      <c r="O79" s="15">
        <f t="shared" si="35"/>
        <v>8186.6170000000002</v>
      </c>
      <c r="P79" s="15">
        <f t="shared" si="35"/>
        <v>8874.4210000000003</v>
      </c>
      <c r="Q79" s="15">
        <f t="shared" ref="Q79:Y79" si="36">+Q77+Q72+Q66+Q52+Q36+Q10</f>
        <v>7619.9670000000006</v>
      </c>
      <c r="R79" s="15">
        <f t="shared" si="36"/>
        <v>8466.3790000000008</v>
      </c>
      <c r="S79" s="15">
        <f t="shared" si="36"/>
        <v>7240.5170000000007</v>
      </c>
      <c r="T79" s="15">
        <f t="shared" si="36"/>
        <v>6311.0940000000001</v>
      </c>
      <c r="U79" s="15">
        <f t="shared" si="36"/>
        <v>6583.5671164480973</v>
      </c>
      <c r="V79" s="15">
        <f t="shared" si="36"/>
        <v>5520.4199999999992</v>
      </c>
      <c r="W79" s="15">
        <f t="shared" si="36"/>
        <v>7703.3020000000006</v>
      </c>
      <c r="X79" s="15">
        <f t="shared" si="36"/>
        <v>7471.760000000002</v>
      </c>
      <c r="Y79" s="15">
        <f t="shared" si="36"/>
        <v>7402.2830000000004</v>
      </c>
      <c r="Z79" s="15">
        <f>+Z77+Z72+Z66+Z52+Z36+Z10</f>
        <v>6238.1809999999996</v>
      </c>
      <c r="AA79" s="15">
        <f>+AA77+AA72+AA66+AA52+AA36+AA10</f>
        <v>6438.7209999999995</v>
      </c>
      <c r="AB79" s="15">
        <f t="shared" ref="AB79:AN79" si="37">+AB77+AB72+AB66+AB52+AB36+AB10</f>
        <v>7616.9189999999999</v>
      </c>
      <c r="AC79" s="15">
        <f t="shared" si="37"/>
        <v>6573.0989999999993</v>
      </c>
      <c r="AD79" s="15">
        <f t="shared" si="37"/>
        <v>5386.1081800000002</v>
      </c>
      <c r="AE79" s="15">
        <f t="shared" si="37"/>
        <v>7612.8490000000002</v>
      </c>
      <c r="AF79" s="15">
        <f t="shared" si="37"/>
        <v>6646.2849999999999</v>
      </c>
      <c r="AG79" s="15">
        <f t="shared" si="37"/>
        <v>0</v>
      </c>
      <c r="AH79" s="15">
        <f t="shared" si="37"/>
        <v>0</v>
      </c>
      <c r="AI79" s="15">
        <f t="shared" si="37"/>
        <v>0</v>
      </c>
      <c r="AJ79" s="15">
        <f t="shared" si="37"/>
        <v>0</v>
      </c>
      <c r="AK79" s="15">
        <f t="shared" si="37"/>
        <v>0</v>
      </c>
      <c r="AL79" s="15">
        <f t="shared" si="37"/>
        <v>0</v>
      </c>
      <c r="AM79" s="15">
        <f t="shared" si="37"/>
        <v>0</v>
      </c>
      <c r="AN79" s="15">
        <f t="shared" si="37"/>
        <v>0</v>
      </c>
      <c r="AO79" s="37">
        <f>+AO77+AO72+AO66+AO52+AO36+AO10</f>
        <v>29637.957000000002</v>
      </c>
      <c r="AP79" s="15">
        <f t="shared" ref="AP79" si="38">+AP77+AP72+AP66+AP52+AP36+AP10</f>
        <v>26218.341179999996</v>
      </c>
    </row>
    <row r="80" spans="2:44" x14ac:dyDescent="0.25">
      <c r="B80" s="40" t="s">
        <v>58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10"/>
      <c r="AP80" s="11"/>
    </row>
    <row r="82" spans="17:42" x14ac:dyDescent="0.25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O82" s="29"/>
      <c r="AP82" s="29"/>
    </row>
    <row r="83" spans="17:42" x14ac:dyDescent="0.25"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7:42" x14ac:dyDescent="0.25">
      <c r="Q84" s="29"/>
      <c r="R84" s="29"/>
      <c r="S84" s="29"/>
      <c r="T84" s="29"/>
      <c r="U84" s="29"/>
      <c r="V84" s="29"/>
      <c r="W84" s="29"/>
      <c r="X84" s="29"/>
      <c r="Y84" s="2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</sheetData>
  <mergeCells count="5">
    <mergeCell ref="E5:F5"/>
    <mergeCell ref="Q5:R5"/>
    <mergeCell ref="B3:AP3"/>
    <mergeCell ref="B4:AP4"/>
    <mergeCell ref="AC5:AN5"/>
  </mergeCells>
  <pageMargins left="2.8740157480314963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2016-05-27T07:44:27Z</cp:lastPrinted>
  <dcterms:created xsi:type="dcterms:W3CDTF">2016-05-10T08:14:07Z</dcterms:created>
  <dcterms:modified xsi:type="dcterms:W3CDTF">2017-07-18T14:39:09Z</dcterms:modified>
</cp:coreProperties>
</file>