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,1,English" sheetId="1" r:id="rId1"/>
  </sheets>
  <definedNames>
    <definedName name="_xlnm.Print_Area" localSheetId="0">'V,1,English'!$A$1:$D$403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<sst xmlns="http://schemas.openxmlformats.org/spreadsheetml/2006/main" count="277" uniqueCount="54">
  <si>
    <t xml:space="preserve"> </t>
  </si>
  <si>
    <t>V.1</t>
  </si>
  <si>
    <t xml:space="preserve">      Sorties</t>
  </si>
  <si>
    <t xml:space="preserve">      Total</t>
  </si>
  <si>
    <t xml:space="preserve">  1er     Trim.</t>
  </si>
  <si>
    <t xml:space="preserve">  2ème Trim.</t>
  </si>
  <si>
    <t xml:space="preserve">  3ème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</si>
  <si>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</si>
  <si>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</si>
  <si>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</si>
  <si>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</si>
  <si>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</si>
  <si>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</si>
  <si>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</si>
  <si>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</si>
  <si>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</si>
  <si>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</si>
  <si>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</si>
  <si>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</si>
  <si>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Period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</si>
  <si>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</si>
  <si>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</si>
  <si>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</si>
  <si>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</si>
  <si>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</si>
  <si>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</si>
  <si>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</si>
  <si>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</si>
  <si>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</si>
  <si>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</si>
  <si>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</si>
  <si>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</si>
  <si>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</si>
  <si>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</si>
  <si>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</si>
  <si>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</si>
  <si>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TRAFFIC AT PORT OF BUJUMBURA</t>
  </si>
  <si>
    <t xml:space="preserve">                     (Thousands of T)</t>
  </si>
  <si>
    <t xml:space="preserve">    Entries</t>
  </si>
  <si>
    <t>Source : GPSB (ex-E.P.B.)</t>
  </si>
  <si>
    <t>1995</t>
  </si>
  <si>
    <t>1996</t>
  </si>
  <si>
    <t>1997</t>
  </si>
  <si>
    <t>1998</t>
  </si>
  <si>
    <t>1999</t>
  </si>
  <si>
    <t>2000</t>
  </si>
  <si>
    <t xml:space="preserve">  4ème Trim.</t>
  </si>
  <si>
    <t>T.T.</t>
  </si>
  <si>
    <t>SNCC</t>
  </si>
  <si>
    <t>T.R.C</t>
  </si>
  <si>
    <t>BOATS</t>
  </si>
  <si>
    <t>CAMIONS</t>
  </si>
  <si>
    <t>TOTAL</t>
  </si>
  <si>
    <t>BATEAUX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</si>
</sst>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\ _F_-;\-* #,##0.0\ _F_-;_-* &quot;-&quot;?\ _F_-;_-@_-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_-* #,##0.0000000\ _F_-;\-* #,##0.0000000\ _F_-;_-* &quot;-&quot;??\ _F_-;_-@_-"/>
    <numFmt numFmtId="199" formatCode="_-* #,##0.00000000\ _F_-;\-* #,##0.00000000\ _F_-;_-* &quot;-&quot;??\ _F_-;_-@_-"/>
    <numFmt numFmtId="200" formatCode="_-* #,##0.000000000\ _F_-;\-* #,##0.000000000\ _F_-;_-* &quot;-&quot;??\ _F_-;_-@_-"/>
    <numFmt numFmtId="201" formatCode="_-* #,##0.0000000000\ _F_-;\-* #,##0.0000000000\ _F_-;_-* &quot;-&quot;??\ _F_-;_-@_-"/>
    <numFmt numFmtId="202" formatCode="_-* #,##0.0\ _€_-;\-* #,##0.0\ _€_-;_-* &quot;-&quot;?\ _€_-;_-@_-"/>
    <numFmt numFmtId="203" formatCode="#,##0.000"/>
    <numFmt numFmtId="204" formatCode="#,##0.0000"/>
    <numFmt numFmtId="205" formatCode="#,##0;[Red]#,##0"/>
    <numFmt numFmtId="206" formatCode="[$-40C]dddd\ d\ mmmm\ yyyy"/>
    <numFmt numFmtId="207" formatCode="0.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1">
    <xf numFmtId="190" fontId="0" fillId="0" borderId="0" xfId="0" applyAlignment="1">
      <alignment/>
    </xf>
    <xf numFmtId="190" fontId="0" fillId="0" borderId="0" xfId="0" applyBorder="1" applyAlignment="1">
      <alignment horizontal="left"/>
    </xf>
    <xf numFmtId="187" fontId="0" fillId="0" borderId="0" xfId="45" applyFont="1" applyAlignment="1" applyProtection="1">
      <alignment/>
      <protection/>
    </xf>
    <xf numFmtId="197" fontId="0" fillId="0" borderId="0" xfId="45" applyNumberFormat="1" applyFont="1" applyAlignment="1" applyProtection="1">
      <alignment/>
      <protection/>
    </xf>
    <xf numFmtId="191" fontId="0" fillId="0" borderId="0" xfId="45" applyNumberFormat="1" applyFont="1" applyAlignment="1">
      <alignment/>
    </xf>
    <xf numFmtId="191" fontId="0" fillId="0" borderId="10" xfId="45" applyNumberFormat="1" applyFont="1" applyBorder="1" applyAlignment="1" applyProtection="1">
      <alignment horizontal="center"/>
      <protection/>
    </xf>
    <xf numFmtId="190" fontId="0" fillId="0" borderId="0" xfId="0" applyFill="1" applyAlignment="1">
      <alignment/>
    </xf>
    <xf numFmtId="203" fontId="5" fillId="0" borderId="0" xfId="0" applyNumberFormat="1" applyFont="1" applyAlignment="1">
      <alignment horizontal="center"/>
    </xf>
    <xf numFmtId="190" fontId="0" fillId="0" borderId="0" xfId="0" applyFill="1" applyBorder="1" applyAlignment="1">
      <alignment horizontal="left"/>
    </xf>
    <xf numFmtId="191" fontId="0" fillId="0" borderId="0" xfId="45" applyNumberFormat="1" applyFont="1" applyFill="1" applyBorder="1" applyAlignment="1" applyProtection="1">
      <alignment horizontal="center"/>
      <protection/>
    </xf>
    <xf numFmtId="190" fontId="23" fillId="0" borderId="11" xfId="0" applyFont="1" applyBorder="1" applyAlignment="1">
      <alignment/>
    </xf>
    <xf numFmtId="190" fontId="23" fillId="0" borderId="12" xfId="0" applyFont="1" applyBorder="1" applyAlignment="1">
      <alignment/>
    </xf>
    <xf numFmtId="190" fontId="23" fillId="0" borderId="13" xfId="0" applyFont="1" applyBorder="1" applyAlignment="1">
      <alignment/>
    </xf>
    <xf numFmtId="190" fontId="23" fillId="0" borderId="14" xfId="0" applyFont="1" applyBorder="1" applyAlignment="1">
      <alignment horizontal="left"/>
    </xf>
    <xf numFmtId="190" fontId="23" fillId="0" borderId="0" xfId="0" applyFont="1" applyBorder="1" applyAlignment="1">
      <alignment/>
    </xf>
    <xf numFmtId="190" fontId="24" fillId="0" borderId="10" xfId="0" applyFont="1" applyBorder="1" applyAlignment="1">
      <alignment horizontal="right"/>
    </xf>
    <xf numFmtId="190" fontId="23" fillId="0" borderId="15" xfId="0" applyFont="1" applyBorder="1" applyAlignment="1">
      <alignment horizontal="fill"/>
    </xf>
    <xf numFmtId="190" fontId="23" fillId="0" borderId="16" xfId="0" applyFont="1" applyBorder="1" applyAlignment="1">
      <alignment horizontal="fill"/>
    </xf>
    <xf numFmtId="190" fontId="23" fillId="0" borderId="17" xfId="0" applyFont="1" applyBorder="1" applyAlignment="1">
      <alignment horizontal="fill"/>
    </xf>
    <xf numFmtId="190" fontId="23" fillId="0" borderId="11" xfId="0" applyFont="1" applyBorder="1" applyAlignment="1">
      <alignment horizontal="fill"/>
    </xf>
    <xf numFmtId="190" fontId="23" fillId="0" borderId="18" xfId="0" applyFont="1" applyBorder="1" applyAlignment="1">
      <alignment horizontal="center"/>
    </xf>
    <xf numFmtId="190" fontId="23" fillId="0" borderId="13" xfId="0" applyFont="1" applyBorder="1" applyAlignment="1">
      <alignment horizontal="center"/>
    </xf>
    <xf numFmtId="190" fontId="23" fillId="0" borderId="19" xfId="0" applyFont="1" applyBorder="1" applyAlignment="1">
      <alignment horizontal="right"/>
    </xf>
    <xf numFmtId="190" fontId="23" fillId="0" borderId="10" xfId="0" applyFont="1" applyBorder="1" applyAlignment="1">
      <alignment horizontal="right"/>
    </xf>
    <xf numFmtId="190" fontId="23" fillId="0" borderId="20" xfId="0" applyFont="1" applyBorder="1" applyAlignment="1">
      <alignment horizontal="center"/>
    </xf>
    <xf numFmtId="190" fontId="23" fillId="0" borderId="17" xfId="0" applyFont="1" applyBorder="1" applyAlignment="1">
      <alignment horizontal="center"/>
    </xf>
    <xf numFmtId="190" fontId="23" fillId="0" borderId="19" xfId="0" applyFont="1" applyBorder="1" applyAlignment="1">
      <alignment horizontal="center"/>
    </xf>
    <xf numFmtId="191" fontId="23" fillId="0" borderId="19" xfId="45" applyNumberFormat="1" applyFont="1" applyBorder="1" applyAlignment="1">
      <alignment horizontal="center"/>
    </xf>
    <xf numFmtId="191" fontId="23" fillId="0" borderId="10" xfId="45" applyNumberFormat="1" applyFont="1" applyBorder="1" applyAlignment="1">
      <alignment horizontal="center"/>
    </xf>
    <xf numFmtId="191" fontId="23" fillId="0" borderId="19" xfId="45" applyNumberFormat="1" applyFont="1" applyBorder="1" applyAlignment="1" applyProtection="1">
      <alignment horizontal="center"/>
      <protection/>
    </xf>
    <xf numFmtId="191" fontId="24" fillId="0" borderId="19" xfId="45" applyNumberFormat="1" applyFont="1" applyBorder="1" applyAlignment="1">
      <alignment horizontal="center"/>
    </xf>
    <xf numFmtId="191" fontId="23" fillId="0" borderId="10" xfId="45" applyNumberFormat="1" applyFont="1" applyBorder="1" applyAlignment="1" applyProtection="1">
      <alignment horizontal="center"/>
      <protection/>
    </xf>
    <xf numFmtId="191" fontId="23" fillId="0" borderId="19" xfId="45" applyNumberFormat="1" applyFont="1" applyFill="1" applyBorder="1" applyAlignment="1">
      <alignment horizontal="center"/>
    </xf>
    <xf numFmtId="191" fontId="24" fillId="0" borderId="19" xfId="45" applyNumberFormat="1" applyFont="1" applyFill="1" applyBorder="1" applyAlignment="1">
      <alignment horizontal="center"/>
    </xf>
    <xf numFmtId="37" fontId="23" fillId="0" borderId="19" xfId="0" applyNumberFormat="1" applyFont="1" applyBorder="1" applyAlignment="1">
      <alignment horizontal="left"/>
    </xf>
    <xf numFmtId="37" fontId="23" fillId="0" borderId="19" xfId="0" applyNumberFormat="1" applyFont="1" applyBorder="1" applyAlignment="1">
      <alignment horizontal="left" indent="1"/>
    </xf>
    <xf numFmtId="190" fontId="23" fillId="0" borderId="14" xfId="0" applyFont="1" applyBorder="1" applyAlignment="1">
      <alignment horizontal="left" indent="1"/>
    </xf>
    <xf numFmtId="191" fontId="23" fillId="0" borderId="10" xfId="45" applyNumberFormat="1" applyFont="1" applyFill="1" applyBorder="1" applyAlignment="1">
      <alignment horizontal="center"/>
    </xf>
    <xf numFmtId="191" fontId="23" fillId="33" borderId="19" xfId="45" applyNumberFormat="1" applyFont="1" applyFill="1" applyBorder="1" applyAlignment="1">
      <alignment horizontal="center"/>
    </xf>
    <xf numFmtId="190" fontId="23" fillId="0" borderId="12" xfId="0" applyFont="1" applyBorder="1" applyAlignment="1">
      <alignment horizontal="fill"/>
    </xf>
    <xf numFmtId="190" fontId="23" fillId="0" borderId="13" xfId="0" applyFont="1" applyBorder="1" applyAlignment="1">
      <alignment horizontal="fill"/>
    </xf>
    <xf numFmtId="189" fontId="23" fillId="0" borderId="0" xfId="0" applyNumberFormat="1" applyFont="1" applyBorder="1" applyAlignment="1" applyProtection="1">
      <alignment/>
      <protection/>
    </xf>
    <xf numFmtId="189" fontId="23" fillId="0" borderId="10" xfId="0" applyNumberFormat="1" applyFont="1" applyBorder="1" applyAlignment="1" applyProtection="1">
      <alignment/>
      <protection/>
    </xf>
    <xf numFmtId="190" fontId="23" fillId="0" borderId="0" xfId="0" applyFont="1" applyAlignment="1">
      <alignment/>
    </xf>
    <xf numFmtId="189" fontId="23" fillId="0" borderId="0" xfId="0" applyNumberFormat="1" applyFont="1" applyAlignment="1" applyProtection="1">
      <alignment/>
      <protection/>
    </xf>
    <xf numFmtId="37" fontId="23" fillId="0" borderId="14" xfId="0" applyNumberFormat="1" applyFont="1" applyBorder="1" applyAlignment="1">
      <alignment horizontal="left" indent="1"/>
    </xf>
    <xf numFmtId="190" fontId="23" fillId="0" borderId="20" xfId="0" applyFont="1" applyBorder="1" applyAlignment="1">
      <alignment horizontal="left"/>
    </xf>
    <xf numFmtId="190" fontId="0" fillId="0" borderId="20" xfId="0" applyBorder="1" applyAlignment="1">
      <alignment/>
    </xf>
    <xf numFmtId="190" fontId="0" fillId="0" borderId="10" xfId="0" applyBorder="1" applyAlignment="1">
      <alignment/>
    </xf>
    <xf numFmtId="190" fontId="23" fillId="0" borderId="18" xfId="0" applyFont="1" applyBorder="1" applyAlignment="1">
      <alignment horizontal="fill"/>
    </xf>
    <xf numFmtId="190" fontId="23" fillId="0" borderId="19" xfId="0" applyFont="1" applyBorder="1" applyAlignment="1">
      <alignment/>
    </xf>
    <xf numFmtId="190" fontId="23" fillId="0" borderId="20" xfId="0" applyFont="1" applyBorder="1" applyAlignment="1">
      <alignment horizontal="fill"/>
    </xf>
    <xf numFmtId="190" fontId="23" fillId="0" borderId="19" xfId="0" applyFont="1" applyBorder="1" applyAlignment="1">
      <alignment horizontal="left"/>
    </xf>
    <xf numFmtId="190" fontId="0" fillId="0" borderId="19" xfId="0" applyBorder="1" applyAlignment="1">
      <alignment/>
    </xf>
    <xf numFmtId="190" fontId="23" fillId="0" borderId="19" xfId="0" applyFont="1" applyBorder="1" applyAlignment="1">
      <alignment horizontal="left" indent="1"/>
    </xf>
    <xf numFmtId="190" fontId="23" fillId="0" borderId="19" xfId="0" applyFont="1" applyFill="1" applyBorder="1" applyAlignment="1">
      <alignment horizontal="left"/>
    </xf>
    <xf numFmtId="37" fontId="23" fillId="0" borderId="19" xfId="0" applyNumberFormat="1" applyFont="1" applyBorder="1" applyAlignment="1">
      <alignment horizontal="left" indent="2"/>
    </xf>
    <xf numFmtId="190" fontId="23" fillId="0" borderId="14" xfId="0" applyFont="1" applyBorder="1" applyAlignment="1">
      <alignment horizontal="left" indent="2"/>
    </xf>
    <xf numFmtId="190" fontId="24" fillId="0" borderId="14" xfId="0" applyFont="1" applyBorder="1" applyAlignment="1">
      <alignment horizontal="left"/>
    </xf>
    <xf numFmtId="190" fontId="24" fillId="0" borderId="19" xfId="0" applyFont="1" applyBorder="1" applyAlignment="1">
      <alignment/>
    </xf>
    <xf numFmtId="37" fontId="23" fillId="0" borderId="14" xfId="0" applyNumberFormat="1" applyFont="1" applyBorder="1" applyAlignment="1">
      <alignment horizontal="left" indent="2"/>
    </xf>
    <xf numFmtId="190" fontId="23" fillId="0" borderId="19" xfId="0" applyFont="1" applyBorder="1" applyAlignment="1" quotePrefix="1">
      <alignment/>
    </xf>
    <xf numFmtId="187" fontId="0" fillId="34" borderId="0" xfId="45" applyFont="1" applyFill="1" applyAlignment="1">
      <alignment/>
    </xf>
    <xf numFmtId="190" fontId="0" fillId="34" borderId="0" xfId="0" applyFill="1" applyAlignment="1">
      <alignment/>
    </xf>
    <xf numFmtId="189" fontId="5" fillId="0" borderId="0" xfId="0" applyNumberFormat="1" applyFont="1" applyAlignment="1" applyProtection="1">
      <alignment horizontal="center"/>
      <protection/>
    </xf>
    <xf numFmtId="189" fontId="5" fillId="34" borderId="0" xfId="0" applyNumberFormat="1" applyFont="1" applyFill="1" applyAlignment="1" applyProtection="1">
      <alignment horizontal="center"/>
      <protection/>
    </xf>
    <xf numFmtId="189" fontId="5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center"/>
      <protection/>
    </xf>
    <xf numFmtId="203" fontId="5" fillId="34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Fill="1" applyAlignment="1">
      <alignment horizontal="center"/>
    </xf>
    <xf numFmtId="190" fontId="0" fillId="0" borderId="0" xfId="0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Alignment="1">
      <alignment horizontal="center"/>
    </xf>
    <xf numFmtId="20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05" fontId="0" fillId="0" borderId="0" xfId="0" applyNumberFormat="1" applyFill="1" applyAlignment="1">
      <alignment horizontal="center"/>
    </xf>
    <xf numFmtId="190" fontId="0" fillId="0" borderId="0" xfId="0" applyFill="1" applyAlignment="1">
      <alignment horizontal="center"/>
    </xf>
    <xf numFmtId="205" fontId="0" fillId="0" borderId="0" xfId="45" applyNumberFormat="1" applyFont="1" applyFill="1" applyAlignment="1">
      <alignment horizontal="center"/>
    </xf>
    <xf numFmtId="3" fontId="0" fillId="0" borderId="0" xfId="45" applyNumberFormat="1" applyFont="1" applyAlignment="1">
      <alignment horizontal="center"/>
    </xf>
    <xf numFmtId="3" fontId="0" fillId="0" borderId="0" xfId="45" applyNumberFormat="1" applyFont="1" applyFill="1" applyAlignment="1">
      <alignment horizontal="center"/>
    </xf>
    <xf numFmtId="204" fontId="0" fillId="0" borderId="0" xfId="0" applyNumberFormat="1" applyFill="1" applyAlignment="1">
      <alignment horizontal="center"/>
    </xf>
    <xf numFmtId="193" fontId="0" fillId="0" borderId="0" xfId="45" applyNumberFormat="1" applyFont="1" applyFill="1" applyAlignment="1">
      <alignment horizontal="center"/>
    </xf>
    <xf numFmtId="190" fontId="0" fillId="0" borderId="14" xfId="0" applyBorder="1" applyAlignment="1">
      <alignment horizontal="left"/>
    </xf>
    <xf numFmtId="203" fontId="0" fillId="34" borderId="0" xfId="0" applyNumberFormat="1" applyFill="1" applyAlignment="1">
      <alignment horizontal="center"/>
    </xf>
    <xf numFmtId="190" fontId="5" fillId="0" borderId="0" xfId="0" applyFont="1" applyAlignment="1">
      <alignment horizontal="center"/>
    </xf>
    <xf numFmtId="193" fontId="5" fillId="0" borderId="0" xfId="45" applyNumberFormat="1" applyFont="1" applyAlignment="1">
      <alignment horizontal="center"/>
    </xf>
    <xf numFmtId="203" fontId="5" fillId="34" borderId="0" xfId="0" applyNumberFormat="1" applyFont="1" applyFill="1" applyAlignment="1">
      <alignment horizontal="center"/>
    </xf>
    <xf numFmtId="193" fontId="5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204" fontId="0" fillId="0" borderId="0" xfId="0" applyNumberFormat="1" applyAlignment="1">
      <alignment horizontal="left" vertical="center" wrapText="1" indent="2"/>
    </xf>
    <xf numFmtId="187" fontId="0" fillId="0" borderId="0" xfId="45" applyFont="1" applyAlignment="1">
      <alignment horizontal="left"/>
    </xf>
    <xf numFmtId="203" fontId="0" fillId="34" borderId="0" xfId="0" applyNumberFormat="1" applyFill="1" applyAlignment="1">
      <alignment/>
    </xf>
    <xf numFmtId="3" fontId="0" fillId="0" borderId="0" xfId="0" applyNumberFormat="1" applyFill="1" applyAlignment="1">
      <alignment horizontal="left"/>
    </xf>
    <xf numFmtId="203" fontId="0" fillId="0" borderId="0" xfId="0" applyNumberFormat="1" applyFill="1" applyAlignment="1">
      <alignment/>
    </xf>
    <xf numFmtId="203" fontId="5" fillId="0" borderId="0" xfId="0" applyNumberFormat="1" applyFont="1" applyAlignment="1">
      <alignment/>
    </xf>
    <xf numFmtId="203" fontId="0" fillId="0" borderId="0" xfId="0" applyNumberFormat="1" applyAlignment="1">
      <alignment horizontal="left" vertical="center" wrapText="1" indent="2"/>
    </xf>
    <xf numFmtId="3" fontId="0" fillId="0" borderId="0" xfId="0" applyNumberFormat="1" applyAlignment="1">
      <alignment horizontal="left" vertical="center" wrapText="1" indent="2"/>
    </xf>
    <xf numFmtId="3" fontId="0" fillId="34" borderId="0" xfId="0" applyNumberFormat="1" applyFill="1" applyAlignment="1">
      <alignment horizontal="left"/>
    </xf>
    <xf numFmtId="187" fontId="0" fillId="0" borderId="0" xfId="45" applyFont="1" applyFill="1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Font="1" applyFill="1" applyAlignment="1">
      <alignment horizontal="center"/>
    </xf>
    <xf numFmtId="20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20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203" fontId="0" fillId="0" borderId="0" xfId="0" applyNumberFormat="1" applyAlignment="1">
      <alignment horizontal="left"/>
    </xf>
    <xf numFmtId="203" fontId="0" fillId="34" borderId="0" xfId="0" applyNumberFormat="1" applyFill="1" applyAlignment="1">
      <alignment horizontal="left"/>
    </xf>
    <xf numFmtId="192" fontId="0" fillId="0" borderId="0" xfId="45" applyNumberFormat="1" applyFont="1" applyAlignment="1">
      <alignment horizontal="left"/>
    </xf>
    <xf numFmtId="203" fontId="6" fillId="0" borderId="0" xfId="0" applyNumberFormat="1" applyFont="1" applyFill="1" applyAlignment="1">
      <alignment horizontal="center"/>
    </xf>
    <xf numFmtId="3" fontId="0" fillId="34" borderId="0" xfId="45" applyNumberFormat="1" applyFont="1" applyFill="1" applyAlignment="1">
      <alignment horizontal="center"/>
    </xf>
    <xf numFmtId="3" fontId="0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left"/>
    </xf>
    <xf numFmtId="190" fontId="23" fillId="0" borderId="10" xfId="0" applyFont="1" applyBorder="1" applyAlignment="1">
      <alignment horizontal="center"/>
    </xf>
    <xf numFmtId="190" fontId="24" fillId="0" borderId="14" xfId="0" applyFont="1" applyBorder="1" applyAlignment="1">
      <alignment horizontal="center"/>
    </xf>
    <xf numFmtId="190" fontId="23" fillId="0" borderId="0" xfId="0" applyFont="1" applyAlignment="1">
      <alignment horizontal="center"/>
    </xf>
    <xf numFmtId="190" fontId="23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9"/>
  <sheetViews>
    <sheetView showGridLines="0" tabSelected="1" zoomScalePageLayoutView="0" workbookViewId="0" topLeftCell="A371">
      <selection activeCell="F381" sqref="F381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</cols>
  <sheetData>
    <row r="1" spans="1:4" ht="15.75">
      <c r="A1" s="10"/>
      <c r="B1" s="11"/>
      <c r="C1" s="11"/>
      <c r="D1" s="12"/>
    </row>
    <row r="2" spans="1:4" ht="15.75">
      <c r="A2" s="13" t="s">
        <v>0</v>
      </c>
      <c r="B2" s="14"/>
      <c r="C2" s="14"/>
      <c r="D2" s="15" t="s">
        <v>1</v>
      </c>
    </row>
    <row r="3" spans="1:4" ht="15.75">
      <c r="A3" s="118" t="s">
        <v>36</v>
      </c>
      <c r="B3" s="119"/>
      <c r="C3" s="119"/>
      <c r="D3" s="120"/>
    </row>
    <row r="4" spans="1:4" ht="15.75">
      <c r="A4" s="118" t="s">
        <v>37</v>
      </c>
      <c r="B4" s="119"/>
      <c r="C4" s="119"/>
      <c r="D4" s="120"/>
    </row>
    <row r="5" spans="1:4" ht="15.75">
      <c r="A5" s="16"/>
      <c r="B5" s="17"/>
      <c r="C5" s="17"/>
      <c r="D5" s="18"/>
    </row>
    <row r="6" spans="1:4" ht="15.75">
      <c r="A6" s="49"/>
      <c r="B6" s="20"/>
      <c r="C6" s="20"/>
      <c r="D6" s="21"/>
    </row>
    <row r="7" spans="1:4" ht="15.75">
      <c r="A7" s="59" t="s">
        <v>19</v>
      </c>
      <c r="B7" s="22" t="s">
        <v>38</v>
      </c>
      <c r="C7" s="22" t="s">
        <v>2</v>
      </c>
      <c r="D7" s="23" t="s">
        <v>3</v>
      </c>
    </row>
    <row r="8" spans="1:4" ht="15.75">
      <c r="A8" s="51"/>
      <c r="B8" s="24"/>
      <c r="C8" s="24"/>
      <c r="D8" s="25"/>
    </row>
    <row r="9" spans="1:4" ht="15.75" hidden="1">
      <c r="A9" s="50"/>
      <c r="B9" s="26"/>
      <c r="C9" s="26"/>
      <c r="D9" s="117"/>
    </row>
    <row r="10" spans="1:4" ht="15.75" hidden="1">
      <c r="A10" s="52" t="s">
        <v>40</v>
      </c>
      <c r="B10" s="27">
        <v>180.4</v>
      </c>
      <c r="C10" s="27">
        <v>31.5</v>
      </c>
      <c r="D10" s="28">
        <f aca="true" t="shared" si="0" ref="D10:D73">B10+C10</f>
        <v>211.9</v>
      </c>
    </row>
    <row r="11" spans="1:4" ht="15.75" hidden="1">
      <c r="A11" s="52" t="s">
        <v>41</v>
      </c>
      <c r="B11" s="27">
        <v>81.2</v>
      </c>
      <c r="C11" s="29">
        <v>16</v>
      </c>
      <c r="D11" s="28">
        <f t="shared" si="0"/>
        <v>97.2</v>
      </c>
    </row>
    <row r="12" spans="1:4" ht="15.75" hidden="1">
      <c r="A12" s="52"/>
      <c r="B12" s="27"/>
      <c r="C12" s="29"/>
      <c r="D12" s="28"/>
    </row>
    <row r="13" spans="1:4" ht="15.75" hidden="1">
      <c r="A13" s="52" t="s">
        <v>42</v>
      </c>
      <c r="B13" s="27">
        <v>70.9</v>
      </c>
      <c r="C13" s="27">
        <v>28.1</v>
      </c>
      <c r="D13" s="28">
        <f t="shared" si="0"/>
        <v>99</v>
      </c>
    </row>
    <row r="14" spans="1:4" ht="15.75" hidden="1">
      <c r="A14" s="52" t="s">
        <v>43</v>
      </c>
      <c r="B14" s="27">
        <v>123.1</v>
      </c>
      <c r="C14" s="27">
        <v>28.1</v>
      </c>
      <c r="D14" s="28">
        <f t="shared" si="0"/>
        <v>151.2</v>
      </c>
    </row>
    <row r="15" spans="1:4" ht="15.75" hidden="1">
      <c r="A15" s="52" t="s">
        <v>44</v>
      </c>
      <c r="B15" s="27">
        <v>142.5</v>
      </c>
      <c r="C15" s="27">
        <v>28.2</v>
      </c>
      <c r="D15" s="28">
        <f t="shared" si="0"/>
        <v>170.7</v>
      </c>
    </row>
    <row r="16" spans="1:4" ht="15.75" hidden="1">
      <c r="A16" s="61" t="s">
        <v>45</v>
      </c>
      <c r="B16" s="27">
        <v>169.4</v>
      </c>
      <c r="C16" s="27">
        <v>29.1</v>
      </c>
      <c r="D16" s="28">
        <f t="shared" si="0"/>
        <v>198.5</v>
      </c>
    </row>
    <row r="17" spans="1:4" ht="15.75" hidden="1">
      <c r="A17" s="52">
        <v>2001</v>
      </c>
      <c r="B17" s="27">
        <v>155</v>
      </c>
      <c r="C17" s="27">
        <v>20.3</v>
      </c>
      <c r="D17" s="28">
        <f t="shared" si="0"/>
        <v>175.3</v>
      </c>
    </row>
    <row r="18" spans="1:4" ht="15.75" hidden="1">
      <c r="A18" s="52">
        <v>2002</v>
      </c>
      <c r="B18" s="27">
        <v>156</v>
      </c>
      <c r="C18" s="27">
        <v>19.6</v>
      </c>
      <c r="D18" s="28">
        <f t="shared" si="0"/>
        <v>175.6</v>
      </c>
    </row>
    <row r="19" spans="1:4" ht="15.75" hidden="1">
      <c r="A19" s="50"/>
      <c r="B19" s="27"/>
      <c r="C19" s="27"/>
      <c r="D19" s="28">
        <f t="shared" si="0"/>
        <v>0</v>
      </c>
    </row>
    <row r="20" spans="1:4" ht="15.75" hidden="1">
      <c r="A20" s="52" t="s">
        <v>43</v>
      </c>
      <c r="B20" s="27"/>
      <c r="C20" s="27"/>
      <c r="D20" s="28">
        <f t="shared" si="0"/>
        <v>0</v>
      </c>
    </row>
    <row r="21" spans="1:4" ht="15.75" hidden="1">
      <c r="A21" s="52" t="s">
        <v>4</v>
      </c>
      <c r="B21" s="27">
        <v>21.1</v>
      </c>
      <c r="C21" s="27">
        <v>5.6</v>
      </c>
      <c r="D21" s="28">
        <f t="shared" si="0"/>
        <v>26.700000000000003</v>
      </c>
    </row>
    <row r="22" spans="1:4" ht="15.75" hidden="1">
      <c r="A22" s="52" t="s">
        <v>5</v>
      </c>
      <c r="B22" s="27">
        <v>34.8</v>
      </c>
      <c r="C22" s="27">
        <v>8.7</v>
      </c>
      <c r="D22" s="28">
        <f t="shared" si="0"/>
        <v>43.5</v>
      </c>
    </row>
    <row r="23" spans="1:4" ht="15.75" hidden="1">
      <c r="A23" s="52" t="s">
        <v>6</v>
      </c>
      <c r="B23" s="29">
        <v>33</v>
      </c>
      <c r="C23" s="29">
        <v>5.1</v>
      </c>
      <c r="D23" s="28">
        <f t="shared" si="0"/>
        <v>38.1</v>
      </c>
    </row>
    <row r="24" spans="1:4" ht="15.75" hidden="1">
      <c r="A24" s="52" t="s">
        <v>46</v>
      </c>
      <c r="B24" s="27">
        <v>34.2</v>
      </c>
      <c r="C24" s="27">
        <v>8.7</v>
      </c>
      <c r="D24" s="28">
        <f t="shared" si="0"/>
        <v>42.900000000000006</v>
      </c>
    </row>
    <row r="25" spans="1:4" ht="15.75" hidden="1">
      <c r="A25" s="52" t="s">
        <v>44</v>
      </c>
      <c r="B25" s="27"/>
      <c r="C25" s="27"/>
      <c r="D25" s="28">
        <f t="shared" si="0"/>
        <v>0</v>
      </c>
    </row>
    <row r="26" spans="1:4" ht="15.75" hidden="1">
      <c r="A26" s="52" t="s">
        <v>4</v>
      </c>
      <c r="B26" s="27">
        <v>40.1</v>
      </c>
      <c r="C26" s="27">
        <v>9.5</v>
      </c>
      <c r="D26" s="28">
        <f t="shared" si="0"/>
        <v>49.6</v>
      </c>
    </row>
    <row r="27" spans="1:4" ht="15.75" hidden="1">
      <c r="A27" s="52" t="s">
        <v>5</v>
      </c>
      <c r="B27" s="27">
        <f>SUM(B39:B41)</f>
        <v>33.7</v>
      </c>
      <c r="C27" s="27">
        <f>SUM(C39:C41)</f>
        <v>2.8000000000000003</v>
      </c>
      <c r="D27" s="28">
        <f t="shared" si="0"/>
        <v>36.5</v>
      </c>
    </row>
    <row r="28" spans="1:4" ht="15.75" hidden="1">
      <c r="A28" s="52" t="s">
        <v>6</v>
      </c>
      <c r="B28" s="27">
        <f>SUM(B42:B44)</f>
        <v>33.5</v>
      </c>
      <c r="C28" s="27">
        <f>SUM(C42:C44)</f>
        <v>7.300000000000001</v>
      </c>
      <c r="D28" s="28">
        <f t="shared" si="0"/>
        <v>40.8</v>
      </c>
    </row>
    <row r="29" spans="1:4" ht="15.75" hidden="1">
      <c r="A29" s="52" t="s">
        <v>46</v>
      </c>
      <c r="B29" s="27">
        <f>SUM(B45:B47)</f>
        <v>35.2</v>
      </c>
      <c r="C29" s="27">
        <f>SUM(C45:C47)</f>
        <v>8.6</v>
      </c>
      <c r="D29" s="28">
        <f t="shared" si="0"/>
        <v>43.800000000000004</v>
      </c>
    </row>
    <row r="30" spans="1:4" ht="15.75" hidden="1">
      <c r="A30" s="50"/>
      <c r="B30" s="27"/>
      <c r="C30" s="27"/>
      <c r="D30" s="28">
        <f t="shared" si="0"/>
        <v>0</v>
      </c>
    </row>
    <row r="31" spans="1:4" ht="15.75" hidden="1">
      <c r="A31" s="52" t="s">
        <v>45</v>
      </c>
      <c r="B31" s="27"/>
      <c r="C31" s="27"/>
      <c r="D31" s="28">
        <f t="shared" si="0"/>
        <v>0</v>
      </c>
    </row>
    <row r="32" spans="1:4" ht="15.75" hidden="1">
      <c r="A32" s="52" t="s">
        <v>4</v>
      </c>
      <c r="B32" s="27">
        <v>39.1</v>
      </c>
      <c r="C32" s="27">
        <v>9.6</v>
      </c>
      <c r="D32" s="28">
        <f t="shared" si="0"/>
        <v>48.7</v>
      </c>
    </row>
    <row r="33" spans="1:4" ht="15.75" hidden="1">
      <c r="A33" s="52" t="s">
        <v>5</v>
      </c>
      <c r="B33" s="27">
        <v>43.1</v>
      </c>
      <c r="C33" s="27">
        <v>6.8</v>
      </c>
      <c r="D33" s="28">
        <f t="shared" si="0"/>
        <v>49.9</v>
      </c>
    </row>
    <row r="34" spans="1:4" ht="15.75" hidden="1">
      <c r="A34" s="52" t="s">
        <v>6</v>
      </c>
      <c r="B34" s="27">
        <v>42.20399999999999</v>
      </c>
      <c r="C34" s="27">
        <v>5.199</v>
      </c>
      <c r="D34" s="28">
        <f t="shared" si="0"/>
        <v>47.40299999999999</v>
      </c>
    </row>
    <row r="35" spans="1:4" ht="15.75" hidden="1">
      <c r="A35" s="52" t="s">
        <v>46</v>
      </c>
      <c r="B35" s="27">
        <v>45.3</v>
      </c>
      <c r="C35" s="27">
        <v>7.4</v>
      </c>
      <c r="D35" s="28">
        <f t="shared" si="0"/>
        <v>52.699999999999996</v>
      </c>
    </row>
    <row r="36" spans="1:4" ht="15.75" hidden="1">
      <c r="A36" s="52">
        <v>2003</v>
      </c>
      <c r="B36" s="27">
        <v>175.3</v>
      </c>
      <c r="C36" s="27">
        <v>26.9</v>
      </c>
      <c r="D36" s="28">
        <f t="shared" si="0"/>
        <v>202.20000000000002</v>
      </c>
    </row>
    <row r="37" spans="1:4" ht="15.75" hidden="1">
      <c r="A37" s="52">
        <v>2003</v>
      </c>
      <c r="B37" s="27"/>
      <c r="C37" s="27"/>
      <c r="D37" s="28">
        <f t="shared" si="0"/>
        <v>0</v>
      </c>
    </row>
    <row r="38" spans="1:4" ht="15.75" hidden="1">
      <c r="A38" s="52">
        <v>2003</v>
      </c>
      <c r="B38" s="27"/>
      <c r="C38" s="27"/>
      <c r="D38" s="28">
        <f t="shared" si="0"/>
        <v>0</v>
      </c>
    </row>
    <row r="39" spans="1:4" ht="15.75" hidden="1">
      <c r="A39" s="52">
        <v>2003</v>
      </c>
      <c r="B39" s="29">
        <v>17</v>
      </c>
      <c r="C39" s="27">
        <v>0.8</v>
      </c>
      <c r="D39" s="28">
        <f t="shared" si="0"/>
        <v>17.8</v>
      </c>
    </row>
    <row r="40" spans="1:4" ht="15.75" hidden="1">
      <c r="A40" s="52">
        <v>2003</v>
      </c>
      <c r="B40" s="27">
        <v>7.4</v>
      </c>
      <c r="C40" s="29">
        <v>1.1</v>
      </c>
      <c r="D40" s="28">
        <f t="shared" si="0"/>
        <v>8.5</v>
      </c>
    </row>
    <row r="41" spans="1:4" ht="15.75" hidden="1">
      <c r="A41" s="52">
        <v>2003</v>
      </c>
      <c r="B41" s="27">
        <v>9.3</v>
      </c>
      <c r="C41" s="27">
        <v>0.9</v>
      </c>
      <c r="D41" s="28">
        <f t="shared" si="0"/>
        <v>10.200000000000001</v>
      </c>
    </row>
    <row r="42" spans="1:4" ht="15.75" hidden="1">
      <c r="A42" s="52">
        <v>2003</v>
      </c>
      <c r="B42" s="27">
        <v>10.1</v>
      </c>
      <c r="C42" s="27">
        <v>0.8</v>
      </c>
      <c r="D42" s="28">
        <f t="shared" si="0"/>
        <v>10.9</v>
      </c>
    </row>
    <row r="43" spans="1:4" ht="15.75" hidden="1">
      <c r="A43" s="52">
        <v>2003</v>
      </c>
      <c r="B43" s="27">
        <v>11.1</v>
      </c>
      <c r="C43" s="27">
        <v>2.9</v>
      </c>
      <c r="D43" s="28">
        <f t="shared" si="0"/>
        <v>14</v>
      </c>
    </row>
    <row r="44" spans="1:4" ht="15.75" hidden="1">
      <c r="A44" s="52">
        <v>2003</v>
      </c>
      <c r="B44" s="27">
        <v>12.3</v>
      </c>
      <c r="C44" s="27">
        <v>3.6</v>
      </c>
      <c r="D44" s="28">
        <f t="shared" si="0"/>
        <v>15.9</v>
      </c>
    </row>
    <row r="45" spans="1:4" ht="15.75" hidden="1">
      <c r="A45" s="52">
        <v>2003</v>
      </c>
      <c r="B45" s="27">
        <v>11.1</v>
      </c>
      <c r="C45" s="27">
        <v>3.1</v>
      </c>
      <c r="D45" s="28">
        <f t="shared" si="0"/>
        <v>14.2</v>
      </c>
    </row>
    <row r="46" spans="1:4" ht="15.75" hidden="1">
      <c r="A46" s="52">
        <v>2003</v>
      </c>
      <c r="B46" s="27">
        <v>8.6</v>
      </c>
      <c r="C46" s="27">
        <v>2.9</v>
      </c>
      <c r="D46" s="28">
        <f t="shared" si="0"/>
        <v>11.5</v>
      </c>
    </row>
    <row r="47" spans="1:4" ht="15.75" hidden="1">
      <c r="A47" s="52">
        <v>2003</v>
      </c>
      <c r="B47" s="27">
        <v>15.5</v>
      </c>
      <c r="C47" s="27">
        <v>2.6</v>
      </c>
      <c r="D47" s="28">
        <f t="shared" si="0"/>
        <v>18.1</v>
      </c>
    </row>
    <row r="48" spans="1:4" ht="15.75" hidden="1">
      <c r="A48" s="52">
        <v>2003</v>
      </c>
      <c r="B48" s="27"/>
      <c r="C48" s="27"/>
      <c r="D48" s="28">
        <f t="shared" si="0"/>
        <v>0</v>
      </c>
    </row>
    <row r="49" spans="1:4" ht="15.75" hidden="1">
      <c r="A49" s="52">
        <v>2003</v>
      </c>
      <c r="B49" s="27">
        <v>35.4</v>
      </c>
      <c r="C49" s="27">
        <v>8.6</v>
      </c>
      <c r="D49" s="28">
        <f t="shared" si="0"/>
        <v>44</v>
      </c>
    </row>
    <row r="50" spans="1:4" ht="15.75" hidden="1">
      <c r="A50" s="52">
        <v>2003</v>
      </c>
      <c r="B50" s="27">
        <v>43.9</v>
      </c>
      <c r="C50" s="27">
        <v>0.9</v>
      </c>
      <c r="D50" s="28">
        <f t="shared" si="0"/>
        <v>44.8</v>
      </c>
    </row>
    <row r="51" spans="1:4" ht="15.75" hidden="1">
      <c r="A51" s="52">
        <v>2003</v>
      </c>
      <c r="B51" s="27">
        <v>36.1</v>
      </c>
      <c r="C51" s="27">
        <v>4.8</v>
      </c>
      <c r="D51" s="28">
        <f t="shared" si="0"/>
        <v>40.9</v>
      </c>
    </row>
    <row r="52" spans="1:4" ht="15.75" hidden="1">
      <c r="A52" s="52">
        <v>2003</v>
      </c>
      <c r="B52" s="27">
        <v>39.557562000000004</v>
      </c>
      <c r="C52" s="27">
        <v>6.038774</v>
      </c>
      <c r="D52" s="28">
        <f t="shared" si="0"/>
        <v>45.59633600000001</v>
      </c>
    </row>
    <row r="53" spans="1:4" ht="15.75" hidden="1">
      <c r="A53" s="52">
        <v>2003</v>
      </c>
      <c r="B53" s="27">
        <v>169.1</v>
      </c>
      <c r="C53" s="27">
        <v>14.6</v>
      </c>
      <c r="D53" s="28">
        <f t="shared" si="0"/>
        <v>183.7</v>
      </c>
    </row>
    <row r="54" spans="1:4" ht="15.75" hidden="1">
      <c r="A54" s="52">
        <v>2003</v>
      </c>
      <c r="B54" s="27"/>
      <c r="C54" s="27"/>
      <c r="D54" s="28">
        <f t="shared" si="0"/>
        <v>0</v>
      </c>
    </row>
    <row r="55" spans="1:4" ht="15.75" hidden="1">
      <c r="A55" s="52">
        <v>2003</v>
      </c>
      <c r="B55" s="27"/>
      <c r="C55" s="27"/>
      <c r="D55" s="28">
        <f t="shared" si="0"/>
        <v>0</v>
      </c>
    </row>
    <row r="56" spans="1:4" ht="15.75" hidden="1">
      <c r="A56" s="52">
        <v>2003</v>
      </c>
      <c r="B56" s="27"/>
      <c r="C56" s="27"/>
      <c r="D56" s="28">
        <f t="shared" si="0"/>
        <v>0</v>
      </c>
    </row>
    <row r="57" spans="1:4" ht="15.75" hidden="1">
      <c r="A57" s="52">
        <v>2003</v>
      </c>
      <c r="B57" s="27">
        <v>12.2</v>
      </c>
      <c r="C57" s="27">
        <v>2.3</v>
      </c>
      <c r="D57" s="28">
        <f t="shared" si="0"/>
        <v>14.5</v>
      </c>
    </row>
    <row r="58" spans="1:4" ht="15.75" hidden="1">
      <c r="A58" s="52">
        <v>2003</v>
      </c>
      <c r="B58" s="27">
        <v>14.4</v>
      </c>
      <c r="C58" s="27">
        <v>3.8</v>
      </c>
      <c r="D58" s="28">
        <f t="shared" si="0"/>
        <v>18.2</v>
      </c>
    </row>
    <row r="59" spans="1:4" ht="15.75" hidden="1">
      <c r="A59" s="52">
        <v>2003</v>
      </c>
      <c r="B59" s="27">
        <v>12.5</v>
      </c>
      <c r="C59" s="27">
        <v>3.5</v>
      </c>
      <c r="D59" s="28">
        <f t="shared" si="0"/>
        <v>16</v>
      </c>
    </row>
    <row r="60" spans="1:4" ht="15.75" hidden="1">
      <c r="A60" s="52">
        <v>2003</v>
      </c>
      <c r="B60" s="27">
        <v>15.2</v>
      </c>
      <c r="C60" s="27">
        <v>3.2</v>
      </c>
      <c r="D60" s="28">
        <f t="shared" si="0"/>
        <v>18.4</v>
      </c>
    </row>
    <row r="61" spans="1:4" ht="15.75" hidden="1">
      <c r="A61" s="52">
        <v>2003</v>
      </c>
      <c r="B61" s="27">
        <v>15.7</v>
      </c>
      <c r="C61" s="27">
        <v>2.4</v>
      </c>
      <c r="D61" s="28">
        <f t="shared" si="0"/>
        <v>18.099999999999998</v>
      </c>
    </row>
    <row r="62" spans="1:4" ht="15.75" hidden="1">
      <c r="A62" s="52">
        <v>2003</v>
      </c>
      <c r="B62" s="27">
        <v>12.2</v>
      </c>
      <c r="C62" s="27">
        <v>1.2</v>
      </c>
      <c r="D62" s="28">
        <f t="shared" si="0"/>
        <v>13.399999999999999</v>
      </c>
    </row>
    <row r="63" spans="1:4" ht="15.75" hidden="1">
      <c r="A63" s="52">
        <v>2003</v>
      </c>
      <c r="B63" s="27">
        <v>11.1</v>
      </c>
      <c r="C63" s="27">
        <v>1.4</v>
      </c>
      <c r="D63" s="28">
        <f t="shared" si="0"/>
        <v>12.5</v>
      </c>
    </row>
    <row r="64" spans="1:4" ht="15.75" hidden="1">
      <c r="A64" s="52">
        <v>2003</v>
      </c>
      <c r="B64" s="27">
        <v>15.7</v>
      </c>
      <c r="C64" s="27">
        <v>1</v>
      </c>
      <c r="D64" s="28">
        <f t="shared" si="0"/>
        <v>16.7</v>
      </c>
    </row>
    <row r="65" spans="1:4" ht="15.75" hidden="1">
      <c r="A65" s="52">
        <v>2003</v>
      </c>
      <c r="B65" s="27">
        <v>15.404</v>
      </c>
      <c r="C65" s="27">
        <v>2.799</v>
      </c>
      <c r="D65" s="28">
        <f t="shared" si="0"/>
        <v>18.203</v>
      </c>
    </row>
    <row r="66" spans="1:4" ht="15.75" hidden="1">
      <c r="A66" s="52">
        <v>2003</v>
      </c>
      <c r="B66" s="27">
        <v>12.3</v>
      </c>
      <c r="C66" s="27">
        <v>3.3</v>
      </c>
      <c r="D66" s="28">
        <f t="shared" si="0"/>
        <v>15.600000000000001</v>
      </c>
    </row>
    <row r="67" spans="1:4" ht="15.75" hidden="1">
      <c r="A67" s="52">
        <v>2003</v>
      </c>
      <c r="B67" s="27">
        <v>15.9</v>
      </c>
      <c r="C67" s="27">
        <v>1.9</v>
      </c>
      <c r="D67" s="28">
        <f t="shared" si="0"/>
        <v>17.8</v>
      </c>
    </row>
    <row r="68" spans="1:4" ht="15.75" hidden="1">
      <c r="A68" s="52">
        <v>2003</v>
      </c>
      <c r="B68" s="27">
        <v>17.1</v>
      </c>
      <c r="C68" s="27">
        <v>2.2</v>
      </c>
      <c r="D68" s="28">
        <f t="shared" si="0"/>
        <v>19.3</v>
      </c>
    </row>
    <row r="69" spans="1:4" ht="15.75" hidden="1">
      <c r="A69" s="52">
        <v>2003</v>
      </c>
      <c r="B69" s="27">
        <v>38.7</v>
      </c>
      <c r="C69" s="27">
        <v>2.7</v>
      </c>
      <c r="D69" s="28">
        <f t="shared" si="0"/>
        <v>41.400000000000006</v>
      </c>
    </row>
    <row r="70" spans="1:4" ht="15.75" hidden="1">
      <c r="A70" s="52">
        <v>2003</v>
      </c>
      <c r="B70" s="27">
        <v>38.357531</v>
      </c>
      <c r="C70" s="27">
        <v>2.9160939999999997</v>
      </c>
      <c r="D70" s="28">
        <f t="shared" si="0"/>
        <v>41.273625</v>
      </c>
    </row>
    <row r="71" spans="1:4" ht="15.75" hidden="1">
      <c r="A71" s="52">
        <v>2003</v>
      </c>
      <c r="B71" s="27">
        <v>38.41</v>
      </c>
      <c r="C71" s="27">
        <v>4.7</v>
      </c>
      <c r="D71" s="28">
        <f t="shared" si="0"/>
        <v>43.11</v>
      </c>
    </row>
    <row r="72" spans="1:4" ht="15.75" hidden="1">
      <c r="A72" s="52">
        <v>2003</v>
      </c>
      <c r="B72" s="27">
        <v>40.491484</v>
      </c>
      <c r="C72" s="27">
        <v>9.311442</v>
      </c>
      <c r="D72" s="28">
        <f t="shared" si="0"/>
        <v>49.802926</v>
      </c>
    </row>
    <row r="73" spans="1:4" ht="15.75" hidden="1">
      <c r="A73" s="52">
        <v>2003</v>
      </c>
      <c r="B73" s="27"/>
      <c r="C73" s="27"/>
      <c r="D73" s="28">
        <f t="shared" si="0"/>
        <v>0</v>
      </c>
    </row>
    <row r="74" spans="1:4" ht="15.75" hidden="1">
      <c r="A74" s="52">
        <v>2004</v>
      </c>
      <c r="B74" s="27">
        <v>169.1</v>
      </c>
      <c r="C74" s="27">
        <v>14.6</v>
      </c>
      <c r="D74" s="28">
        <f>B74+C74</f>
        <v>183.7</v>
      </c>
    </row>
    <row r="75" spans="1:13" ht="15.75" hidden="1">
      <c r="A75" s="52">
        <v>2005</v>
      </c>
      <c r="B75" s="27">
        <v>188.5</v>
      </c>
      <c r="C75" s="27">
        <v>16.5</v>
      </c>
      <c r="D75" s="28">
        <f>B75+C75</f>
        <v>205</v>
      </c>
      <c r="H75" s="62"/>
      <c r="I75" s="6"/>
      <c r="J75" s="6"/>
      <c r="K75" s="6"/>
      <c r="L75" s="6"/>
      <c r="M75" s="6"/>
    </row>
    <row r="76" spans="1:13" ht="15.75" hidden="1">
      <c r="A76" s="52">
        <v>2005</v>
      </c>
      <c r="B76" s="27"/>
      <c r="C76" s="27"/>
      <c r="D76" s="28">
        <f aca="true" t="shared" si="1" ref="D76:D82">B76+C76</f>
        <v>0</v>
      </c>
      <c r="H76" s="63"/>
      <c r="I76" s="6"/>
      <c r="J76" s="6"/>
      <c r="K76" s="6"/>
      <c r="L76" s="6"/>
      <c r="M76" s="6"/>
    </row>
    <row r="77" spans="1:15" ht="15.75" hidden="1">
      <c r="A77" s="52">
        <v>2005</v>
      </c>
      <c r="B77" s="27"/>
      <c r="C77" s="27"/>
      <c r="D77" s="28">
        <f t="shared" si="1"/>
        <v>0</v>
      </c>
      <c r="F77" s="64"/>
      <c r="G77" s="64"/>
      <c r="H77" s="65"/>
      <c r="I77" s="66" t="s">
        <v>47</v>
      </c>
      <c r="J77" s="66" t="s">
        <v>48</v>
      </c>
      <c r="K77" s="66" t="s">
        <v>49</v>
      </c>
      <c r="L77" s="66" t="s">
        <v>50</v>
      </c>
      <c r="M77" s="66" t="s">
        <v>51</v>
      </c>
      <c r="N77" s="64" t="s">
        <v>52</v>
      </c>
      <c r="O77" s="64" t="s">
        <v>53</v>
      </c>
    </row>
    <row r="78" spans="1:15" ht="15.75" hidden="1">
      <c r="A78" s="52">
        <v>2005</v>
      </c>
      <c r="B78" s="27">
        <v>44.219894</v>
      </c>
      <c r="C78" s="27">
        <v>9.817515</v>
      </c>
      <c r="D78" s="28">
        <f t="shared" si="1"/>
        <v>54.037409</v>
      </c>
      <c r="F78" s="67"/>
      <c r="G78" s="67"/>
      <c r="H78" s="68"/>
      <c r="I78" s="69"/>
      <c r="J78" s="70"/>
      <c r="K78" s="69"/>
      <c r="L78" s="66"/>
      <c r="M78" s="69"/>
      <c r="N78" s="64"/>
      <c r="O78" s="71"/>
    </row>
    <row r="79" spans="1:15" ht="15.75" hidden="1">
      <c r="A79" s="52">
        <v>2005</v>
      </c>
      <c r="B79" s="27">
        <v>47.6</v>
      </c>
      <c r="C79" s="27">
        <v>7.4</v>
      </c>
      <c r="D79" s="28">
        <f t="shared" si="1"/>
        <v>55</v>
      </c>
      <c r="F79" s="72"/>
      <c r="G79" s="73"/>
      <c r="H79" s="74"/>
      <c r="I79" s="75">
        <v>6</v>
      </c>
      <c r="J79" s="76"/>
      <c r="K79" s="75"/>
      <c r="L79" s="75"/>
      <c r="M79" s="75">
        <v>861.565</v>
      </c>
      <c r="N79" s="7">
        <f aca="true" t="shared" si="2" ref="N79:N119">SUM(F79:M79)</f>
        <v>867.565</v>
      </c>
      <c r="O79" s="77">
        <f aca="true" t="shared" si="3" ref="O79:O84">SUM(F79:L79)</f>
        <v>6</v>
      </c>
    </row>
    <row r="80" spans="1:15" ht="15.75" hidden="1">
      <c r="A80" s="52">
        <v>2005</v>
      </c>
      <c r="B80" s="27">
        <v>44.013783</v>
      </c>
      <c r="C80" s="27">
        <v>5.577826</v>
      </c>
      <c r="D80" s="28">
        <f t="shared" si="1"/>
        <v>49.591609</v>
      </c>
      <c r="F80" s="72"/>
      <c r="G80" s="73"/>
      <c r="H80" s="74"/>
      <c r="I80" s="75"/>
      <c r="J80" s="76"/>
      <c r="K80" s="75"/>
      <c r="L80" s="75"/>
      <c r="M80" s="75"/>
      <c r="N80" s="7">
        <f t="shared" si="2"/>
        <v>0</v>
      </c>
      <c r="O80" s="77">
        <f t="shared" si="3"/>
        <v>0</v>
      </c>
    </row>
    <row r="81" spans="1:15" ht="15.75" hidden="1">
      <c r="A81" s="52">
        <v>2005</v>
      </c>
      <c r="B81" s="27">
        <v>39.5019</v>
      </c>
      <c r="C81" s="27">
        <v>4.205484</v>
      </c>
      <c r="D81" s="28">
        <f t="shared" si="1"/>
        <v>43.707384</v>
      </c>
      <c r="F81" s="72"/>
      <c r="G81" s="73"/>
      <c r="H81" s="74"/>
      <c r="I81" s="75"/>
      <c r="J81" s="75"/>
      <c r="K81" s="75"/>
      <c r="L81" s="75"/>
      <c r="M81" s="75"/>
      <c r="N81" s="7">
        <f t="shared" si="2"/>
        <v>0</v>
      </c>
      <c r="O81" s="77">
        <f t="shared" si="3"/>
        <v>0</v>
      </c>
    </row>
    <row r="82" spans="1:15" ht="15.75" hidden="1">
      <c r="A82" s="52">
        <v>2005</v>
      </c>
      <c r="B82" s="30"/>
      <c r="C82" s="30"/>
      <c r="D82" s="28">
        <f t="shared" si="1"/>
        <v>0</v>
      </c>
      <c r="F82" s="72"/>
      <c r="G82" s="73"/>
      <c r="H82" s="74"/>
      <c r="I82" s="75"/>
      <c r="J82" s="75"/>
      <c r="K82" s="75"/>
      <c r="L82" s="75"/>
      <c r="M82" s="75"/>
      <c r="N82" s="7">
        <f t="shared" si="2"/>
        <v>0</v>
      </c>
      <c r="O82" s="77">
        <f t="shared" si="3"/>
        <v>0</v>
      </c>
    </row>
    <row r="83" spans="1:15" ht="15.75" hidden="1">
      <c r="A83" s="52">
        <v>2006</v>
      </c>
      <c r="B83" s="27">
        <v>172.069422</v>
      </c>
      <c r="C83" s="27">
        <v>10.461635000000001</v>
      </c>
      <c r="D83" s="28">
        <v>182.63391</v>
      </c>
      <c r="F83" s="72"/>
      <c r="G83" s="77"/>
      <c r="H83" s="74"/>
      <c r="I83" s="75"/>
      <c r="J83" s="75"/>
      <c r="K83" s="75"/>
      <c r="L83" s="75"/>
      <c r="M83" s="75"/>
      <c r="N83" s="7">
        <f t="shared" si="2"/>
        <v>0</v>
      </c>
      <c r="O83" s="77">
        <f t="shared" si="3"/>
        <v>0</v>
      </c>
    </row>
    <row r="84" spans="1:15" ht="15.75" hidden="1">
      <c r="A84" s="52">
        <v>2007</v>
      </c>
      <c r="B84" s="27">
        <v>123.63696499999999</v>
      </c>
      <c r="C84" s="27">
        <v>12.539532999999999</v>
      </c>
      <c r="D84" s="28">
        <v>136.076498</v>
      </c>
      <c r="F84" s="72"/>
      <c r="G84" s="78"/>
      <c r="H84" s="74"/>
      <c r="I84" s="75"/>
      <c r="J84" s="75"/>
      <c r="K84" s="75"/>
      <c r="L84" s="75"/>
      <c r="M84" s="75"/>
      <c r="N84" s="7">
        <f t="shared" si="2"/>
        <v>0</v>
      </c>
      <c r="O84" s="77">
        <f t="shared" si="3"/>
        <v>0</v>
      </c>
    </row>
    <row r="85" spans="1:15" ht="15.75" hidden="1">
      <c r="A85" s="52"/>
      <c r="B85" s="27"/>
      <c r="C85" s="27"/>
      <c r="D85" s="31"/>
      <c r="F85" s="72"/>
      <c r="G85" s="78"/>
      <c r="H85" s="74"/>
      <c r="I85" s="75"/>
      <c r="J85" s="75"/>
      <c r="K85" s="75"/>
      <c r="L85" s="75"/>
      <c r="M85" s="75"/>
      <c r="N85" s="7">
        <f t="shared" si="2"/>
        <v>0</v>
      </c>
      <c r="O85" s="77"/>
    </row>
    <row r="86" spans="1:15" ht="15.75" hidden="1">
      <c r="A86" s="52"/>
      <c r="B86" s="27"/>
      <c r="C86" s="27"/>
      <c r="D86" s="31"/>
      <c r="F86" s="72"/>
      <c r="G86" s="73"/>
      <c r="H86" s="74"/>
      <c r="I86" s="75"/>
      <c r="J86" s="75"/>
      <c r="K86" s="75"/>
      <c r="L86" s="75"/>
      <c r="M86" s="75">
        <v>89.031</v>
      </c>
      <c r="N86" s="7">
        <f t="shared" si="2"/>
        <v>89.031</v>
      </c>
      <c r="O86" s="77">
        <f aca="true" t="shared" si="4" ref="O86:O119">SUM(F86:L86)</f>
        <v>0</v>
      </c>
    </row>
    <row r="87" spans="1:15" ht="15.75" hidden="1">
      <c r="A87" s="52">
        <v>2004</v>
      </c>
      <c r="B87" s="27"/>
      <c r="C87" s="27"/>
      <c r="D87" s="31"/>
      <c r="F87" s="72"/>
      <c r="G87" s="79"/>
      <c r="H87" s="74"/>
      <c r="I87" s="75"/>
      <c r="J87" s="75"/>
      <c r="K87" s="75"/>
      <c r="L87" s="75"/>
      <c r="M87" s="80"/>
      <c r="N87" s="7">
        <f t="shared" si="2"/>
        <v>0</v>
      </c>
      <c r="O87" s="77">
        <f t="shared" si="4"/>
        <v>0</v>
      </c>
    </row>
    <row r="88" spans="1:15" ht="15.75" hidden="1">
      <c r="A88" s="52" t="s">
        <v>4</v>
      </c>
      <c r="B88" s="27">
        <v>35.819834</v>
      </c>
      <c r="C88" s="27">
        <v>1.900528</v>
      </c>
      <c r="D88" s="31">
        <f>C88+B88</f>
        <v>37.720362</v>
      </c>
      <c r="F88" s="72"/>
      <c r="G88" s="73"/>
      <c r="H88" s="74"/>
      <c r="I88" s="75">
        <v>680</v>
      </c>
      <c r="J88" s="75"/>
      <c r="K88" s="75"/>
      <c r="L88" s="75">
        <v>240</v>
      </c>
      <c r="M88" s="80">
        <v>524.2</v>
      </c>
      <c r="N88" s="7">
        <f t="shared" si="2"/>
        <v>1444.2</v>
      </c>
      <c r="O88" s="77">
        <f t="shared" si="4"/>
        <v>920</v>
      </c>
    </row>
    <row r="89" spans="1:15" ht="15.75" hidden="1">
      <c r="A89" s="52" t="s">
        <v>5</v>
      </c>
      <c r="B89" s="27">
        <v>47.594899</v>
      </c>
      <c r="C89" s="27">
        <v>0.915952</v>
      </c>
      <c r="D89" s="31">
        <f>C89+B89</f>
        <v>48.510850999999995</v>
      </c>
      <c r="F89" s="72"/>
      <c r="G89" s="73"/>
      <c r="H89" s="74"/>
      <c r="I89" s="75">
        <v>6</v>
      </c>
      <c r="J89" s="81"/>
      <c r="K89" s="75"/>
      <c r="L89" s="75"/>
      <c r="M89" s="80">
        <v>3971.846</v>
      </c>
      <c r="N89" s="7">
        <f t="shared" si="2"/>
        <v>3977.846</v>
      </c>
      <c r="O89" s="77">
        <f t="shared" si="4"/>
        <v>6</v>
      </c>
    </row>
    <row r="90" spans="1:15" ht="15.75" hidden="1">
      <c r="A90" s="52" t="s">
        <v>6</v>
      </c>
      <c r="B90" s="27">
        <v>42.385619</v>
      </c>
      <c r="C90" s="27">
        <v>5.172019</v>
      </c>
      <c r="D90" s="31">
        <v>47.557638</v>
      </c>
      <c r="F90" s="72"/>
      <c r="G90" s="73"/>
      <c r="H90" s="74"/>
      <c r="I90" s="75"/>
      <c r="J90" s="75"/>
      <c r="K90" s="75"/>
      <c r="L90" s="75"/>
      <c r="M90" s="82">
        <v>1584.812</v>
      </c>
      <c r="N90" s="7">
        <f t="shared" si="2"/>
        <v>1584.812</v>
      </c>
      <c r="O90" s="77">
        <f t="shared" si="4"/>
        <v>0</v>
      </c>
    </row>
    <row r="91" spans="1:15" ht="15.75" hidden="1">
      <c r="A91" s="52" t="s">
        <v>46</v>
      </c>
      <c r="B91" s="27">
        <v>43.268207</v>
      </c>
      <c r="C91" s="27">
        <v>6.619769</v>
      </c>
      <c r="D91" s="31">
        <v>49.887976</v>
      </c>
      <c r="F91" s="72"/>
      <c r="G91" s="73"/>
      <c r="H91" s="74"/>
      <c r="I91" s="75"/>
      <c r="J91" s="75"/>
      <c r="K91" s="75"/>
      <c r="L91" s="75"/>
      <c r="M91" s="75"/>
      <c r="N91" s="7">
        <f t="shared" si="2"/>
        <v>0</v>
      </c>
      <c r="O91" s="77">
        <f t="shared" si="4"/>
        <v>0</v>
      </c>
    </row>
    <row r="92" spans="1:15" ht="15.75" hidden="1">
      <c r="A92" s="52"/>
      <c r="B92" s="30"/>
      <c r="C92" s="30"/>
      <c r="D92" s="31"/>
      <c r="F92" s="72"/>
      <c r="G92" s="73"/>
      <c r="H92" s="74"/>
      <c r="I92" s="75"/>
      <c r="J92" s="75"/>
      <c r="K92" s="75"/>
      <c r="L92" s="75"/>
      <c r="M92" s="75">
        <v>618.1</v>
      </c>
      <c r="N92" s="7">
        <f t="shared" si="2"/>
        <v>618.1</v>
      </c>
      <c r="O92" s="77">
        <f t="shared" si="4"/>
        <v>0</v>
      </c>
    </row>
    <row r="93" spans="1:15" ht="15.75" hidden="1">
      <c r="A93" s="52">
        <v>2001</v>
      </c>
      <c r="B93" s="27"/>
      <c r="C93" s="27"/>
      <c r="D93" s="31"/>
      <c r="F93" s="72"/>
      <c r="G93" s="73"/>
      <c r="H93" s="74"/>
      <c r="I93" s="75"/>
      <c r="J93" s="75"/>
      <c r="K93" s="75"/>
      <c r="L93" s="75"/>
      <c r="M93" s="75"/>
      <c r="N93" s="7">
        <f t="shared" si="2"/>
        <v>0</v>
      </c>
      <c r="O93" s="77">
        <f t="shared" si="4"/>
        <v>0</v>
      </c>
    </row>
    <row r="94" spans="1:15" ht="15.75" hidden="1">
      <c r="A94" s="52" t="s">
        <v>16</v>
      </c>
      <c r="B94" s="27">
        <v>13.3</v>
      </c>
      <c r="C94" s="27">
        <v>2.7</v>
      </c>
      <c r="D94" s="31">
        <f>C94+B94</f>
        <v>16</v>
      </c>
      <c r="F94" s="72"/>
      <c r="G94" s="73"/>
      <c r="H94" s="74"/>
      <c r="I94" s="75"/>
      <c r="J94" s="75"/>
      <c r="K94" s="75"/>
      <c r="L94" s="75"/>
      <c r="M94" s="75">
        <v>203</v>
      </c>
      <c r="N94" s="7">
        <f t="shared" si="2"/>
        <v>203</v>
      </c>
      <c r="O94" s="77">
        <f t="shared" si="4"/>
        <v>0</v>
      </c>
    </row>
    <row r="95" spans="1:15" ht="15.75" hidden="1">
      <c r="A95" s="52" t="s">
        <v>17</v>
      </c>
      <c r="B95" s="27">
        <v>11.2</v>
      </c>
      <c r="C95" s="27">
        <v>3.3</v>
      </c>
      <c r="D95" s="31">
        <f aca="true" t="shared" si="5" ref="D95:D122">C95+B95</f>
        <v>14.5</v>
      </c>
      <c r="F95" s="72"/>
      <c r="G95" s="73"/>
      <c r="H95" s="74"/>
      <c r="I95" s="75"/>
      <c r="J95" s="75"/>
      <c r="K95" s="75"/>
      <c r="L95" s="75"/>
      <c r="M95" s="75"/>
      <c r="N95" s="7">
        <f t="shared" si="2"/>
        <v>0</v>
      </c>
      <c r="O95" s="77">
        <f t="shared" si="4"/>
        <v>0</v>
      </c>
    </row>
    <row r="96" spans="1:15" ht="15.75" hidden="1">
      <c r="A96" s="52" t="s">
        <v>18</v>
      </c>
      <c r="B96" s="27">
        <v>10.9</v>
      </c>
      <c r="C96" s="27">
        <v>2.6</v>
      </c>
      <c r="D96" s="31">
        <f t="shared" si="5"/>
        <v>13.5</v>
      </c>
      <c r="F96" s="72"/>
      <c r="H96" s="74"/>
      <c r="I96" s="75"/>
      <c r="J96" s="75"/>
      <c r="K96" s="75"/>
      <c r="L96" s="75"/>
      <c r="M96" s="75"/>
      <c r="N96" s="7">
        <f t="shared" si="2"/>
        <v>0</v>
      </c>
      <c r="O96" s="77">
        <f t="shared" si="4"/>
        <v>0</v>
      </c>
    </row>
    <row r="97" spans="1:15" ht="15.75" hidden="1">
      <c r="A97" s="52" t="s">
        <v>7</v>
      </c>
      <c r="B97" s="27">
        <v>17.2</v>
      </c>
      <c r="C97" s="27">
        <v>0.5</v>
      </c>
      <c r="D97" s="31">
        <f t="shared" si="5"/>
        <v>17.7</v>
      </c>
      <c r="F97" s="83"/>
      <c r="G97" s="73"/>
      <c r="H97" s="74"/>
      <c r="I97" s="75"/>
      <c r="J97" s="75"/>
      <c r="K97" s="70"/>
      <c r="L97" s="84"/>
      <c r="M97" s="75"/>
      <c r="N97" s="7">
        <f t="shared" si="2"/>
        <v>0</v>
      </c>
      <c r="O97" s="77">
        <f t="shared" si="4"/>
        <v>0</v>
      </c>
    </row>
    <row r="98" spans="1:15" ht="15.75" hidden="1">
      <c r="A98" s="52" t="s">
        <v>8</v>
      </c>
      <c r="B98" s="27">
        <v>14.6</v>
      </c>
      <c r="C98" s="27">
        <v>0.3</v>
      </c>
      <c r="D98" s="31">
        <f t="shared" si="5"/>
        <v>14.9</v>
      </c>
      <c r="F98" s="72"/>
      <c r="G98" s="73"/>
      <c r="H98" s="74"/>
      <c r="I98" s="75"/>
      <c r="J98" s="75"/>
      <c r="K98" s="75"/>
      <c r="L98" s="75"/>
      <c r="M98" s="70"/>
      <c r="N98" s="7">
        <f t="shared" si="2"/>
        <v>0</v>
      </c>
      <c r="O98" s="77">
        <f t="shared" si="4"/>
        <v>0</v>
      </c>
    </row>
    <row r="99" spans="1:15" ht="15.75" hidden="1">
      <c r="A99" s="52" t="s">
        <v>9</v>
      </c>
      <c r="B99" s="27">
        <v>12.1</v>
      </c>
      <c r="C99" s="27">
        <v>0.1</v>
      </c>
      <c r="D99" s="31">
        <f t="shared" si="5"/>
        <v>12.2</v>
      </c>
      <c r="G99" s="73"/>
      <c r="H99" s="74"/>
      <c r="I99" s="75"/>
      <c r="J99" s="75"/>
      <c r="K99" s="85"/>
      <c r="L99" s="75"/>
      <c r="M99" s="70"/>
      <c r="N99" s="7">
        <f t="shared" si="2"/>
        <v>0</v>
      </c>
      <c r="O99" s="77">
        <f t="shared" si="4"/>
        <v>0</v>
      </c>
    </row>
    <row r="100" spans="1:15" ht="15.75" hidden="1">
      <c r="A100" s="52" t="s">
        <v>10</v>
      </c>
      <c r="B100" s="27">
        <v>10.4</v>
      </c>
      <c r="C100" s="27">
        <v>0.2</v>
      </c>
      <c r="D100" s="31">
        <f t="shared" si="5"/>
        <v>10.6</v>
      </c>
      <c r="F100" s="72"/>
      <c r="G100" s="73"/>
      <c r="H100" s="74"/>
      <c r="I100" s="75"/>
      <c r="J100" s="75"/>
      <c r="K100" s="75"/>
      <c r="L100" s="75"/>
      <c r="M100" s="75"/>
      <c r="N100" s="7">
        <f t="shared" si="2"/>
        <v>0</v>
      </c>
      <c r="O100" s="77">
        <f t="shared" si="4"/>
        <v>0</v>
      </c>
    </row>
    <row r="101" spans="1:15" ht="15.75" hidden="1">
      <c r="A101" s="52" t="s">
        <v>11</v>
      </c>
      <c r="B101" s="27">
        <v>13</v>
      </c>
      <c r="C101" s="27">
        <v>2.2</v>
      </c>
      <c r="D101" s="31">
        <f t="shared" si="5"/>
        <v>15.2</v>
      </c>
      <c r="F101" s="72"/>
      <c r="G101" s="73"/>
      <c r="H101" s="74"/>
      <c r="I101" s="6"/>
      <c r="J101" s="75"/>
      <c r="K101" s="70"/>
      <c r="L101" s="75"/>
      <c r="M101" s="75"/>
      <c r="N101" s="7">
        <f t="shared" si="2"/>
        <v>0</v>
      </c>
      <c r="O101" s="77">
        <f t="shared" si="4"/>
        <v>0</v>
      </c>
    </row>
    <row r="102" spans="1:15" ht="15.75" hidden="1">
      <c r="A102" s="52" t="s">
        <v>12</v>
      </c>
      <c r="B102" s="27">
        <v>12.7</v>
      </c>
      <c r="C102" s="27">
        <v>2.5</v>
      </c>
      <c r="D102" s="31">
        <f t="shared" si="5"/>
        <v>15.2</v>
      </c>
      <c r="F102" s="72"/>
      <c r="G102" s="73"/>
      <c r="H102" s="74"/>
      <c r="I102" s="75">
        <v>19.5</v>
      </c>
      <c r="J102" s="75"/>
      <c r="K102" s="85"/>
      <c r="L102" s="75"/>
      <c r="M102" s="75">
        <v>2911.478</v>
      </c>
      <c r="N102" s="7">
        <f t="shared" si="2"/>
        <v>2930.978</v>
      </c>
      <c r="O102" s="77">
        <f t="shared" si="4"/>
        <v>19.5</v>
      </c>
    </row>
    <row r="103" spans="1:15" ht="15.75" hidden="1">
      <c r="A103" s="52" t="s">
        <v>13</v>
      </c>
      <c r="B103" s="27">
        <v>11.039953</v>
      </c>
      <c r="C103" s="27">
        <v>2.191316</v>
      </c>
      <c r="D103" s="31">
        <f t="shared" si="5"/>
        <v>13.231269000000001</v>
      </c>
      <c r="F103" s="72"/>
      <c r="G103" s="73"/>
      <c r="H103" s="74"/>
      <c r="I103" s="75"/>
      <c r="J103" s="75"/>
      <c r="K103" s="85"/>
      <c r="L103" s="75"/>
      <c r="N103" s="7">
        <f t="shared" si="2"/>
        <v>0</v>
      </c>
      <c r="O103" s="77">
        <f t="shared" si="4"/>
        <v>0</v>
      </c>
    </row>
    <row r="104" spans="1:15" ht="15.75" hidden="1">
      <c r="A104" s="52" t="s">
        <v>14</v>
      </c>
      <c r="B104" s="27">
        <v>10.994</v>
      </c>
      <c r="C104" s="27">
        <v>2.316558</v>
      </c>
      <c r="D104" s="31">
        <f t="shared" si="5"/>
        <v>13.310558</v>
      </c>
      <c r="F104" s="72"/>
      <c r="G104" s="73"/>
      <c r="H104" s="74"/>
      <c r="I104" s="75"/>
      <c r="J104" s="75"/>
      <c r="K104" s="6"/>
      <c r="L104" s="75"/>
      <c r="M104" s="75"/>
      <c r="N104" s="7">
        <f t="shared" si="2"/>
        <v>0</v>
      </c>
      <c r="O104" s="77">
        <f t="shared" si="4"/>
        <v>0</v>
      </c>
    </row>
    <row r="105" spans="1:15" ht="15.75" hidden="1">
      <c r="A105" s="52" t="s">
        <v>15</v>
      </c>
      <c r="B105" s="27">
        <v>17.523609</v>
      </c>
      <c r="C105" s="27">
        <v>1.5309</v>
      </c>
      <c r="D105" s="31">
        <f t="shared" si="5"/>
        <v>19.054509</v>
      </c>
      <c r="F105" s="72"/>
      <c r="G105" s="73"/>
      <c r="H105" s="74"/>
      <c r="I105" s="75"/>
      <c r="J105" s="75"/>
      <c r="K105" s="75"/>
      <c r="L105" s="75"/>
      <c r="M105" s="75">
        <v>93.946</v>
      </c>
      <c r="N105" s="7">
        <f>SUM(F105:M105)</f>
        <v>93.946</v>
      </c>
      <c r="O105" s="77">
        <f t="shared" si="4"/>
        <v>0</v>
      </c>
    </row>
    <row r="106" spans="1:15" ht="15.75" hidden="1">
      <c r="A106" s="52"/>
      <c r="B106" s="27"/>
      <c r="C106" s="27"/>
      <c r="D106" s="31"/>
      <c r="F106" s="72"/>
      <c r="G106" s="73"/>
      <c r="H106" s="74"/>
      <c r="I106" s="75"/>
      <c r="J106" s="70"/>
      <c r="K106" s="75"/>
      <c r="L106" s="75"/>
      <c r="M106" s="75">
        <v>22.95</v>
      </c>
      <c r="N106" s="7">
        <f t="shared" si="2"/>
        <v>22.95</v>
      </c>
      <c r="O106" s="77">
        <f t="shared" si="4"/>
        <v>0</v>
      </c>
    </row>
    <row r="107" spans="1:15" ht="15.75" hidden="1">
      <c r="A107" s="52"/>
      <c r="B107" s="27"/>
      <c r="C107" s="27"/>
      <c r="D107" s="31"/>
      <c r="F107" s="72"/>
      <c r="G107" s="73"/>
      <c r="H107" s="74"/>
      <c r="I107" s="75"/>
      <c r="J107" s="86"/>
      <c r="K107" s="75"/>
      <c r="L107" s="75"/>
      <c r="M107" s="75"/>
      <c r="N107" s="7">
        <f t="shared" si="2"/>
        <v>0</v>
      </c>
      <c r="O107" s="77">
        <f t="shared" si="4"/>
        <v>0</v>
      </c>
    </row>
    <row r="108" spans="1:15" ht="15.75" hidden="1">
      <c r="A108" s="52"/>
      <c r="B108" s="27"/>
      <c r="C108" s="27"/>
      <c r="D108" s="31"/>
      <c r="F108" s="72"/>
      <c r="G108" s="73"/>
      <c r="H108" s="74"/>
      <c r="I108" s="75"/>
      <c r="J108" s="86" t="s">
        <v>0</v>
      </c>
      <c r="K108" s="75"/>
      <c r="L108" s="75"/>
      <c r="M108" s="75"/>
      <c r="N108" s="7">
        <f t="shared" si="2"/>
        <v>0</v>
      </c>
      <c r="O108" s="77">
        <f t="shared" si="4"/>
        <v>0</v>
      </c>
    </row>
    <row r="109" spans="1:15" ht="15.75" hidden="1">
      <c r="A109" s="52"/>
      <c r="B109" s="27"/>
      <c r="C109" s="27"/>
      <c r="D109" s="31"/>
      <c r="F109" s="72"/>
      <c r="G109" s="73"/>
      <c r="H109" s="74"/>
      <c r="I109" s="75"/>
      <c r="J109" s="75"/>
      <c r="K109" s="75"/>
      <c r="L109" s="75"/>
      <c r="M109" s="75">
        <v>32.94</v>
      </c>
      <c r="N109" s="7">
        <f t="shared" si="2"/>
        <v>32.94</v>
      </c>
      <c r="O109" s="77">
        <f t="shared" si="4"/>
        <v>0</v>
      </c>
    </row>
    <row r="110" spans="1:15" ht="15.75" hidden="1">
      <c r="A110" s="52">
        <v>2002</v>
      </c>
      <c r="B110" s="27"/>
      <c r="C110" s="27"/>
      <c r="D110" s="31"/>
      <c r="F110" s="72"/>
      <c r="G110" s="73"/>
      <c r="H110" s="74"/>
      <c r="I110" s="75"/>
      <c r="J110" s="75"/>
      <c r="K110" s="75"/>
      <c r="L110" s="75"/>
      <c r="M110" s="75"/>
      <c r="N110" s="7">
        <f t="shared" si="2"/>
        <v>0</v>
      </c>
      <c r="O110" s="77">
        <f t="shared" si="4"/>
        <v>0</v>
      </c>
    </row>
    <row r="111" spans="1:15" ht="15.75" hidden="1">
      <c r="A111" s="52" t="s">
        <v>16</v>
      </c>
      <c r="B111" s="27">
        <v>16.117783</v>
      </c>
      <c r="C111" s="27">
        <v>1.3226</v>
      </c>
      <c r="D111" s="31">
        <f t="shared" si="5"/>
        <v>17.440383</v>
      </c>
      <c r="E111" s="87"/>
      <c r="F111" s="72"/>
      <c r="G111" s="73"/>
      <c r="H111" s="74"/>
      <c r="I111" s="75"/>
      <c r="J111" s="75"/>
      <c r="K111" s="75"/>
      <c r="L111" s="75"/>
      <c r="M111" s="75">
        <v>225.624</v>
      </c>
      <c r="N111" s="7">
        <f t="shared" si="2"/>
        <v>225.624</v>
      </c>
      <c r="O111" s="77">
        <f t="shared" si="4"/>
        <v>0</v>
      </c>
    </row>
    <row r="112" spans="1:15" ht="15.75" hidden="1">
      <c r="A112" s="52" t="s">
        <v>17</v>
      </c>
      <c r="B112" s="27">
        <v>10.228385</v>
      </c>
      <c r="C112" s="27">
        <v>1.182705</v>
      </c>
      <c r="D112" s="31">
        <f t="shared" si="5"/>
        <v>11.41109</v>
      </c>
      <c r="E112" s="1"/>
      <c r="F112" s="72"/>
      <c r="G112" s="73"/>
      <c r="H112" s="74"/>
      <c r="I112" s="70"/>
      <c r="J112" s="75"/>
      <c r="K112" s="75"/>
      <c r="L112" s="6"/>
      <c r="M112" s="75">
        <v>44.802</v>
      </c>
      <c r="N112" s="7">
        <f t="shared" si="2"/>
        <v>44.802</v>
      </c>
      <c r="O112" s="77">
        <f t="shared" si="4"/>
        <v>0</v>
      </c>
    </row>
    <row r="113" spans="1:15" ht="15.75" hidden="1">
      <c r="A113" s="52" t="s">
        <v>18</v>
      </c>
      <c r="B113" s="27">
        <v>12.398492</v>
      </c>
      <c r="C113" s="27">
        <v>0.188865</v>
      </c>
      <c r="D113" s="31">
        <f t="shared" si="5"/>
        <v>12.587356999999999</v>
      </c>
      <c r="E113" s="1"/>
      <c r="F113" s="72"/>
      <c r="G113" s="73"/>
      <c r="H113" s="74"/>
      <c r="I113" s="75"/>
      <c r="J113" s="6"/>
      <c r="K113" s="75"/>
      <c r="L113" s="75">
        <v>842.65</v>
      </c>
      <c r="M113" s="75">
        <v>0</v>
      </c>
      <c r="N113" s="7">
        <f t="shared" si="2"/>
        <v>842.65</v>
      </c>
      <c r="O113" s="77">
        <f t="shared" si="4"/>
        <v>842.65</v>
      </c>
    </row>
    <row r="114" spans="1:15" ht="15.75" hidden="1">
      <c r="A114" s="52" t="s">
        <v>7</v>
      </c>
      <c r="B114" s="27">
        <v>13.919929</v>
      </c>
      <c r="C114" s="27">
        <v>1.102014</v>
      </c>
      <c r="D114" s="31">
        <f t="shared" si="5"/>
        <v>15.021943</v>
      </c>
      <c r="E114" s="1"/>
      <c r="F114" s="72"/>
      <c r="G114" s="73"/>
      <c r="H114" s="88"/>
      <c r="I114" s="75">
        <v>200</v>
      </c>
      <c r="J114" s="75"/>
      <c r="K114" s="75"/>
      <c r="L114" s="75"/>
      <c r="M114" s="75"/>
      <c r="N114" s="7">
        <f t="shared" si="2"/>
        <v>200</v>
      </c>
      <c r="O114" s="77">
        <f t="shared" si="4"/>
        <v>200</v>
      </c>
    </row>
    <row r="115" spans="1:15" ht="15.75" hidden="1">
      <c r="A115" s="52" t="s">
        <v>8</v>
      </c>
      <c r="B115" s="27">
        <v>12.594869</v>
      </c>
      <c r="C115" s="27">
        <v>1.09778</v>
      </c>
      <c r="D115" s="31">
        <f t="shared" si="5"/>
        <v>13.692649</v>
      </c>
      <c r="E115" s="1"/>
      <c r="F115" s="72"/>
      <c r="G115" s="73"/>
      <c r="H115" s="74"/>
      <c r="I115" s="75"/>
      <c r="J115" s="70"/>
      <c r="K115" s="75"/>
      <c r="L115" s="75"/>
      <c r="M115" s="75"/>
      <c r="N115" s="7">
        <f t="shared" si="2"/>
        <v>0</v>
      </c>
      <c r="O115" s="77">
        <f t="shared" si="4"/>
        <v>0</v>
      </c>
    </row>
    <row r="116" spans="1:15" ht="15.75" hidden="1">
      <c r="A116" s="52" t="s">
        <v>9</v>
      </c>
      <c r="B116" s="27">
        <v>11.842733</v>
      </c>
      <c r="C116" s="27">
        <v>0.7163</v>
      </c>
      <c r="D116" s="31">
        <f t="shared" si="5"/>
        <v>12.559033000000001</v>
      </c>
      <c r="E116" s="1"/>
      <c r="F116" s="72"/>
      <c r="G116" s="73"/>
      <c r="H116" s="74"/>
      <c r="I116" s="75"/>
      <c r="J116" s="6"/>
      <c r="K116" s="6"/>
      <c r="L116" s="75"/>
      <c r="M116" s="75"/>
      <c r="N116" s="7">
        <f t="shared" si="2"/>
        <v>0</v>
      </c>
      <c r="O116" s="77">
        <f t="shared" si="4"/>
        <v>0</v>
      </c>
    </row>
    <row r="117" spans="1:15" ht="15.75" hidden="1">
      <c r="A117" s="52" t="s">
        <v>10</v>
      </c>
      <c r="B117" s="27">
        <v>14.090443</v>
      </c>
      <c r="C117" s="27">
        <v>1.846167</v>
      </c>
      <c r="D117" s="31">
        <f t="shared" si="5"/>
        <v>15.93661</v>
      </c>
      <c r="E117" s="1"/>
      <c r="F117" s="72"/>
      <c r="G117" s="73"/>
      <c r="H117" s="88"/>
      <c r="I117" s="75">
        <v>0</v>
      </c>
      <c r="J117" s="70"/>
      <c r="K117" s="70"/>
      <c r="L117" s="75"/>
      <c r="M117" s="75">
        <v>1113.8</v>
      </c>
      <c r="N117" s="7">
        <f t="shared" si="2"/>
        <v>1113.8</v>
      </c>
      <c r="O117" s="77">
        <f t="shared" si="4"/>
        <v>0</v>
      </c>
    </row>
    <row r="118" spans="1:15" ht="15.75" hidden="1">
      <c r="A118" s="52" t="s">
        <v>11</v>
      </c>
      <c r="B118" s="27">
        <v>12.867898</v>
      </c>
      <c r="C118" s="27">
        <v>1.366452</v>
      </c>
      <c r="D118" s="31">
        <f t="shared" si="5"/>
        <v>14.234350000000001</v>
      </c>
      <c r="E118" s="1"/>
      <c r="F118" s="72"/>
      <c r="G118" s="73"/>
      <c r="H118" s="88"/>
      <c r="I118" s="75"/>
      <c r="J118" s="70"/>
      <c r="K118" s="70"/>
      <c r="L118" s="75"/>
      <c r="M118" s="75"/>
      <c r="N118" s="7">
        <f t="shared" si="2"/>
        <v>0</v>
      </c>
      <c r="O118" s="77">
        <f t="shared" si="4"/>
        <v>0</v>
      </c>
    </row>
    <row r="119" spans="1:15" ht="15.75" hidden="1">
      <c r="A119" s="52" t="s">
        <v>12</v>
      </c>
      <c r="B119" s="27">
        <v>11.452695</v>
      </c>
      <c r="C119" s="27">
        <v>1.49116</v>
      </c>
      <c r="D119" s="31">
        <f t="shared" si="5"/>
        <v>12.943855000000001</v>
      </c>
      <c r="E119" s="1"/>
      <c r="F119" s="72"/>
      <c r="G119" s="73"/>
      <c r="H119" s="74"/>
      <c r="I119" s="75"/>
      <c r="J119" s="70"/>
      <c r="K119" s="70"/>
      <c r="L119" s="75"/>
      <c r="M119" s="75"/>
      <c r="N119" s="7">
        <f t="shared" si="2"/>
        <v>0</v>
      </c>
      <c r="O119" s="77">
        <f t="shared" si="4"/>
        <v>0</v>
      </c>
    </row>
    <row r="120" spans="1:15" ht="15.75" hidden="1">
      <c r="A120" s="52" t="s">
        <v>13</v>
      </c>
      <c r="B120" s="27">
        <v>14.536665</v>
      </c>
      <c r="C120" s="27">
        <v>2.99286</v>
      </c>
      <c r="D120" s="31">
        <f t="shared" si="5"/>
        <v>17.529525</v>
      </c>
      <c r="E120" s="1"/>
      <c r="F120" s="72"/>
      <c r="G120" s="77"/>
      <c r="H120" s="74"/>
      <c r="I120" s="75"/>
      <c r="J120" s="75"/>
      <c r="K120" s="75"/>
      <c r="L120" s="75"/>
      <c r="M120" s="75"/>
      <c r="N120" s="7"/>
      <c r="O120" s="71"/>
    </row>
    <row r="121" spans="1:15" ht="15.75" hidden="1">
      <c r="A121" s="52" t="s">
        <v>14</v>
      </c>
      <c r="B121" s="27">
        <v>10.13958</v>
      </c>
      <c r="C121" s="27">
        <v>3.373525</v>
      </c>
      <c r="D121" s="31">
        <f t="shared" si="5"/>
        <v>13.513105</v>
      </c>
      <c r="E121" s="1"/>
      <c r="F121" s="89"/>
      <c r="G121" s="90"/>
      <c r="H121" s="91"/>
      <c r="I121" s="92">
        <f aca="true" t="shared" si="6" ref="I121:O121">SUM(I79:I120)</f>
        <v>911.5</v>
      </c>
      <c r="J121" s="92">
        <f t="shared" si="6"/>
        <v>0</v>
      </c>
      <c r="K121" s="93">
        <f t="shared" si="6"/>
        <v>0</v>
      </c>
      <c r="L121" s="92">
        <f t="shared" si="6"/>
        <v>1082.65</v>
      </c>
      <c r="M121" s="92">
        <f t="shared" si="6"/>
        <v>12298.094</v>
      </c>
      <c r="N121" s="7">
        <f t="shared" si="6"/>
        <v>14292.243999999999</v>
      </c>
      <c r="O121" s="89">
        <f t="shared" si="6"/>
        <v>1994.15</v>
      </c>
    </row>
    <row r="122" spans="1:15" ht="15.75" hidden="1">
      <c r="A122" s="52" t="s">
        <v>15</v>
      </c>
      <c r="B122" s="27">
        <v>15.815239</v>
      </c>
      <c r="C122" s="27">
        <v>2.945057</v>
      </c>
      <c r="D122" s="31">
        <f t="shared" si="5"/>
        <v>18.760296</v>
      </c>
      <c r="E122" s="1"/>
      <c r="F122" s="72"/>
      <c r="G122" s="73"/>
      <c r="H122" s="88"/>
      <c r="I122" s="70"/>
      <c r="J122" s="70"/>
      <c r="K122" s="70"/>
      <c r="L122" s="70"/>
      <c r="M122" s="85"/>
      <c r="N122" s="7"/>
      <c r="O122" s="71"/>
    </row>
    <row r="123" spans="1:14" ht="15.75" hidden="1">
      <c r="A123" s="52"/>
      <c r="B123" s="27"/>
      <c r="C123" s="27"/>
      <c r="D123" s="31"/>
      <c r="E123" s="1"/>
      <c r="F123" s="94"/>
      <c r="G123" s="95"/>
      <c r="H123" s="96"/>
      <c r="I123" s="97"/>
      <c r="J123" s="98"/>
      <c r="K123" s="98"/>
      <c r="L123" s="97"/>
      <c r="M123" s="75"/>
      <c r="N123" s="99"/>
    </row>
    <row r="124" spans="1:14" ht="15.75" hidden="1">
      <c r="A124" s="52">
        <v>2003</v>
      </c>
      <c r="B124" s="27"/>
      <c r="C124" s="27"/>
      <c r="D124" s="31"/>
      <c r="E124" s="1"/>
      <c r="F124" s="100"/>
      <c r="H124" s="96"/>
      <c r="I124" s="98"/>
      <c r="J124" s="98"/>
      <c r="K124" s="98"/>
      <c r="L124" s="98"/>
      <c r="M124" s="70"/>
      <c r="N124" s="99"/>
    </row>
    <row r="125" spans="1:14" ht="15.75" hidden="1">
      <c r="A125" s="52" t="s">
        <v>16</v>
      </c>
      <c r="B125" s="27">
        <v>14.448057</v>
      </c>
      <c r="C125" s="27">
        <v>3.492115</v>
      </c>
      <c r="D125" s="31">
        <f aca="true" t="shared" si="7" ref="D125:D136">C125+B125</f>
        <v>17.940172</v>
      </c>
      <c r="E125" s="1"/>
      <c r="F125" s="101"/>
      <c r="G125" s="95"/>
      <c r="H125" s="102"/>
      <c r="I125" s="103"/>
      <c r="J125" s="98"/>
      <c r="K125" s="98"/>
      <c r="L125" s="97"/>
      <c r="M125" s="75"/>
      <c r="N125" s="99"/>
    </row>
    <row r="126" spans="1:15" ht="15.75" hidden="1">
      <c r="A126" s="52" t="s">
        <v>17</v>
      </c>
      <c r="B126" s="27">
        <v>14.78464</v>
      </c>
      <c r="C126" s="27">
        <v>3.1643</v>
      </c>
      <c r="D126" s="31">
        <f t="shared" si="7"/>
        <v>17.94894</v>
      </c>
      <c r="E126" s="1"/>
      <c r="F126" s="73"/>
      <c r="G126" s="104"/>
      <c r="H126" s="74"/>
      <c r="I126" s="75"/>
      <c r="J126" s="98"/>
      <c r="K126" s="75"/>
      <c r="L126" s="97"/>
      <c r="M126" s="105">
        <v>903.48</v>
      </c>
      <c r="N126" s="7">
        <f aca="true" t="shared" si="8" ref="N126:N152">SUM(F126:M126)</f>
        <v>903.48</v>
      </c>
      <c r="O126" s="77">
        <f aca="true" t="shared" si="9" ref="O126:O152">SUM(F126:L126)</f>
        <v>0</v>
      </c>
    </row>
    <row r="127" spans="1:15" ht="15.75" hidden="1">
      <c r="A127" s="52" t="s">
        <v>18</v>
      </c>
      <c r="B127" s="27">
        <v>14.987197</v>
      </c>
      <c r="C127" s="27">
        <v>3.1</v>
      </c>
      <c r="D127" s="31">
        <f t="shared" si="7"/>
        <v>18.087197</v>
      </c>
      <c r="E127" s="1"/>
      <c r="F127" s="73"/>
      <c r="G127" s="106"/>
      <c r="H127" s="102"/>
      <c r="I127" s="98"/>
      <c r="J127" s="98"/>
      <c r="K127" s="98"/>
      <c r="L127" s="97"/>
      <c r="M127" s="105"/>
      <c r="N127" s="7">
        <f t="shared" si="8"/>
        <v>0</v>
      </c>
      <c r="O127" s="77">
        <f t="shared" si="9"/>
        <v>0</v>
      </c>
    </row>
    <row r="128" spans="1:15" ht="15.75" hidden="1">
      <c r="A128" s="52" t="s">
        <v>7</v>
      </c>
      <c r="B128" s="27">
        <v>16.4</v>
      </c>
      <c r="C128" s="27">
        <v>3.3</v>
      </c>
      <c r="D128" s="31">
        <f t="shared" si="7"/>
        <v>19.7</v>
      </c>
      <c r="E128" s="1"/>
      <c r="F128" s="73"/>
      <c r="G128" s="107"/>
      <c r="H128" s="102"/>
      <c r="I128" s="108"/>
      <c r="J128" s="98"/>
      <c r="K128" s="98"/>
      <c r="L128" s="97"/>
      <c r="M128" s="109"/>
      <c r="N128" s="7">
        <f t="shared" si="8"/>
        <v>0</v>
      </c>
      <c r="O128" s="77">
        <f t="shared" si="9"/>
        <v>0</v>
      </c>
    </row>
    <row r="129" spans="1:15" ht="15.75" hidden="1">
      <c r="A129" s="52" t="s">
        <v>8</v>
      </c>
      <c r="B129" s="27">
        <v>14.522315</v>
      </c>
      <c r="C129" s="27">
        <v>1.305954</v>
      </c>
      <c r="D129" s="31">
        <f t="shared" si="7"/>
        <v>15.828269</v>
      </c>
      <c r="E129" s="1"/>
      <c r="F129" s="73"/>
      <c r="G129" s="110"/>
      <c r="H129" s="111"/>
      <c r="I129" s="108"/>
      <c r="J129" s="108"/>
      <c r="K129" s="108"/>
      <c r="L129" s="108"/>
      <c r="M129" s="105"/>
      <c r="N129" s="7">
        <f t="shared" si="8"/>
        <v>0</v>
      </c>
      <c r="O129" s="77">
        <f t="shared" si="9"/>
        <v>0</v>
      </c>
    </row>
    <row r="130" spans="1:15" ht="15.75" hidden="1">
      <c r="A130" s="52" t="s">
        <v>9</v>
      </c>
      <c r="B130" s="27">
        <v>16.689349</v>
      </c>
      <c r="C130" s="27">
        <v>2.79496</v>
      </c>
      <c r="D130" s="31">
        <f t="shared" si="7"/>
        <v>19.484309</v>
      </c>
      <c r="E130" s="1"/>
      <c r="F130" s="73"/>
      <c r="G130" s="107"/>
      <c r="H130" s="102"/>
      <c r="I130" s="98"/>
      <c r="J130" s="98"/>
      <c r="K130" s="98"/>
      <c r="L130" s="97"/>
      <c r="M130" s="105"/>
      <c r="N130" s="7">
        <f t="shared" si="8"/>
        <v>0</v>
      </c>
      <c r="O130" s="77">
        <f t="shared" si="9"/>
        <v>0</v>
      </c>
    </row>
    <row r="131" spans="1:15" ht="15.75" hidden="1">
      <c r="A131" s="52" t="s">
        <v>10</v>
      </c>
      <c r="B131" s="27">
        <v>16.305214</v>
      </c>
      <c r="C131" s="27">
        <v>2.73556</v>
      </c>
      <c r="D131" s="31">
        <f t="shared" si="7"/>
        <v>19.040774</v>
      </c>
      <c r="E131" s="1"/>
      <c r="F131" s="73"/>
      <c r="G131" s="107"/>
      <c r="H131" s="96"/>
      <c r="I131" s="98"/>
      <c r="J131" s="98"/>
      <c r="K131" s="98"/>
      <c r="L131" s="97"/>
      <c r="M131" s="105"/>
      <c r="N131" s="7">
        <f t="shared" si="8"/>
        <v>0</v>
      </c>
      <c r="O131" s="77">
        <f t="shared" si="9"/>
        <v>0</v>
      </c>
    </row>
    <row r="132" spans="1:15" ht="15.75" hidden="1">
      <c r="A132" s="52" t="s">
        <v>11</v>
      </c>
      <c r="B132" s="27">
        <v>14.519304</v>
      </c>
      <c r="C132" s="27">
        <v>2.051507</v>
      </c>
      <c r="D132" s="31">
        <f t="shared" si="7"/>
        <v>16.570811</v>
      </c>
      <c r="E132" s="1"/>
      <c r="F132" s="73"/>
      <c r="G132" s="107"/>
      <c r="H132" s="96"/>
      <c r="I132" s="98"/>
      <c r="J132" s="98"/>
      <c r="K132" s="98"/>
      <c r="L132" s="98"/>
      <c r="M132" s="105"/>
      <c r="N132" s="7">
        <f t="shared" si="8"/>
        <v>0</v>
      </c>
      <c r="O132" s="77">
        <f t="shared" si="9"/>
        <v>0</v>
      </c>
    </row>
    <row r="133" spans="1:15" ht="15.75" hidden="1">
      <c r="A133" s="52" t="s">
        <v>12</v>
      </c>
      <c r="B133" s="27">
        <v>13.189265</v>
      </c>
      <c r="C133" s="27">
        <v>0.790759</v>
      </c>
      <c r="D133" s="31">
        <f t="shared" si="7"/>
        <v>13.980024</v>
      </c>
      <c r="E133" s="1"/>
      <c r="F133" s="83"/>
      <c r="G133" s="106"/>
      <c r="H133" s="96"/>
      <c r="I133" s="98"/>
      <c r="J133" s="98"/>
      <c r="K133" s="98"/>
      <c r="L133" s="98"/>
      <c r="M133" s="105"/>
      <c r="N133" s="7">
        <f t="shared" si="8"/>
        <v>0</v>
      </c>
      <c r="O133" s="77">
        <f t="shared" si="9"/>
        <v>0</v>
      </c>
    </row>
    <row r="134" spans="1:15" ht="15.75" hidden="1">
      <c r="A134" s="52" t="s">
        <v>13</v>
      </c>
      <c r="B134" s="27">
        <v>14.123056</v>
      </c>
      <c r="C134" s="27">
        <v>0.891803</v>
      </c>
      <c r="D134" s="31">
        <f t="shared" si="7"/>
        <v>15.014859</v>
      </c>
      <c r="E134" s="1"/>
      <c r="F134" s="73"/>
      <c r="G134" s="106"/>
      <c r="H134" s="96"/>
      <c r="I134" s="98"/>
      <c r="J134" s="98"/>
      <c r="K134" s="98"/>
      <c r="L134" s="98"/>
      <c r="M134" s="105"/>
      <c r="N134" s="7">
        <f t="shared" si="8"/>
        <v>0</v>
      </c>
      <c r="O134" s="77">
        <f t="shared" si="9"/>
        <v>0</v>
      </c>
    </row>
    <row r="135" spans="1:15" ht="15.75" hidden="1">
      <c r="A135" s="52" t="s">
        <v>14</v>
      </c>
      <c r="B135" s="27">
        <v>10.411736</v>
      </c>
      <c r="C135" s="27">
        <v>1.408422</v>
      </c>
      <c r="D135" s="31">
        <f t="shared" si="7"/>
        <v>11.820158</v>
      </c>
      <c r="E135" s="1"/>
      <c r="F135" s="83"/>
      <c r="G135" s="106"/>
      <c r="H135" s="96"/>
      <c r="I135" s="98"/>
      <c r="J135" s="98"/>
      <c r="K135" s="98"/>
      <c r="L135" s="98"/>
      <c r="M135" s="105"/>
      <c r="N135" s="7">
        <f t="shared" si="8"/>
        <v>0</v>
      </c>
      <c r="O135" s="77">
        <f t="shared" si="9"/>
        <v>0</v>
      </c>
    </row>
    <row r="136" spans="1:15" ht="15" customHeight="1" hidden="1">
      <c r="A136" s="52" t="s">
        <v>15</v>
      </c>
      <c r="B136" s="27">
        <v>14.967108</v>
      </c>
      <c r="C136" s="27">
        <v>1.905259</v>
      </c>
      <c r="D136" s="31">
        <f t="shared" si="7"/>
        <v>16.872367</v>
      </c>
      <c r="E136" s="1"/>
      <c r="F136" s="73"/>
      <c r="G136" s="106"/>
      <c r="H136" s="96"/>
      <c r="I136" s="98"/>
      <c r="J136" s="98"/>
      <c r="K136" s="98"/>
      <c r="L136" s="98"/>
      <c r="M136" s="105"/>
      <c r="N136" s="7">
        <f t="shared" si="8"/>
        <v>0</v>
      </c>
      <c r="O136" s="77">
        <f t="shared" si="9"/>
        <v>0</v>
      </c>
    </row>
    <row r="137" spans="1:15" ht="15" customHeight="1" hidden="1">
      <c r="A137" s="52"/>
      <c r="B137" s="30"/>
      <c r="C137" s="30"/>
      <c r="D137" s="31"/>
      <c r="E137" s="1"/>
      <c r="F137" s="73"/>
      <c r="G137" s="112"/>
      <c r="H137" s="96"/>
      <c r="I137" s="98"/>
      <c r="J137" s="98"/>
      <c r="K137" s="98"/>
      <c r="L137" s="98"/>
      <c r="M137" s="105"/>
      <c r="N137" s="7">
        <f t="shared" si="8"/>
        <v>0</v>
      </c>
      <c r="O137" s="77">
        <f t="shared" si="9"/>
        <v>0</v>
      </c>
    </row>
    <row r="138" spans="1:15" ht="15" customHeight="1" hidden="1">
      <c r="A138" s="52"/>
      <c r="B138" s="30"/>
      <c r="C138" s="30"/>
      <c r="D138" s="31"/>
      <c r="E138" s="1"/>
      <c r="F138" s="73"/>
      <c r="G138" s="110"/>
      <c r="H138" s="96"/>
      <c r="I138" s="98"/>
      <c r="J138" s="98"/>
      <c r="K138" s="98"/>
      <c r="L138" s="98"/>
      <c r="M138" s="105"/>
      <c r="N138" s="7">
        <f t="shared" si="8"/>
        <v>0</v>
      </c>
      <c r="O138" s="77">
        <f t="shared" si="9"/>
        <v>0</v>
      </c>
    </row>
    <row r="139" spans="1:15" ht="15" customHeight="1" hidden="1">
      <c r="A139" s="52"/>
      <c r="B139" s="30"/>
      <c r="C139" s="30"/>
      <c r="D139" s="31"/>
      <c r="E139" s="1"/>
      <c r="F139" s="73"/>
      <c r="G139" s="106"/>
      <c r="H139" s="96"/>
      <c r="I139" s="98"/>
      <c r="J139" s="98"/>
      <c r="K139" s="98"/>
      <c r="L139" s="98"/>
      <c r="M139" s="105"/>
      <c r="N139" s="7">
        <f t="shared" si="8"/>
        <v>0</v>
      </c>
      <c r="O139" s="77">
        <f t="shared" si="9"/>
        <v>0</v>
      </c>
    </row>
    <row r="140" spans="1:15" ht="15" customHeight="1" hidden="1">
      <c r="A140" s="52">
        <v>2005</v>
      </c>
      <c r="B140" s="30"/>
      <c r="C140" s="30"/>
      <c r="D140" s="31"/>
      <c r="E140" s="1"/>
      <c r="F140" s="73"/>
      <c r="G140" s="73"/>
      <c r="H140" s="96"/>
      <c r="I140" s="98"/>
      <c r="J140" s="98"/>
      <c r="K140" s="98"/>
      <c r="L140" s="98"/>
      <c r="M140" s="105"/>
      <c r="N140" s="7">
        <f t="shared" si="8"/>
        <v>0</v>
      </c>
      <c r="O140" s="77">
        <f t="shared" si="9"/>
        <v>0</v>
      </c>
    </row>
    <row r="141" spans="1:15" ht="15" customHeight="1" hidden="1">
      <c r="A141" s="52" t="s">
        <v>4</v>
      </c>
      <c r="B141" s="27">
        <v>39.812223</v>
      </c>
      <c r="C141" s="27">
        <v>6.460601</v>
      </c>
      <c r="D141" s="31">
        <v>46.272824</v>
      </c>
      <c r="E141" s="1"/>
      <c r="F141" s="83"/>
      <c r="G141" s="73"/>
      <c r="H141" s="88"/>
      <c r="I141" s="70"/>
      <c r="J141" s="70"/>
      <c r="K141" s="70"/>
      <c r="L141" s="70"/>
      <c r="M141" s="84"/>
      <c r="N141" s="7">
        <f t="shared" si="8"/>
        <v>0</v>
      </c>
      <c r="O141" s="77">
        <f t="shared" si="9"/>
        <v>0</v>
      </c>
    </row>
    <row r="142" spans="1:15" ht="15" customHeight="1" hidden="1">
      <c r="A142" s="52" t="s">
        <v>5</v>
      </c>
      <c r="B142" s="27">
        <v>49.121064</v>
      </c>
      <c r="C142" s="27">
        <v>3.012568</v>
      </c>
      <c r="D142" s="31">
        <v>52.133632</v>
      </c>
      <c r="E142" s="1"/>
      <c r="F142" s="73"/>
      <c r="G142" s="77"/>
      <c r="H142" s="88"/>
      <c r="I142" s="70"/>
      <c r="J142" s="70"/>
      <c r="K142" s="70"/>
      <c r="L142" s="70"/>
      <c r="M142" s="113"/>
      <c r="N142" s="7">
        <f t="shared" si="8"/>
        <v>0</v>
      </c>
      <c r="O142" s="77">
        <f t="shared" si="9"/>
        <v>0</v>
      </c>
    </row>
    <row r="143" spans="1:15" ht="15" customHeight="1" hidden="1">
      <c r="A143" s="52" t="s">
        <v>6</v>
      </c>
      <c r="B143" s="27">
        <v>48.851039</v>
      </c>
      <c r="C143" s="27">
        <v>3.609954</v>
      </c>
      <c r="D143" s="31">
        <v>52.460993</v>
      </c>
      <c r="E143" s="1"/>
      <c r="F143" s="73"/>
      <c r="G143" s="77"/>
      <c r="H143" s="88"/>
      <c r="I143" s="70"/>
      <c r="J143" s="70"/>
      <c r="K143" s="70"/>
      <c r="L143" s="70"/>
      <c r="M143" s="113"/>
      <c r="N143" s="7">
        <f t="shared" si="8"/>
        <v>0</v>
      </c>
      <c r="O143" s="77">
        <f t="shared" si="9"/>
        <v>0</v>
      </c>
    </row>
    <row r="144" spans="1:15" ht="15" customHeight="1" hidden="1">
      <c r="A144" s="52" t="s">
        <v>46</v>
      </c>
      <c r="B144" s="27">
        <v>50.665976</v>
      </c>
      <c r="C144" s="27">
        <v>3.404088</v>
      </c>
      <c r="D144" s="31">
        <v>54.070064</v>
      </c>
      <c r="E144" s="1"/>
      <c r="F144" s="73"/>
      <c r="G144" s="73"/>
      <c r="H144" s="74"/>
      <c r="I144" s="75"/>
      <c r="J144" s="75"/>
      <c r="K144" s="75"/>
      <c r="L144" s="75"/>
      <c r="M144" s="105"/>
      <c r="N144" s="7">
        <f t="shared" si="8"/>
        <v>0</v>
      </c>
      <c r="O144" s="77">
        <f t="shared" si="9"/>
        <v>0</v>
      </c>
    </row>
    <row r="145" spans="1:15" ht="15" customHeight="1" hidden="1">
      <c r="A145" s="52">
        <v>2008</v>
      </c>
      <c r="B145" s="27">
        <v>107.291687</v>
      </c>
      <c r="C145" s="27">
        <v>8.52488</v>
      </c>
      <c r="D145" s="31">
        <v>115.82656700000001</v>
      </c>
      <c r="E145" s="1"/>
      <c r="F145" s="73"/>
      <c r="G145" s="73"/>
      <c r="H145" s="114"/>
      <c r="I145" s="115"/>
      <c r="J145" s="75"/>
      <c r="K145" s="115"/>
      <c r="L145" s="75"/>
      <c r="M145" s="84">
        <v>66.7</v>
      </c>
      <c r="N145" s="7">
        <f t="shared" si="8"/>
        <v>66.7</v>
      </c>
      <c r="O145" s="77">
        <f t="shared" si="9"/>
        <v>0</v>
      </c>
    </row>
    <row r="146" spans="1:15" ht="15" customHeight="1" hidden="1">
      <c r="A146" s="52">
        <v>2009</v>
      </c>
      <c r="B146" s="27">
        <v>167.64604500000002</v>
      </c>
      <c r="C146" s="27">
        <v>5.816890000000001</v>
      </c>
      <c r="D146" s="31">
        <v>173.462935</v>
      </c>
      <c r="E146" s="1"/>
      <c r="F146" s="83"/>
      <c r="G146" s="73"/>
      <c r="H146" s="114"/>
      <c r="I146" s="115"/>
      <c r="J146" s="75"/>
      <c r="K146" s="115"/>
      <c r="L146" s="75"/>
      <c r="M146" s="84"/>
      <c r="N146" s="7">
        <f t="shared" si="8"/>
        <v>0</v>
      </c>
      <c r="O146" s="77">
        <f t="shared" si="9"/>
        <v>0</v>
      </c>
    </row>
    <row r="147" spans="1:15" ht="15" customHeight="1" hidden="1">
      <c r="A147" s="52">
        <v>2010</v>
      </c>
      <c r="B147" s="27">
        <v>213.541967</v>
      </c>
      <c r="C147" s="27">
        <v>8.724429</v>
      </c>
      <c r="D147" s="27">
        <v>222.266396</v>
      </c>
      <c r="E147" s="1"/>
      <c r="F147" s="83"/>
      <c r="G147" s="73"/>
      <c r="H147" s="114"/>
      <c r="I147" s="115"/>
      <c r="J147" s="75"/>
      <c r="K147" s="115"/>
      <c r="L147" s="75"/>
      <c r="M147" s="84"/>
      <c r="N147" s="7"/>
      <c r="O147" s="77"/>
    </row>
    <row r="148" spans="1:15" ht="15" customHeight="1" hidden="1">
      <c r="A148" s="52">
        <v>2011</v>
      </c>
      <c r="B148" s="27">
        <v>224.156569</v>
      </c>
      <c r="C148" s="27">
        <v>9.507214699999999</v>
      </c>
      <c r="D148" s="27">
        <v>233.66378369999998</v>
      </c>
      <c r="E148" s="1"/>
      <c r="F148" s="83"/>
      <c r="G148" s="73"/>
      <c r="H148" s="114"/>
      <c r="I148" s="115"/>
      <c r="J148" s="75"/>
      <c r="K148" s="115"/>
      <c r="L148" s="75"/>
      <c r="M148" s="84"/>
      <c r="N148" s="7"/>
      <c r="O148" s="77"/>
    </row>
    <row r="149" spans="1:15" ht="15" customHeight="1" hidden="1">
      <c r="A149" s="52">
        <v>2012</v>
      </c>
      <c r="B149" s="27">
        <f>B260+B261+B262+B263</f>
        <v>183.05107</v>
      </c>
      <c r="C149" s="27">
        <f>C260+C261+C262+C263</f>
        <v>16.015669000000003</v>
      </c>
      <c r="D149" s="27">
        <f>D260+D261+D262+D263</f>
        <v>199.06673899999998</v>
      </c>
      <c r="E149" s="1"/>
      <c r="F149" s="73"/>
      <c r="G149" s="73"/>
      <c r="H149" s="114"/>
      <c r="I149" s="75"/>
      <c r="J149" s="75"/>
      <c r="K149" s="115"/>
      <c r="L149" s="75"/>
      <c r="M149" s="84"/>
      <c r="N149" s="7">
        <f t="shared" si="8"/>
        <v>0</v>
      </c>
      <c r="O149" s="77">
        <f t="shared" si="9"/>
        <v>0</v>
      </c>
    </row>
    <row r="150" spans="1:15" ht="15" customHeight="1" hidden="1">
      <c r="A150" s="52"/>
      <c r="B150" s="27"/>
      <c r="C150" s="32"/>
      <c r="D150" s="31"/>
      <c r="E150" s="1"/>
      <c r="F150" s="73"/>
      <c r="G150" s="73"/>
      <c r="H150" s="114"/>
      <c r="I150" s="75"/>
      <c r="J150" s="75"/>
      <c r="K150" s="115"/>
      <c r="L150" s="75"/>
      <c r="M150" s="84"/>
      <c r="N150" s="7">
        <f t="shared" si="8"/>
        <v>0</v>
      </c>
      <c r="O150" s="77">
        <f t="shared" si="9"/>
        <v>0</v>
      </c>
    </row>
    <row r="151" spans="1:15" ht="15" customHeight="1" hidden="1">
      <c r="A151" s="52">
        <v>2006</v>
      </c>
      <c r="B151" s="27"/>
      <c r="C151" s="32"/>
      <c r="D151" s="31"/>
      <c r="E151" s="1"/>
      <c r="F151" s="73"/>
      <c r="G151" s="73"/>
      <c r="H151" s="114"/>
      <c r="I151" s="75"/>
      <c r="J151" s="75"/>
      <c r="K151" s="115"/>
      <c r="L151" s="75"/>
      <c r="M151" s="84"/>
      <c r="N151" s="7">
        <f t="shared" si="8"/>
        <v>0</v>
      </c>
      <c r="O151" s="77">
        <f t="shared" si="9"/>
        <v>0</v>
      </c>
    </row>
    <row r="152" spans="1:15" ht="15" customHeight="1" hidden="1">
      <c r="A152" s="52" t="s">
        <v>4</v>
      </c>
      <c r="B152" s="27">
        <v>51.166514</v>
      </c>
      <c r="C152" s="32">
        <v>1.013198</v>
      </c>
      <c r="D152" s="31">
        <v>52.179712</v>
      </c>
      <c r="E152" s="1"/>
      <c r="F152" s="73"/>
      <c r="G152" s="73"/>
      <c r="H152" s="114"/>
      <c r="I152" s="75"/>
      <c r="J152" s="75"/>
      <c r="K152" s="115"/>
      <c r="L152" s="75"/>
      <c r="M152" s="84"/>
      <c r="N152" s="7">
        <f t="shared" si="8"/>
        <v>0</v>
      </c>
      <c r="O152" s="77">
        <f t="shared" si="9"/>
        <v>0</v>
      </c>
    </row>
    <row r="153" spans="1:15" ht="15" customHeight="1" hidden="1">
      <c r="A153" s="52" t="s">
        <v>5</v>
      </c>
      <c r="B153" s="27">
        <v>40.293353</v>
      </c>
      <c r="C153" s="32">
        <v>0.802633</v>
      </c>
      <c r="D153" s="31">
        <v>41.095986</v>
      </c>
      <c r="E153" s="1"/>
      <c r="F153" s="73"/>
      <c r="G153" s="73"/>
      <c r="H153" s="114"/>
      <c r="I153" s="75"/>
      <c r="J153" s="75"/>
      <c r="K153" s="115"/>
      <c r="L153" s="75"/>
      <c r="M153" s="84"/>
      <c r="N153" s="7"/>
      <c r="O153" s="77"/>
    </row>
    <row r="154" spans="1:15" ht="15" customHeight="1" hidden="1">
      <c r="A154" s="52" t="s">
        <v>6</v>
      </c>
      <c r="B154" s="27">
        <v>41.459262</v>
      </c>
      <c r="C154" s="32">
        <v>3.28895</v>
      </c>
      <c r="D154" s="31">
        <v>44.758212</v>
      </c>
      <c r="E154" s="1"/>
      <c r="F154" s="7"/>
      <c r="G154" s="7"/>
      <c r="H154" s="91"/>
      <c r="I154" s="93">
        <f>SUM(I126:I153)</f>
        <v>0</v>
      </c>
      <c r="J154" s="116">
        <f>SUM(J126:J153)</f>
        <v>0</v>
      </c>
      <c r="K154" s="116">
        <f>SUM(K126:K153)</f>
        <v>0</v>
      </c>
      <c r="L154" s="93">
        <f>SUM(L126:L153)</f>
        <v>0</v>
      </c>
      <c r="M154" s="93">
        <f>SUM(M126:M153)</f>
        <v>970.1800000000001</v>
      </c>
      <c r="N154" s="7">
        <f>SUM(F154:M154)</f>
        <v>970.1800000000001</v>
      </c>
      <c r="O154" s="90">
        <f>SUM(F154:L154)</f>
        <v>0</v>
      </c>
    </row>
    <row r="155" spans="1:5" ht="15" customHeight="1" hidden="1">
      <c r="A155" s="52" t="s">
        <v>46</v>
      </c>
      <c r="B155" s="27">
        <v>39.150293</v>
      </c>
      <c r="C155" s="32">
        <v>5.356854</v>
      </c>
      <c r="D155" s="31">
        <v>44.6</v>
      </c>
      <c r="E155" s="1"/>
    </row>
    <row r="156" spans="1:5" ht="15.75" hidden="1">
      <c r="A156" s="52"/>
      <c r="B156" s="30"/>
      <c r="C156" s="33"/>
      <c r="D156" s="31"/>
      <c r="E156" s="1"/>
    </row>
    <row r="157" spans="1:5" ht="15.75" hidden="1">
      <c r="A157" s="52">
        <v>2004</v>
      </c>
      <c r="B157" s="27"/>
      <c r="C157" s="27"/>
      <c r="D157" s="31"/>
      <c r="E157" s="1"/>
    </row>
    <row r="158" spans="1:5" ht="15.75" hidden="1">
      <c r="A158" s="52" t="s">
        <v>16</v>
      </c>
      <c r="B158" s="27">
        <v>8.445402</v>
      </c>
      <c r="C158" s="27">
        <v>0.587345</v>
      </c>
      <c r="D158" s="31">
        <f aca="true" t="shared" si="10" ref="D158:D170">C158+B158</f>
        <v>9.032747</v>
      </c>
      <c r="E158" s="1"/>
    </row>
    <row r="159" spans="1:5" ht="15.75" hidden="1">
      <c r="A159" s="52" t="s">
        <v>17</v>
      </c>
      <c r="B159" s="27">
        <v>10.640359</v>
      </c>
      <c r="C159" s="27">
        <v>0.997504</v>
      </c>
      <c r="D159" s="31">
        <f t="shared" si="10"/>
        <v>11.637863</v>
      </c>
      <c r="E159" s="1"/>
    </row>
    <row r="160" spans="1:5" ht="15.75" hidden="1">
      <c r="A160" s="52" t="s">
        <v>18</v>
      </c>
      <c r="B160" s="27">
        <v>16.734073</v>
      </c>
      <c r="C160" s="27">
        <v>0.315679</v>
      </c>
      <c r="D160" s="31">
        <f t="shared" si="10"/>
        <v>17.049751999999998</v>
      </c>
      <c r="E160" s="1"/>
    </row>
    <row r="161" spans="1:5" ht="15.75" hidden="1">
      <c r="A161" s="52">
        <v>2004</v>
      </c>
      <c r="B161" s="27"/>
      <c r="C161" s="27"/>
      <c r="D161" s="31"/>
      <c r="E161" s="1"/>
    </row>
    <row r="162" spans="1:5" ht="15.75" hidden="1">
      <c r="A162" s="52" t="s">
        <v>7</v>
      </c>
      <c r="B162" s="27">
        <v>13.922517</v>
      </c>
      <c r="C162" s="27">
        <v>0.527652</v>
      </c>
      <c r="D162" s="31">
        <f t="shared" si="10"/>
        <v>14.450168999999999</v>
      </c>
      <c r="E162" s="1"/>
    </row>
    <row r="163" spans="1:5" ht="15.75" hidden="1">
      <c r="A163" s="52" t="s">
        <v>8</v>
      </c>
      <c r="B163" s="27">
        <v>21.393744</v>
      </c>
      <c r="C163" s="27">
        <v>0.2063</v>
      </c>
      <c r="D163" s="31">
        <f t="shared" si="10"/>
        <v>21.600044</v>
      </c>
      <c r="E163" s="1"/>
    </row>
    <row r="164" spans="1:5" ht="15.75" hidden="1">
      <c r="A164" s="52" t="s">
        <v>9</v>
      </c>
      <c r="B164" s="27">
        <v>12.278638</v>
      </c>
      <c r="C164" s="27">
        <v>0.182</v>
      </c>
      <c r="D164" s="31">
        <f t="shared" si="10"/>
        <v>12.460638000000001</v>
      </c>
      <c r="E164" s="1"/>
    </row>
    <row r="165" spans="1:5" ht="15.75" hidden="1">
      <c r="A165" s="52" t="s">
        <v>10</v>
      </c>
      <c r="B165" s="27">
        <v>12.125269</v>
      </c>
      <c r="C165" s="27">
        <v>0.6593</v>
      </c>
      <c r="D165" s="31">
        <f t="shared" si="10"/>
        <v>12.784569</v>
      </c>
      <c r="E165" s="1"/>
    </row>
    <row r="166" spans="1:5" ht="15.75" hidden="1">
      <c r="A166" s="52" t="s">
        <v>11</v>
      </c>
      <c r="B166" s="27">
        <v>16.9</v>
      </c>
      <c r="C166" s="32">
        <v>1.724549</v>
      </c>
      <c r="D166" s="31">
        <f t="shared" si="10"/>
        <v>18.624549</v>
      </c>
      <c r="E166" s="1"/>
    </row>
    <row r="167" spans="1:5" ht="15.75" hidden="1">
      <c r="A167" s="52" t="s">
        <v>12</v>
      </c>
      <c r="B167" s="27">
        <v>13.36035</v>
      </c>
      <c r="C167" s="32">
        <v>2.78817</v>
      </c>
      <c r="D167" s="31">
        <v>16.2</v>
      </c>
      <c r="E167" s="1"/>
    </row>
    <row r="168" spans="1:5" ht="15.75" hidden="1">
      <c r="A168" s="52" t="s">
        <v>13</v>
      </c>
      <c r="B168" s="27">
        <v>16.984322</v>
      </c>
      <c r="C168" s="32">
        <v>1.71414</v>
      </c>
      <c r="D168" s="31">
        <f t="shared" si="10"/>
        <v>18.698462</v>
      </c>
      <c r="E168" s="1"/>
    </row>
    <row r="169" spans="1:5" ht="15.75" hidden="1">
      <c r="A169" s="52" t="s">
        <v>14</v>
      </c>
      <c r="B169" s="27">
        <v>15.864495</v>
      </c>
      <c r="C169" s="32">
        <v>3.445229</v>
      </c>
      <c r="D169" s="31">
        <f t="shared" si="10"/>
        <v>19.309724</v>
      </c>
      <c r="E169" s="1"/>
    </row>
    <row r="170" spans="1:5" ht="15.75" hidden="1">
      <c r="A170" s="52" t="s">
        <v>15</v>
      </c>
      <c r="B170" s="27">
        <v>10.41939</v>
      </c>
      <c r="C170" s="32">
        <v>1.4604</v>
      </c>
      <c r="D170" s="31">
        <f t="shared" si="10"/>
        <v>11.87979</v>
      </c>
      <c r="E170" s="1"/>
    </row>
    <row r="171" spans="1:5" ht="15.75" hidden="1">
      <c r="A171" s="52"/>
      <c r="B171" s="27"/>
      <c r="C171" s="32"/>
      <c r="D171" s="31"/>
      <c r="E171" s="1"/>
    </row>
    <row r="172" spans="1:5" ht="15.75" hidden="1">
      <c r="A172" s="52">
        <v>2008</v>
      </c>
      <c r="B172" s="27"/>
      <c r="C172" s="32"/>
      <c r="D172" s="31"/>
      <c r="E172" s="1"/>
    </row>
    <row r="173" spans="1:5" ht="15.75" hidden="1">
      <c r="A173" s="52" t="s">
        <v>4</v>
      </c>
      <c r="B173" s="27">
        <v>27.950539</v>
      </c>
      <c r="C173" s="32">
        <v>1.770442</v>
      </c>
      <c r="D173" s="31">
        <v>29.720981</v>
      </c>
      <c r="E173" s="1"/>
    </row>
    <row r="174" spans="1:5" ht="15.75" hidden="1">
      <c r="A174" s="52" t="s">
        <v>5</v>
      </c>
      <c r="B174" s="27">
        <v>25.992843</v>
      </c>
      <c r="C174" s="32">
        <v>0.1999</v>
      </c>
      <c r="D174" s="31">
        <v>26.192743</v>
      </c>
      <c r="E174" s="1"/>
    </row>
    <row r="175" spans="1:5" ht="15.75" hidden="1">
      <c r="A175" s="52" t="s">
        <v>6</v>
      </c>
      <c r="B175" s="27">
        <v>25.749835</v>
      </c>
      <c r="C175" s="32">
        <v>2.660074</v>
      </c>
      <c r="D175" s="31">
        <v>28.419909</v>
      </c>
      <c r="E175" s="1"/>
    </row>
    <row r="176" spans="1:5" ht="15.75" hidden="1">
      <c r="A176" s="52" t="s">
        <v>46</v>
      </c>
      <c r="B176" s="27">
        <v>27.59847</v>
      </c>
      <c r="C176" s="32">
        <v>3.894464</v>
      </c>
      <c r="D176" s="31">
        <v>31.492933999999998</v>
      </c>
      <c r="E176" s="1"/>
    </row>
    <row r="177" spans="1:5" ht="15.75">
      <c r="A177" s="52">
        <v>2012</v>
      </c>
      <c r="B177" s="27">
        <v>183.023856</v>
      </c>
      <c r="C177" s="27">
        <v>16.015599</v>
      </c>
      <c r="D177" s="27">
        <v>199.039455</v>
      </c>
      <c r="E177" s="1"/>
    </row>
    <row r="178" spans="1:5" ht="15.75">
      <c r="A178" s="52">
        <v>2013</v>
      </c>
      <c r="B178" s="27">
        <v>95.422667</v>
      </c>
      <c r="C178" s="27">
        <v>11.072482</v>
      </c>
      <c r="D178" s="27">
        <v>106.495149</v>
      </c>
      <c r="E178" s="1"/>
    </row>
    <row r="179" spans="1:5" ht="15.75">
      <c r="A179" s="52">
        <v>2014</v>
      </c>
      <c r="B179" s="28">
        <f>B286+B287+B288+B289</f>
        <v>126.186557</v>
      </c>
      <c r="C179" s="28">
        <f>C286+C287+C288+C289</f>
        <v>13.777436</v>
      </c>
      <c r="D179" s="28">
        <f>D286+D287+D288+D289</f>
        <v>139.963993</v>
      </c>
      <c r="E179" s="1"/>
    </row>
    <row r="180" spans="1:5" ht="15.75">
      <c r="A180" s="52">
        <v>2015</v>
      </c>
      <c r="B180" s="28">
        <f>B292+B293+B294+B295</f>
        <v>72.370908</v>
      </c>
      <c r="C180" s="28">
        <f>C292+C293+C294+C295</f>
        <v>9.612396</v>
      </c>
      <c r="D180" s="28">
        <f>D292+D293+D294+D295</f>
        <v>81.983304</v>
      </c>
      <c r="E180" s="1"/>
    </row>
    <row r="181" spans="1:5" ht="15.75">
      <c r="A181" s="52">
        <v>2016</v>
      </c>
      <c r="B181" s="28">
        <f>B298+B299+B300+B301</f>
        <v>101.255218</v>
      </c>
      <c r="C181" s="28">
        <f>C298+C299+C300+C301</f>
        <v>7.898613000000001</v>
      </c>
      <c r="D181" s="28">
        <f>D298+D299+D300+D301</f>
        <v>109.153831</v>
      </c>
      <c r="E181" s="1"/>
    </row>
    <row r="182" spans="1:4" ht="15.75">
      <c r="A182" s="53"/>
      <c r="B182" s="48"/>
      <c r="C182" s="48"/>
      <c r="D182" s="48"/>
    </row>
    <row r="183" spans="1:5" ht="15.75" hidden="1">
      <c r="A183" s="52"/>
      <c r="B183" s="27"/>
      <c r="C183" s="32"/>
      <c r="D183" s="31"/>
      <c r="E183" s="1"/>
    </row>
    <row r="184" spans="1:5" ht="15.75" hidden="1">
      <c r="A184" s="52">
        <v>2009</v>
      </c>
      <c r="B184" s="27"/>
      <c r="C184" s="32"/>
      <c r="D184" s="31"/>
      <c r="E184" s="1"/>
    </row>
    <row r="185" spans="1:5" ht="15.75" hidden="1">
      <c r="A185" s="52" t="s">
        <v>4</v>
      </c>
      <c r="B185" s="27">
        <v>37.253629000000004</v>
      </c>
      <c r="C185" s="32">
        <v>2.7792540000000003</v>
      </c>
      <c r="D185" s="31">
        <v>40.032883</v>
      </c>
      <c r="E185" s="1"/>
    </row>
    <row r="186" spans="1:5" ht="15.75" hidden="1">
      <c r="A186" s="52" t="s">
        <v>5</v>
      </c>
      <c r="B186" s="27">
        <v>36.551069999999996</v>
      </c>
      <c r="C186" s="32">
        <v>1.436147</v>
      </c>
      <c r="D186" s="31">
        <v>37.987217</v>
      </c>
      <c r="E186" s="1"/>
    </row>
    <row r="187" spans="1:5" ht="15.75" hidden="1">
      <c r="A187" s="52" t="s">
        <v>6</v>
      </c>
      <c r="B187" s="27">
        <v>46.986569</v>
      </c>
      <c r="C187" s="32">
        <v>0.9421919999999999</v>
      </c>
      <c r="D187" s="31">
        <v>47.928761</v>
      </c>
      <c r="E187" s="1"/>
    </row>
    <row r="188" spans="1:5" ht="15.75" hidden="1">
      <c r="A188" s="34" t="s">
        <v>23</v>
      </c>
      <c r="B188" s="27">
        <v>46.854777</v>
      </c>
      <c r="C188" s="32">
        <v>0.659297</v>
      </c>
      <c r="D188" s="31">
        <v>47.514073999999994</v>
      </c>
      <c r="E188" s="1"/>
    </row>
    <row r="189" spans="1:5" ht="15.75" hidden="1">
      <c r="A189" s="52"/>
      <c r="B189" s="27"/>
      <c r="C189" s="32"/>
      <c r="D189" s="31"/>
      <c r="E189" s="1"/>
    </row>
    <row r="190" spans="1:5" ht="15.75" hidden="1">
      <c r="A190" s="52">
        <v>2010</v>
      </c>
      <c r="B190" s="27"/>
      <c r="C190" s="32"/>
      <c r="D190" s="31"/>
      <c r="E190" s="1"/>
    </row>
    <row r="191" spans="1:5" ht="15.75" hidden="1">
      <c r="A191" s="35" t="s">
        <v>20</v>
      </c>
      <c r="B191" s="27">
        <f>SUM(B266:B268)</f>
        <v>45.296916</v>
      </c>
      <c r="C191" s="27">
        <f>SUM(C266:C268)</f>
        <v>0.733654</v>
      </c>
      <c r="D191" s="27">
        <f>SUM(D266:D268)</f>
        <v>46.03057</v>
      </c>
      <c r="E191" s="1"/>
    </row>
    <row r="192" spans="1:5" ht="15.75" hidden="1">
      <c r="A192" s="54"/>
      <c r="B192" s="27"/>
      <c r="C192" s="32">
        <v>0.257699</v>
      </c>
      <c r="D192" s="31"/>
      <c r="E192" s="1"/>
    </row>
    <row r="193" spans="1:5" ht="15.75" hidden="1">
      <c r="A193" s="54">
        <v>2006</v>
      </c>
      <c r="B193" s="27"/>
      <c r="C193" s="32"/>
      <c r="D193" s="31"/>
      <c r="E193" s="1"/>
    </row>
    <row r="194" spans="1:5" ht="15.75" hidden="1">
      <c r="A194" s="54" t="s">
        <v>16</v>
      </c>
      <c r="B194" s="27">
        <v>18.729099</v>
      </c>
      <c r="C194" s="32">
        <v>0.375967</v>
      </c>
      <c r="D194" s="31">
        <f aca="true" t="shared" si="11" ref="D194:D206">C194+B194</f>
        <v>19.105066</v>
      </c>
      <c r="E194" s="1"/>
    </row>
    <row r="195" spans="1:5" ht="15.75" hidden="1">
      <c r="A195" s="54" t="s">
        <v>17</v>
      </c>
      <c r="B195" s="27">
        <v>17.316665</v>
      </c>
      <c r="C195" s="32">
        <v>0.432206</v>
      </c>
      <c r="D195" s="31">
        <f t="shared" si="11"/>
        <v>17.748871</v>
      </c>
      <c r="E195" s="1"/>
    </row>
    <row r="196" spans="1:5" ht="15.75" hidden="1">
      <c r="A196" s="54" t="s">
        <v>18</v>
      </c>
      <c r="B196" s="27">
        <v>15.12075</v>
      </c>
      <c r="C196" s="32">
        <v>0.205025</v>
      </c>
      <c r="D196" s="31">
        <f t="shared" si="11"/>
        <v>15.325775</v>
      </c>
      <c r="E196" s="1"/>
    </row>
    <row r="197" spans="1:5" ht="15.75" hidden="1">
      <c r="A197" s="54" t="s">
        <v>7</v>
      </c>
      <c r="B197" s="27">
        <v>13.186708</v>
      </c>
      <c r="C197" s="32">
        <v>0.243453</v>
      </c>
      <c r="D197" s="31">
        <f t="shared" si="11"/>
        <v>13.430161</v>
      </c>
      <c r="E197" s="1"/>
    </row>
    <row r="198" spans="1:5" ht="15.75" hidden="1">
      <c r="A198" s="54" t="s">
        <v>8</v>
      </c>
      <c r="B198" s="27">
        <v>12.696168</v>
      </c>
      <c r="C198" s="32">
        <v>0.41318</v>
      </c>
      <c r="D198" s="31">
        <f t="shared" si="11"/>
        <v>13.109348</v>
      </c>
      <c r="E198" s="1"/>
    </row>
    <row r="199" spans="1:5" ht="15.75" hidden="1">
      <c r="A199" s="54" t="s">
        <v>9</v>
      </c>
      <c r="B199" s="27">
        <v>14.410477</v>
      </c>
      <c r="C199" s="32">
        <v>0.146</v>
      </c>
      <c r="D199" s="31">
        <f t="shared" si="11"/>
        <v>14.556477000000001</v>
      </c>
      <c r="E199" s="1"/>
    </row>
    <row r="200" spans="1:5" ht="15.75" hidden="1">
      <c r="A200" s="54" t="s">
        <v>10</v>
      </c>
      <c r="B200" s="27">
        <v>12.997487</v>
      </c>
      <c r="C200" s="32">
        <v>0.25585</v>
      </c>
      <c r="D200" s="31">
        <f t="shared" si="11"/>
        <v>13.253337</v>
      </c>
      <c r="E200" s="1"/>
    </row>
    <row r="201" spans="1:5" ht="15.75" hidden="1">
      <c r="A201" s="54" t="s">
        <v>11</v>
      </c>
      <c r="B201" s="27">
        <v>16.553924</v>
      </c>
      <c r="C201" s="32">
        <v>1.51808</v>
      </c>
      <c r="D201" s="31">
        <f t="shared" si="11"/>
        <v>18.072004</v>
      </c>
      <c r="E201" s="1"/>
    </row>
    <row r="202" spans="1:5" ht="15.75" hidden="1">
      <c r="A202" s="54" t="s">
        <v>12</v>
      </c>
      <c r="B202" s="27">
        <v>11.877851</v>
      </c>
      <c r="C202" s="32">
        <v>1.51502</v>
      </c>
      <c r="D202" s="31">
        <f t="shared" si="11"/>
        <v>13.392871</v>
      </c>
      <c r="E202" s="1"/>
    </row>
    <row r="203" spans="1:5" ht="15.75" hidden="1">
      <c r="A203" s="54" t="s">
        <v>13</v>
      </c>
      <c r="B203" s="27">
        <v>11.877851</v>
      </c>
      <c r="C203" s="32">
        <v>1.51502</v>
      </c>
      <c r="D203" s="31">
        <f t="shared" si="11"/>
        <v>13.392871</v>
      </c>
      <c r="E203" s="1"/>
    </row>
    <row r="204" spans="1:5" ht="15.75" hidden="1">
      <c r="A204" s="54" t="s">
        <v>13</v>
      </c>
      <c r="B204" s="27">
        <v>12.082535</v>
      </c>
      <c r="C204" s="32">
        <v>2.511173</v>
      </c>
      <c r="D204" s="31">
        <f t="shared" si="11"/>
        <v>14.593708</v>
      </c>
      <c r="E204" s="1"/>
    </row>
    <row r="205" spans="1:5" ht="15.75" hidden="1">
      <c r="A205" s="54" t="s">
        <v>14</v>
      </c>
      <c r="B205" s="27">
        <v>14.356077</v>
      </c>
      <c r="C205" s="32">
        <v>1.498641</v>
      </c>
      <c r="D205" s="31">
        <f t="shared" si="11"/>
        <v>15.854718</v>
      </c>
      <c r="E205" s="1"/>
    </row>
    <row r="206" spans="1:5" ht="15.75" hidden="1">
      <c r="A206" s="54" t="s">
        <v>15</v>
      </c>
      <c r="B206" s="27">
        <v>12.711681</v>
      </c>
      <c r="C206" s="32">
        <v>1.34704</v>
      </c>
      <c r="D206" s="31">
        <f t="shared" si="11"/>
        <v>14.058721</v>
      </c>
      <c r="E206" s="1"/>
    </row>
    <row r="207" spans="1:5" ht="15.75" hidden="1">
      <c r="A207" s="54"/>
      <c r="B207" s="27"/>
      <c r="C207" s="32"/>
      <c r="D207" s="31"/>
      <c r="E207" s="1"/>
    </row>
    <row r="208" spans="1:5" ht="15.75" hidden="1">
      <c r="A208" s="54">
        <v>2007</v>
      </c>
      <c r="B208" s="27"/>
      <c r="C208" s="32"/>
      <c r="D208" s="31"/>
      <c r="E208" s="1"/>
    </row>
    <row r="209" spans="1:5" ht="15.75" hidden="1">
      <c r="A209" s="54" t="s">
        <v>16</v>
      </c>
      <c r="B209" s="27">
        <v>10.027443</v>
      </c>
      <c r="C209" s="32">
        <v>2.543351</v>
      </c>
      <c r="D209" s="31">
        <v>12.470794</v>
      </c>
      <c r="E209" s="1"/>
    </row>
    <row r="210" spans="1:5" ht="15.75" hidden="1">
      <c r="A210" s="54" t="s">
        <v>17</v>
      </c>
      <c r="B210" s="27">
        <v>12.242106</v>
      </c>
      <c r="C210" s="32">
        <v>0.957817</v>
      </c>
      <c r="D210" s="31">
        <f aca="true" t="shared" si="12" ref="D210:D220">C210+B210</f>
        <v>13.199923</v>
      </c>
      <c r="E210" s="1"/>
    </row>
    <row r="211" spans="1:5" ht="15.75" hidden="1">
      <c r="A211" s="54" t="s">
        <v>18</v>
      </c>
      <c r="B211" s="27">
        <v>12.071326</v>
      </c>
      <c r="C211" s="32">
        <v>0.747833</v>
      </c>
      <c r="D211" s="31">
        <f t="shared" si="12"/>
        <v>12.819158999999999</v>
      </c>
      <c r="E211" s="1"/>
    </row>
    <row r="212" spans="1:5" ht="15.75" hidden="1">
      <c r="A212" s="54" t="s">
        <v>7</v>
      </c>
      <c r="B212" s="27">
        <v>9.275554</v>
      </c>
      <c r="C212" s="32">
        <v>1.446779</v>
      </c>
      <c r="D212" s="31">
        <f t="shared" si="12"/>
        <v>10.722332999999999</v>
      </c>
      <c r="E212" s="1"/>
    </row>
    <row r="213" spans="1:5" ht="15.75" hidden="1">
      <c r="A213" s="54" t="s">
        <v>8</v>
      </c>
      <c r="B213" s="27">
        <v>8.927385</v>
      </c>
      <c r="C213" s="32">
        <v>1.358315</v>
      </c>
      <c r="D213" s="31">
        <f t="shared" si="12"/>
        <v>10.285699999999999</v>
      </c>
      <c r="E213" s="1"/>
    </row>
    <row r="214" spans="1:5" ht="15.75" hidden="1">
      <c r="A214" s="54" t="s">
        <v>9</v>
      </c>
      <c r="B214" s="27">
        <v>8.665194</v>
      </c>
      <c r="C214" s="32">
        <v>0.42125</v>
      </c>
      <c r="D214" s="31">
        <f t="shared" si="12"/>
        <v>9.086444</v>
      </c>
      <c r="E214" s="1"/>
    </row>
    <row r="215" spans="1:5" ht="15.75" hidden="1">
      <c r="A215" s="54" t="s">
        <v>10</v>
      </c>
      <c r="B215" s="27">
        <v>13.147517</v>
      </c>
      <c r="C215" s="32">
        <v>0.696054</v>
      </c>
      <c r="D215" s="31">
        <f t="shared" si="12"/>
        <v>13.843571</v>
      </c>
      <c r="E215" s="1"/>
    </row>
    <row r="216" spans="1:5" ht="15.75" hidden="1">
      <c r="A216" s="54" t="s">
        <v>11</v>
      </c>
      <c r="B216" s="27">
        <v>11.494412</v>
      </c>
      <c r="C216" s="32">
        <v>0.645028</v>
      </c>
      <c r="D216" s="31">
        <f t="shared" si="12"/>
        <v>12.13944</v>
      </c>
      <c r="E216" s="1"/>
    </row>
    <row r="217" spans="1:5" ht="15.75" hidden="1">
      <c r="A217" s="54" t="s">
        <v>12</v>
      </c>
      <c r="B217" s="27">
        <v>8.368515</v>
      </c>
      <c r="C217" s="32">
        <v>0.736124</v>
      </c>
      <c r="D217" s="31">
        <f t="shared" si="12"/>
        <v>9.104639</v>
      </c>
      <c r="E217" s="1"/>
    </row>
    <row r="218" spans="1:5" ht="15.75" hidden="1">
      <c r="A218" s="54" t="s">
        <v>13</v>
      </c>
      <c r="B218" s="27">
        <v>9.457325</v>
      </c>
      <c r="C218" s="32">
        <v>1.121613</v>
      </c>
      <c r="D218" s="31">
        <f t="shared" si="12"/>
        <v>10.578938</v>
      </c>
      <c r="E218" s="1"/>
    </row>
    <row r="219" spans="1:5" ht="15.75" hidden="1">
      <c r="A219" s="54" t="s">
        <v>14</v>
      </c>
      <c r="B219" s="27">
        <v>9.084041</v>
      </c>
      <c r="C219" s="32">
        <v>0.680359</v>
      </c>
      <c r="D219" s="31">
        <f t="shared" si="12"/>
        <v>9.764399999999998</v>
      </c>
      <c r="E219" s="1"/>
    </row>
    <row r="220" spans="1:5" ht="15.75" hidden="1">
      <c r="A220" s="54" t="s">
        <v>15</v>
      </c>
      <c r="B220" s="27">
        <v>10.876147</v>
      </c>
      <c r="C220" s="32">
        <v>1.18501</v>
      </c>
      <c r="D220" s="31">
        <f t="shared" si="12"/>
        <v>12.061157</v>
      </c>
      <c r="E220" s="1"/>
    </row>
    <row r="221" spans="1:5" ht="15.75" hidden="1">
      <c r="A221" s="54"/>
      <c r="B221" s="30"/>
      <c r="C221" s="33"/>
      <c r="D221" s="31"/>
      <c r="E221" s="1"/>
    </row>
    <row r="222" spans="1:5" ht="15.75" hidden="1">
      <c r="A222" s="35" t="s">
        <v>21</v>
      </c>
      <c r="B222" s="27">
        <f>B269+B270+B271</f>
        <v>41.121016000000004</v>
      </c>
      <c r="C222" s="27">
        <f>C269+C270+C271</f>
        <v>0.9037819999999999</v>
      </c>
      <c r="D222" s="27">
        <f>D269+D270+D271</f>
        <v>42.024798000000004</v>
      </c>
      <c r="E222" s="1"/>
    </row>
    <row r="223" spans="1:5" ht="15.75" hidden="1">
      <c r="A223" s="35" t="s">
        <v>22</v>
      </c>
      <c r="B223" s="27">
        <f>B272+B273+B274</f>
        <v>55.450995000000006</v>
      </c>
      <c r="C223" s="27">
        <f>C272+C273+C274</f>
        <v>3.714683</v>
      </c>
      <c r="D223" s="27">
        <f>D272+D273+D274</f>
        <v>59.165678</v>
      </c>
      <c r="E223" s="1"/>
    </row>
    <row r="224" spans="1:5" s="6" customFormat="1" ht="15.75" hidden="1">
      <c r="A224" s="35" t="s">
        <v>23</v>
      </c>
      <c r="B224" s="32">
        <f>B275+B276+B277</f>
        <v>80.932615</v>
      </c>
      <c r="C224" s="32">
        <f>C275+C276+C277</f>
        <v>17.440864</v>
      </c>
      <c r="D224" s="32">
        <f>D275+D276+D277</f>
        <v>98.373479</v>
      </c>
      <c r="E224" s="8"/>
    </row>
    <row r="225" spans="1:5" s="6" customFormat="1" ht="15.75" hidden="1">
      <c r="A225" s="55"/>
      <c r="B225" s="32"/>
      <c r="C225" s="32"/>
      <c r="D225" s="37"/>
      <c r="E225" s="8"/>
    </row>
    <row r="226" spans="1:5" s="6" customFormat="1" ht="15.75" hidden="1">
      <c r="A226" s="52">
        <v>2011</v>
      </c>
      <c r="B226" s="32"/>
      <c r="C226" s="32"/>
      <c r="D226" s="32"/>
      <c r="E226" s="8"/>
    </row>
    <row r="227" spans="1:5" ht="15.75" hidden="1">
      <c r="A227" s="35" t="s">
        <v>20</v>
      </c>
      <c r="B227" s="27">
        <f>SUM(B308:B310)</f>
        <v>69.04731</v>
      </c>
      <c r="C227" s="27">
        <f>SUM(C308:C310)</f>
        <v>0.9613977</v>
      </c>
      <c r="D227" s="27">
        <f>SUM(D308:D310)</f>
        <v>70.0087077</v>
      </c>
      <c r="E227" s="1"/>
    </row>
    <row r="228" spans="1:5" ht="15.75" hidden="1">
      <c r="A228" s="35" t="s">
        <v>21</v>
      </c>
      <c r="B228" s="27">
        <f>SUM(B311:B313)</f>
        <v>48.85014</v>
      </c>
      <c r="C228" s="27">
        <f>SUM(C311:C313)</f>
        <v>0.545117</v>
      </c>
      <c r="D228" s="27">
        <f>SUM(D311:D313)</f>
        <v>49.395257</v>
      </c>
      <c r="E228" s="1"/>
    </row>
    <row r="229" spans="1:5" ht="15.75" hidden="1">
      <c r="A229" s="35" t="s">
        <v>22</v>
      </c>
      <c r="B229" s="27">
        <f>SUM(B314:B316)</f>
        <v>56.337610999999995</v>
      </c>
      <c r="C229" s="27">
        <f>SUM(C314:C316)</f>
        <v>4.29357</v>
      </c>
      <c r="D229" s="27">
        <f>SUM(D314:D316)</f>
        <v>60.631181</v>
      </c>
      <c r="E229" s="1"/>
    </row>
    <row r="230" spans="1:5" ht="15.75" hidden="1">
      <c r="A230" s="35" t="s">
        <v>23</v>
      </c>
      <c r="B230" s="27">
        <f>B317+B318+B319</f>
        <v>49.921508</v>
      </c>
      <c r="C230" s="27">
        <f>C317+C318+C319</f>
        <v>3.70713</v>
      </c>
      <c r="D230" s="27">
        <f>D317+D318+D319</f>
        <v>53.628638</v>
      </c>
      <c r="E230" s="1"/>
    </row>
    <row r="231" spans="1:5" ht="15.75" hidden="1">
      <c r="A231" s="13"/>
      <c r="B231" s="27"/>
      <c r="C231" s="27"/>
      <c r="D231" s="27"/>
      <c r="E231" s="1"/>
    </row>
    <row r="232" spans="1:5" ht="15.75" hidden="1">
      <c r="A232" s="13">
        <v>2008</v>
      </c>
      <c r="B232" s="27"/>
      <c r="C232" s="32"/>
      <c r="D232" s="29"/>
      <c r="E232" s="1"/>
    </row>
    <row r="233" spans="1:5" ht="15.75" hidden="1">
      <c r="A233" s="13" t="s">
        <v>16</v>
      </c>
      <c r="B233" s="27">
        <v>8.084181</v>
      </c>
      <c r="C233" s="32">
        <v>0.598982</v>
      </c>
      <c r="D233" s="29">
        <f aca="true" t="shared" si="13" ref="D233:D244">C233+B233</f>
        <v>8.683162999999999</v>
      </c>
      <c r="E233" s="1"/>
    </row>
    <row r="234" spans="1:5" ht="15.75" hidden="1">
      <c r="A234" s="13" t="s">
        <v>17</v>
      </c>
      <c r="B234" s="27">
        <v>9.956168</v>
      </c>
      <c r="C234" s="32">
        <v>0.785934</v>
      </c>
      <c r="D234" s="29">
        <f t="shared" si="13"/>
        <v>10.742102</v>
      </c>
      <c r="E234" s="1"/>
    </row>
    <row r="235" spans="1:5" ht="15.75" hidden="1">
      <c r="A235" s="13" t="s">
        <v>18</v>
      </c>
      <c r="B235" s="27">
        <v>9.89019</v>
      </c>
      <c r="C235" s="32">
        <v>0.385526</v>
      </c>
      <c r="D235" s="29">
        <f t="shared" si="13"/>
        <v>10.275716000000001</v>
      </c>
      <c r="E235" s="1"/>
    </row>
    <row r="236" spans="1:5" ht="15.75" hidden="1">
      <c r="A236" s="13" t="s">
        <v>7</v>
      </c>
      <c r="B236" s="27">
        <v>9.081662</v>
      </c>
      <c r="C236" s="32">
        <v>0.0437</v>
      </c>
      <c r="D236" s="29">
        <f t="shared" si="13"/>
        <v>9.125361999999999</v>
      </c>
      <c r="E236" s="1"/>
    </row>
    <row r="237" spans="1:5" ht="15.75" hidden="1">
      <c r="A237" s="13" t="s">
        <v>8</v>
      </c>
      <c r="B237" s="27">
        <v>8.711332</v>
      </c>
      <c r="C237" s="32">
        <v>0.0574</v>
      </c>
      <c r="D237" s="29">
        <f t="shared" si="13"/>
        <v>8.768732</v>
      </c>
      <c r="E237" s="1"/>
    </row>
    <row r="238" spans="1:5" ht="15.75" hidden="1">
      <c r="A238" s="13" t="s">
        <v>9</v>
      </c>
      <c r="B238" s="27">
        <v>8.199849</v>
      </c>
      <c r="C238" s="32">
        <v>0.0988</v>
      </c>
      <c r="D238" s="29">
        <f t="shared" si="13"/>
        <v>8.298649000000001</v>
      </c>
      <c r="E238" s="1"/>
    </row>
    <row r="239" spans="1:5" ht="15.75" hidden="1">
      <c r="A239" s="13" t="s">
        <v>10</v>
      </c>
      <c r="B239" s="27">
        <v>9.858168</v>
      </c>
      <c r="C239" s="32">
        <v>0.1445</v>
      </c>
      <c r="D239" s="29">
        <f t="shared" si="13"/>
        <v>10.002668</v>
      </c>
      <c r="E239" s="1"/>
    </row>
    <row r="240" spans="1:5" ht="15.75" hidden="1">
      <c r="A240" s="13" t="s">
        <v>11</v>
      </c>
      <c r="B240" s="27">
        <v>7.439082</v>
      </c>
      <c r="C240" s="32">
        <v>0.676064</v>
      </c>
      <c r="D240" s="29">
        <f t="shared" si="13"/>
        <v>8.115146</v>
      </c>
      <c r="E240" s="1"/>
    </row>
    <row r="241" spans="1:5" ht="15.75" hidden="1">
      <c r="A241" s="13" t="s">
        <v>12</v>
      </c>
      <c r="B241" s="27">
        <v>8.462585</v>
      </c>
      <c r="C241" s="32">
        <v>1.83951</v>
      </c>
      <c r="D241" s="29">
        <f t="shared" si="13"/>
        <v>10.302095000000001</v>
      </c>
      <c r="E241" s="1"/>
    </row>
    <row r="242" spans="1:5" ht="15.75" hidden="1">
      <c r="A242" s="13" t="s">
        <v>13</v>
      </c>
      <c r="B242" s="27">
        <v>9.218023</v>
      </c>
      <c r="C242" s="32">
        <v>0.819454</v>
      </c>
      <c r="D242" s="29">
        <f t="shared" si="13"/>
        <v>10.037477</v>
      </c>
      <c r="E242" s="1"/>
    </row>
    <row r="243" spans="1:5" ht="15.75" hidden="1">
      <c r="A243" s="13" t="s">
        <v>14</v>
      </c>
      <c r="B243" s="27">
        <v>8.831542</v>
      </c>
      <c r="C243" s="32">
        <v>1.80121</v>
      </c>
      <c r="D243" s="29">
        <f t="shared" si="13"/>
        <v>10.632752</v>
      </c>
      <c r="E243" s="1"/>
    </row>
    <row r="244" spans="1:5" ht="15.75" hidden="1">
      <c r="A244" s="13" t="s">
        <v>15</v>
      </c>
      <c r="B244" s="27">
        <v>9.548905</v>
      </c>
      <c r="C244" s="32">
        <v>1.2738</v>
      </c>
      <c r="D244" s="29">
        <f t="shared" si="13"/>
        <v>10.822705</v>
      </c>
      <c r="E244" s="1"/>
    </row>
    <row r="245" spans="1:5" ht="15.75" hidden="1">
      <c r="A245" s="13"/>
      <c r="B245" s="27"/>
      <c r="C245" s="32"/>
      <c r="D245" s="29"/>
      <c r="E245" s="1"/>
    </row>
    <row r="246" spans="1:5" ht="15.75" hidden="1">
      <c r="A246" s="13">
        <v>2009</v>
      </c>
      <c r="B246" s="27"/>
      <c r="C246" s="32"/>
      <c r="D246" s="31"/>
      <c r="E246" s="1"/>
    </row>
    <row r="247" spans="1:5" ht="15.75" hidden="1">
      <c r="A247" s="13" t="s">
        <v>16</v>
      </c>
      <c r="B247" s="27">
        <v>11.781288</v>
      </c>
      <c r="C247" s="32">
        <v>0.647622</v>
      </c>
      <c r="D247" s="31">
        <f aca="true" t="shared" si="14" ref="D247:D258">C247+B247</f>
        <v>12.42891</v>
      </c>
      <c r="E247" s="1"/>
    </row>
    <row r="248" spans="1:5" ht="15.75" hidden="1">
      <c r="A248" s="13" t="s">
        <v>17</v>
      </c>
      <c r="B248" s="27">
        <v>9.824469</v>
      </c>
      <c r="C248" s="32">
        <v>1.22785</v>
      </c>
      <c r="D248" s="31">
        <f t="shared" si="14"/>
        <v>11.052319</v>
      </c>
      <c r="E248" s="1"/>
    </row>
    <row r="249" spans="1:5" ht="15.75" hidden="1">
      <c r="A249" s="13" t="s">
        <v>18</v>
      </c>
      <c r="B249" s="27">
        <v>15.647872</v>
      </c>
      <c r="C249" s="32">
        <v>0.903782</v>
      </c>
      <c r="D249" s="31">
        <f t="shared" si="14"/>
        <v>16.551654</v>
      </c>
      <c r="E249" s="1"/>
    </row>
    <row r="250" spans="1:5" ht="15.75" hidden="1">
      <c r="A250" s="13" t="s">
        <v>7</v>
      </c>
      <c r="B250" s="27">
        <v>9.380735</v>
      </c>
      <c r="C250" s="32">
        <v>0.80949</v>
      </c>
      <c r="D250" s="31">
        <f t="shared" si="14"/>
        <v>10.190225</v>
      </c>
      <c r="E250" s="1"/>
    </row>
    <row r="251" spans="1:5" ht="15.75" hidden="1">
      <c r="A251" s="13" t="s">
        <v>8</v>
      </c>
      <c r="B251" s="27">
        <v>12.205997</v>
      </c>
      <c r="C251" s="32">
        <v>0.368958</v>
      </c>
      <c r="D251" s="31">
        <f t="shared" si="14"/>
        <v>12.574955</v>
      </c>
      <c r="E251" s="1"/>
    </row>
    <row r="252" spans="1:5" ht="15.75" hidden="1">
      <c r="A252" s="13" t="s">
        <v>9</v>
      </c>
      <c r="B252" s="27">
        <v>14.964338</v>
      </c>
      <c r="C252" s="32">
        <v>0.257699</v>
      </c>
      <c r="D252" s="31">
        <f t="shared" si="14"/>
        <v>15.222037</v>
      </c>
      <c r="E252" s="1"/>
    </row>
    <row r="253" spans="1:5" ht="15.75" hidden="1">
      <c r="A253" s="13" t="s">
        <v>10</v>
      </c>
      <c r="B253" s="27">
        <v>13.74136</v>
      </c>
      <c r="C253" s="32">
        <v>0.033546</v>
      </c>
      <c r="D253" s="31">
        <f t="shared" si="14"/>
        <v>13.774906</v>
      </c>
      <c r="E253" s="1"/>
    </row>
    <row r="254" spans="1:5" ht="15.75" hidden="1">
      <c r="A254" s="13" t="s">
        <v>11</v>
      </c>
      <c r="B254" s="27">
        <v>17.108077</v>
      </c>
      <c r="C254" s="32">
        <v>0.512201</v>
      </c>
      <c r="D254" s="31">
        <f t="shared" si="14"/>
        <v>17.620278000000003</v>
      </c>
      <c r="E254" s="1"/>
    </row>
    <row r="255" spans="1:5" ht="15.75" hidden="1">
      <c r="A255" s="13" t="s">
        <v>12</v>
      </c>
      <c r="B255" s="27">
        <v>16.137132</v>
      </c>
      <c r="C255" s="32">
        <v>0.396445</v>
      </c>
      <c r="D255" s="31">
        <f t="shared" si="14"/>
        <v>16.533577</v>
      </c>
      <c r="E255" s="1"/>
    </row>
    <row r="256" spans="1:5" ht="15.75" hidden="1">
      <c r="A256" s="13" t="s">
        <v>13</v>
      </c>
      <c r="B256" s="27">
        <v>14.628671</v>
      </c>
      <c r="C256" s="32">
        <v>0.33565</v>
      </c>
      <c r="D256" s="31">
        <f t="shared" si="14"/>
        <v>14.964321</v>
      </c>
      <c r="E256" s="1"/>
    </row>
    <row r="257" spans="1:5" ht="15.75" hidden="1">
      <c r="A257" s="13" t="s">
        <v>14</v>
      </c>
      <c r="B257" s="27">
        <v>15.326106</v>
      </c>
      <c r="C257" s="32">
        <v>0.08386</v>
      </c>
      <c r="D257" s="31">
        <f t="shared" si="14"/>
        <v>15.409965999999999</v>
      </c>
      <c r="E257" s="1"/>
    </row>
    <row r="258" spans="1:5" ht="15.75" hidden="1">
      <c r="A258" s="13" t="s">
        <v>15</v>
      </c>
      <c r="B258" s="27">
        <v>16.9</v>
      </c>
      <c r="C258" s="32">
        <v>0.239787</v>
      </c>
      <c r="D258" s="31">
        <f t="shared" si="14"/>
        <v>17.139787</v>
      </c>
      <c r="E258" s="1"/>
    </row>
    <row r="259" spans="1:5" s="6" customFormat="1" ht="15.75" hidden="1">
      <c r="A259" s="13">
        <v>2012</v>
      </c>
      <c r="B259" s="32"/>
      <c r="C259" s="32"/>
      <c r="D259" s="32"/>
      <c r="E259" s="8"/>
    </row>
    <row r="260" spans="1:5" ht="15.75" hidden="1">
      <c r="A260" s="35" t="s">
        <v>20</v>
      </c>
      <c r="B260" s="27">
        <f>SUM(B322:B324)</f>
        <v>51.820023000000006</v>
      </c>
      <c r="C260" s="27">
        <f>SUM(C322:C324)</f>
        <v>0.623461</v>
      </c>
      <c r="D260" s="27">
        <f>SUM(D322:D324)</f>
        <v>52.443484</v>
      </c>
      <c r="E260" s="1"/>
    </row>
    <row r="261" spans="1:5" ht="15.75" hidden="1">
      <c r="A261" s="35" t="s">
        <v>21</v>
      </c>
      <c r="B261" s="27">
        <f>SUM(B325:B327)</f>
        <v>52.341840000000005</v>
      </c>
      <c r="C261" s="27">
        <f>SUM(C325:C327)</f>
        <v>1.8898350000000002</v>
      </c>
      <c r="D261" s="27">
        <f>SUM(D325:D327)</f>
        <v>54.231674999999996</v>
      </c>
      <c r="E261" s="1"/>
    </row>
    <row r="262" spans="1:5" ht="15.75" hidden="1">
      <c r="A262" s="35" t="s">
        <v>22</v>
      </c>
      <c r="B262" s="27">
        <f>SUM(B328:B330)</f>
        <v>40.3903</v>
      </c>
      <c r="C262" s="27">
        <f>SUM(C328:C330)</f>
        <v>7.1251999999999995</v>
      </c>
      <c r="D262" s="27">
        <f>SUM(D328:D330)</f>
        <v>47.515499999999996</v>
      </c>
      <c r="E262" s="1"/>
    </row>
    <row r="263" spans="1:5" ht="15.75" hidden="1">
      <c r="A263" s="35" t="s">
        <v>23</v>
      </c>
      <c r="B263" s="27">
        <f>SUM(B331:B333)</f>
        <v>38.498907</v>
      </c>
      <c r="C263" s="27">
        <f>SUM(C331:C333)</f>
        <v>6.377173000000001</v>
      </c>
      <c r="D263" s="27">
        <f>SUM(D331:D333)</f>
        <v>44.87608</v>
      </c>
      <c r="E263" s="1"/>
    </row>
    <row r="264" spans="1:5" ht="15.75" hidden="1">
      <c r="A264" s="13"/>
      <c r="B264" s="27"/>
      <c r="C264" s="32"/>
      <c r="D264" s="31"/>
      <c r="E264" s="1"/>
    </row>
    <row r="265" spans="1:5" ht="15.75" hidden="1">
      <c r="A265" s="13">
        <v>2010</v>
      </c>
      <c r="B265" s="27"/>
      <c r="C265" s="32"/>
      <c r="D265" s="31"/>
      <c r="E265" s="1"/>
    </row>
    <row r="266" spans="1:5" ht="15.75" hidden="1">
      <c r="A266" s="13" t="s">
        <v>16</v>
      </c>
      <c r="B266" s="27">
        <v>17.882916</v>
      </c>
      <c r="C266" s="32">
        <v>0.232654</v>
      </c>
      <c r="D266" s="31">
        <f aca="true" t="shared" si="15" ref="D266:D277">C266+B266</f>
        <v>18.11557</v>
      </c>
      <c r="E266" s="1"/>
    </row>
    <row r="267" spans="1:5" ht="15.75" hidden="1">
      <c r="A267" s="13" t="s">
        <v>17</v>
      </c>
      <c r="B267" s="27">
        <v>13.752</v>
      </c>
      <c r="C267" s="32">
        <v>0.232</v>
      </c>
      <c r="D267" s="31">
        <f t="shared" si="15"/>
        <v>13.984</v>
      </c>
      <c r="E267" s="1"/>
    </row>
    <row r="268" spans="1:5" ht="15.75" hidden="1">
      <c r="A268" s="13" t="s">
        <v>18</v>
      </c>
      <c r="B268" s="27">
        <v>13.662</v>
      </c>
      <c r="C268" s="32">
        <v>0.269</v>
      </c>
      <c r="D268" s="31">
        <f t="shared" si="15"/>
        <v>13.931000000000001</v>
      </c>
      <c r="E268" s="1"/>
    </row>
    <row r="269" spans="1:5" ht="15.75" hidden="1">
      <c r="A269" s="13" t="s">
        <v>7</v>
      </c>
      <c r="B269" s="27">
        <v>13.819845</v>
      </c>
      <c r="C269" s="32">
        <v>0.286549</v>
      </c>
      <c r="D269" s="31">
        <f t="shared" si="15"/>
        <v>14.106394000000002</v>
      </c>
      <c r="E269" s="1"/>
    </row>
    <row r="270" spans="1:5" ht="15.75" hidden="1">
      <c r="A270" s="13" t="s">
        <v>8</v>
      </c>
      <c r="B270" s="27">
        <v>13.915745</v>
      </c>
      <c r="C270" s="32">
        <v>0.295153</v>
      </c>
      <c r="D270" s="31">
        <f t="shared" si="15"/>
        <v>14.210898</v>
      </c>
      <c r="E270" s="1"/>
    </row>
    <row r="271" spans="1:5" ht="15.75" hidden="1">
      <c r="A271" s="13" t="s">
        <v>9</v>
      </c>
      <c r="B271" s="27">
        <v>13.385426</v>
      </c>
      <c r="C271" s="32">
        <v>0.32208</v>
      </c>
      <c r="D271" s="31">
        <f t="shared" si="15"/>
        <v>13.707506</v>
      </c>
      <c r="E271" s="1"/>
    </row>
    <row r="272" spans="1:5" ht="15.75" hidden="1">
      <c r="A272" s="13" t="s">
        <v>10</v>
      </c>
      <c r="B272" s="27">
        <v>14.688082</v>
      </c>
      <c r="C272" s="32">
        <v>1.12644</v>
      </c>
      <c r="D272" s="31">
        <f t="shared" si="15"/>
        <v>15.814522</v>
      </c>
      <c r="E272" s="1"/>
    </row>
    <row r="273" spans="1:5" ht="15.75" hidden="1">
      <c r="A273" s="13" t="s">
        <v>11</v>
      </c>
      <c r="B273" s="27">
        <v>21.453023</v>
      </c>
      <c r="C273" s="27">
        <v>1.10406</v>
      </c>
      <c r="D273" s="31">
        <f t="shared" si="15"/>
        <v>22.557083000000002</v>
      </c>
      <c r="E273" s="1"/>
    </row>
    <row r="274" spans="1:5" ht="15.75" hidden="1">
      <c r="A274" s="13" t="s">
        <v>12</v>
      </c>
      <c r="B274" s="27">
        <v>19.30989</v>
      </c>
      <c r="C274" s="27">
        <v>1.484183</v>
      </c>
      <c r="D274" s="31">
        <f t="shared" si="15"/>
        <v>20.794073</v>
      </c>
      <c r="E274" s="1"/>
    </row>
    <row r="275" spans="1:5" ht="15.75" hidden="1">
      <c r="A275" s="13" t="s">
        <v>13</v>
      </c>
      <c r="B275" s="27">
        <v>25.207298</v>
      </c>
      <c r="C275" s="27">
        <v>1.34062</v>
      </c>
      <c r="D275" s="31">
        <f t="shared" si="15"/>
        <v>26.547918000000003</v>
      </c>
      <c r="E275" s="1"/>
    </row>
    <row r="276" spans="1:5" ht="15.75" hidden="1">
      <c r="A276" s="13" t="s">
        <v>14</v>
      </c>
      <c r="B276" s="27">
        <v>27.03539</v>
      </c>
      <c r="C276" s="38">
        <v>14.737296</v>
      </c>
      <c r="D276" s="31">
        <f t="shared" si="15"/>
        <v>41.772686</v>
      </c>
      <c r="E276" s="1"/>
    </row>
    <row r="277" spans="1:5" ht="15.75" hidden="1">
      <c r="A277" s="36" t="s">
        <v>35</v>
      </c>
      <c r="B277" s="27">
        <v>28.689927</v>
      </c>
      <c r="C277" s="27">
        <v>1.362948</v>
      </c>
      <c r="D277" s="31">
        <f t="shared" si="15"/>
        <v>30.052875</v>
      </c>
      <c r="E277" s="1"/>
    </row>
    <row r="278" spans="1:5" ht="15.75" hidden="1">
      <c r="A278" s="36"/>
      <c r="B278" s="27"/>
      <c r="C278" s="27"/>
      <c r="D278" s="31"/>
      <c r="E278" s="1"/>
    </row>
    <row r="279" spans="1:5" ht="15.75" hidden="1">
      <c r="A279" s="13">
        <v>2013</v>
      </c>
      <c r="B279" s="27"/>
      <c r="C279" s="27"/>
      <c r="D279" s="31"/>
      <c r="E279" s="1"/>
    </row>
    <row r="280" spans="1:5" ht="15.75" hidden="1">
      <c r="A280" s="35" t="s">
        <v>20</v>
      </c>
      <c r="B280" s="27">
        <f>SUM(B336:B338)</f>
        <v>21.294914000000002</v>
      </c>
      <c r="C280" s="27">
        <f>SUM(C336:C338)</f>
        <v>2.712651</v>
      </c>
      <c r="D280" s="27">
        <f>SUM(D336:D338)</f>
        <v>24.007565</v>
      </c>
      <c r="E280" s="1"/>
    </row>
    <row r="281" spans="1:5" ht="15.75" hidden="1">
      <c r="A281" s="56" t="s">
        <v>21</v>
      </c>
      <c r="B281" s="27">
        <f>SUM(B339:B341)</f>
        <v>22.082663</v>
      </c>
      <c r="C281" s="27">
        <f>SUM(C339:C341)</f>
        <v>0.620407</v>
      </c>
      <c r="D281" s="27">
        <f>SUM(D339:D341)</f>
        <v>22.70307</v>
      </c>
      <c r="E281" s="1"/>
    </row>
    <row r="282" spans="1:5" ht="15.75" hidden="1">
      <c r="A282" s="56" t="s">
        <v>22</v>
      </c>
      <c r="B282" s="27">
        <f>SUM(B342:B344)</f>
        <v>29.242741000000002</v>
      </c>
      <c r="C282" s="27">
        <f>SUM(C342:C344)</f>
        <v>2.232554</v>
      </c>
      <c r="D282" s="27">
        <f>SUM(D342:D344)</f>
        <v>31.475295000000003</v>
      </c>
      <c r="E282" s="1"/>
    </row>
    <row r="283" spans="1:5" ht="15.75" hidden="1">
      <c r="A283" s="56" t="s">
        <v>23</v>
      </c>
      <c r="B283" s="27">
        <f>B345+B346+B347</f>
        <v>23.1248321</v>
      </c>
      <c r="C283" s="27">
        <f>C345+C346+C347</f>
        <v>5.50687</v>
      </c>
      <c r="D283" s="27">
        <f>D345+D346+D347</f>
        <v>28.631702100000002</v>
      </c>
      <c r="E283" s="1"/>
    </row>
    <row r="284" spans="1:5" ht="15.75" hidden="1">
      <c r="A284" s="45"/>
      <c r="B284" s="27"/>
      <c r="C284" s="27"/>
      <c r="D284" s="27"/>
      <c r="E284" s="1"/>
    </row>
    <row r="285" spans="1:5" ht="15.75">
      <c r="A285" s="13">
        <v>2014</v>
      </c>
      <c r="B285" s="27"/>
      <c r="C285" s="27"/>
      <c r="D285" s="27"/>
      <c r="E285" s="1"/>
    </row>
    <row r="286" spans="1:5" ht="15.75" hidden="1">
      <c r="A286" s="56" t="s">
        <v>20</v>
      </c>
      <c r="B286" s="27">
        <f>B350+B351+B352</f>
        <v>29.122821000000002</v>
      </c>
      <c r="C286" s="27">
        <f>C350+C351+C352</f>
        <v>2.622957</v>
      </c>
      <c r="D286" s="27">
        <f>D350+D351+D352</f>
        <v>31.745778</v>
      </c>
      <c r="E286" s="1"/>
    </row>
    <row r="287" spans="1:5" ht="15.75" hidden="1">
      <c r="A287" s="56" t="s">
        <v>21</v>
      </c>
      <c r="B287" s="27">
        <f>B353+B354+B355</f>
        <v>25.113449000000003</v>
      </c>
      <c r="C287" s="27">
        <f>C353+C354+C355</f>
        <v>2.179482</v>
      </c>
      <c r="D287" s="27">
        <f>D353+D354+D355</f>
        <v>27.292931000000003</v>
      </c>
      <c r="E287" s="1"/>
    </row>
    <row r="288" spans="1:5" ht="15.75">
      <c r="A288" s="56" t="s">
        <v>22</v>
      </c>
      <c r="B288" s="27">
        <f>B356+B357+B358</f>
        <v>35.527361</v>
      </c>
      <c r="C288" s="27">
        <f>C356+C357+C358</f>
        <v>4.346328</v>
      </c>
      <c r="D288" s="27">
        <f>D356+D357+D358</f>
        <v>39.873689</v>
      </c>
      <c r="E288" s="1"/>
    </row>
    <row r="289" spans="1:5" ht="15.75">
      <c r="A289" s="56" t="s">
        <v>23</v>
      </c>
      <c r="B289" s="27">
        <f>B359+B360+B361</f>
        <v>36.422926</v>
      </c>
      <c r="C289" s="27">
        <f>C359+C360+C361</f>
        <v>4.628669</v>
      </c>
      <c r="D289" s="27">
        <f>D359+D360+D361</f>
        <v>41.051595</v>
      </c>
      <c r="E289" s="1"/>
    </row>
    <row r="290" spans="1:5" ht="15.75">
      <c r="A290" s="45"/>
      <c r="B290" s="27"/>
      <c r="C290" s="27"/>
      <c r="D290" s="27"/>
      <c r="E290" s="1"/>
    </row>
    <row r="291" spans="1:5" ht="15.75">
      <c r="A291" s="52">
        <v>2015</v>
      </c>
      <c r="B291" s="52"/>
      <c r="C291" s="52"/>
      <c r="D291" s="52"/>
      <c r="E291" s="1"/>
    </row>
    <row r="292" spans="1:5" ht="15.75">
      <c r="A292" s="56" t="s">
        <v>20</v>
      </c>
      <c r="B292" s="27">
        <f>B364+B365+B366</f>
        <v>23.572287</v>
      </c>
      <c r="C292" s="27">
        <f>C364+C365+C366</f>
        <v>1.848662</v>
      </c>
      <c r="D292" s="27">
        <f>D364+D365+D366</f>
        <v>25.420949</v>
      </c>
      <c r="E292" s="1"/>
    </row>
    <row r="293" spans="1:5" ht="15.75">
      <c r="A293" s="56" t="s">
        <v>21</v>
      </c>
      <c r="B293" s="27">
        <f>B367+B368+B369</f>
        <v>14.659387</v>
      </c>
      <c r="C293" s="27">
        <f>C367+C368+C369</f>
        <v>1.65991</v>
      </c>
      <c r="D293" s="27">
        <f>D367+D368+D369</f>
        <v>16.319297</v>
      </c>
      <c r="E293" s="1"/>
    </row>
    <row r="294" spans="1:5" ht="15.75">
      <c r="A294" s="56" t="s">
        <v>22</v>
      </c>
      <c r="B294" s="27">
        <f>B370+B371+B372</f>
        <v>15.160246</v>
      </c>
      <c r="C294" s="27">
        <f>C370+C371+C372</f>
        <v>2.399089</v>
      </c>
      <c r="D294" s="27">
        <f>D370+D371+D372</f>
        <v>17.559334999999997</v>
      </c>
      <c r="E294" s="1"/>
    </row>
    <row r="295" spans="1:5" ht="15.75">
      <c r="A295" s="56" t="s">
        <v>23</v>
      </c>
      <c r="B295" s="27">
        <f>B373+B374+B375</f>
        <v>18.978988</v>
      </c>
      <c r="C295" s="27">
        <f>C373+C374+C375</f>
        <v>3.704735</v>
      </c>
      <c r="D295" s="27">
        <f>D373+D374+D375</f>
        <v>22.683723</v>
      </c>
      <c r="E295" s="1"/>
    </row>
    <row r="296" spans="1:5" ht="15.75">
      <c r="A296" s="45"/>
      <c r="B296" s="27"/>
      <c r="C296" s="27"/>
      <c r="D296" s="27"/>
      <c r="E296" s="1"/>
    </row>
    <row r="297" spans="1:5" ht="15.75">
      <c r="A297" s="52">
        <v>2016</v>
      </c>
      <c r="B297" s="27"/>
      <c r="C297" s="27"/>
      <c r="D297" s="27"/>
      <c r="E297" s="1"/>
    </row>
    <row r="298" spans="1:5" ht="15.75">
      <c r="A298" s="56" t="s">
        <v>20</v>
      </c>
      <c r="B298" s="27">
        <f>B378+B379+B380</f>
        <v>16.797697</v>
      </c>
      <c r="C298" s="27">
        <f>C378+C379+C380</f>
        <v>2.156135</v>
      </c>
      <c r="D298" s="27">
        <f>D378+D379+D380</f>
        <v>18.953832</v>
      </c>
      <c r="E298" s="1"/>
    </row>
    <row r="299" spans="1:5" ht="15.75">
      <c r="A299" s="56" t="s">
        <v>21</v>
      </c>
      <c r="B299" s="27">
        <f>B381+B382+B383</f>
        <v>19.96267</v>
      </c>
      <c r="C299" s="27">
        <f>C381+C382+C383</f>
        <v>1.3631980000000001</v>
      </c>
      <c r="D299" s="27">
        <f>D381+D382+D383</f>
        <v>21.325868</v>
      </c>
      <c r="E299" s="1"/>
    </row>
    <row r="300" spans="1:5" ht="15.75">
      <c r="A300" s="56" t="s">
        <v>22</v>
      </c>
      <c r="B300" s="27">
        <f>B384+B385+B386</f>
        <v>30.281534</v>
      </c>
      <c r="C300" s="27">
        <f>C384+C385+C386</f>
        <v>2.459855</v>
      </c>
      <c r="D300" s="27">
        <f>D384+D385+D386</f>
        <v>32.741389</v>
      </c>
      <c r="E300" s="1"/>
    </row>
    <row r="301" spans="1:5" ht="15.75">
      <c r="A301" s="56" t="s">
        <v>23</v>
      </c>
      <c r="B301" s="27">
        <f>B387+B388+B389</f>
        <v>34.213317</v>
      </c>
      <c r="C301" s="27">
        <f>C387+C388+C389</f>
        <v>1.919425</v>
      </c>
      <c r="D301" s="27">
        <f>D387+D388+D389</f>
        <v>36.132742</v>
      </c>
      <c r="E301" s="1"/>
    </row>
    <row r="302" spans="1:5" ht="15.75">
      <c r="A302" s="60"/>
      <c r="B302" s="27"/>
      <c r="C302" s="27"/>
      <c r="D302" s="27"/>
      <c r="E302" s="1"/>
    </row>
    <row r="303" spans="1:5" ht="15.75">
      <c r="A303" s="52">
        <v>2017</v>
      </c>
      <c r="B303" s="27"/>
      <c r="C303" s="27"/>
      <c r="D303" s="27"/>
      <c r="E303" s="1"/>
    </row>
    <row r="304" spans="1:5" ht="15.75">
      <c r="A304" s="56" t="s">
        <v>20</v>
      </c>
      <c r="B304" s="27">
        <f>B392+B393+B394</f>
        <v>34.684267</v>
      </c>
      <c r="C304" s="27">
        <f>C392+C393+C394</f>
        <v>1.378649</v>
      </c>
      <c r="D304" s="27">
        <f>D392+D393+D394</f>
        <v>36.062916</v>
      </c>
      <c r="E304" s="1"/>
    </row>
    <row r="305" spans="1:5" ht="15.75">
      <c r="A305" s="56" t="s">
        <v>21</v>
      </c>
      <c r="B305" s="27">
        <f>B395+B396+B397</f>
        <v>39.165661</v>
      </c>
      <c r="C305" s="27">
        <f>C395+C396+C397</f>
        <v>0.978682</v>
      </c>
      <c r="D305" s="27">
        <f>D395+D396+D397</f>
        <v>40.144343</v>
      </c>
      <c r="E305" s="1"/>
    </row>
    <row r="306" spans="1:5" ht="15.75">
      <c r="A306" s="45"/>
      <c r="B306" s="27"/>
      <c r="C306" s="27"/>
      <c r="D306" s="27"/>
      <c r="E306" s="1"/>
    </row>
    <row r="307" spans="1:5" ht="15.75" hidden="1">
      <c r="A307" s="13">
        <v>2011</v>
      </c>
      <c r="B307" s="27"/>
      <c r="C307" s="32"/>
      <c r="D307" s="29"/>
      <c r="E307" s="1"/>
    </row>
    <row r="308" spans="1:5" ht="15.75" hidden="1">
      <c r="A308" s="36" t="s">
        <v>24</v>
      </c>
      <c r="B308" s="27">
        <v>24.698087</v>
      </c>
      <c r="C308" s="32">
        <v>0.4222207</v>
      </c>
      <c r="D308" s="29">
        <f aca="true" t="shared" si="16" ref="D308:D319">C308+B308</f>
        <v>25.1203077</v>
      </c>
      <c r="E308" s="1"/>
    </row>
    <row r="309" spans="1:5" ht="15.75" hidden="1">
      <c r="A309" s="36" t="s">
        <v>25</v>
      </c>
      <c r="B309" s="27">
        <v>21.655373</v>
      </c>
      <c r="C309" s="32">
        <v>0.3109</v>
      </c>
      <c r="D309" s="29">
        <f t="shared" si="16"/>
        <v>21.966273</v>
      </c>
      <c r="E309" s="1"/>
    </row>
    <row r="310" spans="1:5" ht="15.75" hidden="1">
      <c r="A310" s="36" t="s">
        <v>26</v>
      </c>
      <c r="B310" s="27">
        <v>22.69385</v>
      </c>
      <c r="C310" s="32">
        <v>0.228277</v>
      </c>
      <c r="D310" s="29">
        <f t="shared" si="16"/>
        <v>22.922127</v>
      </c>
      <c r="E310" s="1"/>
    </row>
    <row r="311" spans="1:5" ht="15.75" hidden="1">
      <c r="A311" s="36" t="s">
        <v>27</v>
      </c>
      <c r="B311" s="27">
        <v>18.911655</v>
      </c>
      <c r="C311" s="27">
        <v>0.21572</v>
      </c>
      <c r="D311" s="29">
        <f t="shared" si="16"/>
        <v>19.127375</v>
      </c>
      <c r="E311" s="8"/>
    </row>
    <row r="312" spans="1:5" ht="15.75" hidden="1">
      <c r="A312" s="36" t="s">
        <v>28</v>
      </c>
      <c r="B312" s="27">
        <v>13.807826</v>
      </c>
      <c r="C312" s="27">
        <v>0.162575</v>
      </c>
      <c r="D312" s="31">
        <f t="shared" si="16"/>
        <v>13.970401</v>
      </c>
      <c r="E312" s="8"/>
    </row>
    <row r="313" spans="1:5" ht="15.75" hidden="1">
      <c r="A313" s="36" t="s">
        <v>29</v>
      </c>
      <c r="B313" s="27">
        <v>16.130659</v>
      </c>
      <c r="C313" s="27">
        <v>0.166822</v>
      </c>
      <c r="D313" s="31">
        <f t="shared" si="16"/>
        <v>16.297481</v>
      </c>
      <c r="E313" s="8"/>
    </row>
    <row r="314" spans="1:5" ht="15.75" hidden="1">
      <c r="A314" s="36" t="s">
        <v>30</v>
      </c>
      <c r="B314" s="27">
        <v>21.262838</v>
      </c>
      <c r="C314" s="27">
        <v>0.91334</v>
      </c>
      <c r="D314" s="31">
        <f t="shared" si="16"/>
        <v>22.176178</v>
      </c>
      <c r="E314" s="9"/>
    </row>
    <row r="315" spans="1:5" ht="15.75" hidden="1">
      <c r="A315" s="36" t="s">
        <v>31</v>
      </c>
      <c r="B315" s="27">
        <v>17.978801</v>
      </c>
      <c r="C315" s="27">
        <v>1.03887</v>
      </c>
      <c r="D315" s="31">
        <f t="shared" si="16"/>
        <v>19.017671</v>
      </c>
      <c r="E315" s="8"/>
    </row>
    <row r="316" spans="1:5" ht="15.75" hidden="1">
      <c r="A316" s="36" t="s">
        <v>32</v>
      </c>
      <c r="B316" s="27">
        <v>17.095972</v>
      </c>
      <c r="C316" s="27">
        <v>2.34136</v>
      </c>
      <c r="D316" s="31">
        <f t="shared" si="16"/>
        <v>19.437331999999998</v>
      </c>
      <c r="E316" s="8"/>
    </row>
    <row r="317" spans="1:5" ht="15.75" hidden="1">
      <c r="A317" s="36" t="s">
        <v>33</v>
      </c>
      <c r="B317" s="27">
        <v>16.935562</v>
      </c>
      <c r="C317" s="27">
        <v>1.73207</v>
      </c>
      <c r="D317" s="31">
        <f t="shared" si="16"/>
        <v>18.667632</v>
      </c>
      <c r="E317" s="8"/>
    </row>
    <row r="318" spans="1:5" ht="15.75" hidden="1">
      <c r="A318" s="36" t="s">
        <v>34</v>
      </c>
      <c r="B318" s="27">
        <v>18.308071</v>
      </c>
      <c r="C318" s="27">
        <v>0.968789</v>
      </c>
      <c r="D318" s="31">
        <f t="shared" si="16"/>
        <v>19.276860000000003</v>
      </c>
      <c r="E318" s="8"/>
    </row>
    <row r="319" spans="1:7" ht="15.75" hidden="1">
      <c r="A319" s="36" t="s">
        <v>35</v>
      </c>
      <c r="B319" s="27">
        <v>14.677875</v>
      </c>
      <c r="C319" s="27">
        <v>1.006271</v>
      </c>
      <c r="D319" s="31">
        <f t="shared" si="16"/>
        <v>15.684146</v>
      </c>
      <c r="E319" s="8"/>
      <c r="G319" s="5" t="e">
        <f>F319+#REF!</f>
        <v>#REF!</v>
      </c>
    </row>
    <row r="320" spans="1:5" ht="15.75" hidden="1">
      <c r="A320" s="13"/>
      <c r="B320" s="27"/>
      <c r="C320" s="27"/>
      <c r="D320" s="31"/>
      <c r="E320" s="8"/>
    </row>
    <row r="321" spans="1:5" ht="15.75" hidden="1">
      <c r="A321" s="13">
        <v>2012</v>
      </c>
      <c r="B321" s="27"/>
      <c r="C321" s="27"/>
      <c r="D321" s="31"/>
      <c r="E321" s="8"/>
    </row>
    <row r="322" spans="1:5" ht="15.75" hidden="1">
      <c r="A322" s="36" t="s">
        <v>24</v>
      </c>
      <c r="B322" s="27">
        <v>15.613672</v>
      </c>
      <c r="C322" s="27">
        <v>0.304621</v>
      </c>
      <c r="D322" s="31">
        <f aca="true" t="shared" si="17" ref="D322:D333">C322+B322</f>
        <v>15.918292999999998</v>
      </c>
      <c r="E322" s="8"/>
    </row>
    <row r="323" spans="1:5" ht="15.75" hidden="1">
      <c r="A323" s="36" t="s">
        <v>25</v>
      </c>
      <c r="B323" s="27">
        <v>17.215519</v>
      </c>
      <c r="C323" s="27">
        <v>0.08387</v>
      </c>
      <c r="D323" s="31">
        <f t="shared" si="17"/>
        <v>17.299389</v>
      </c>
      <c r="E323" s="8"/>
    </row>
    <row r="324" spans="1:5" ht="15.75" hidden="1">
      <c r="A324" s="36" t="s">
        <v>26</v>
      </c>
      <c r="B324" s="27">
        <v>18.990832</v>
      </c>
      <c r="C324" s="27">
        <v>0.23497</v>
      </c>
      <c r="D324" s="31">
        <f t="shared" si="17"/>
        <v>19.225802</v>
      </c>
      <c r="E324" s="8"/>
    </row>
    <row r="325" spans="1:5" ht="15.75" hidden="1">
      <c r="A325" s="36" t="s">
        <v>27</v>
      </c>
      <c r="B325" s="27">
        <v>19.262161</v>
      </c>
      <c r="C325" s="27">
        <v>1.067743</v>
      </c>
      <c r="D325" s="31">
        <f t="shared" si="17"/>
        <v>20.329904</v>
      </c>
      <c r="E325" s="8"/>
    </row>
    <row r="326" spans="1:5" ht="15.75" hidden="1">
      <c r="A326" s="36" t="s">
        <v>28</v>
      </c>
      <c r="B326" s="27">
        <v>15.309479</v>
      </c>
      <c r="C326" s="27">
        <v>0.174</v>
      </c>
      <c r="D326" s="31">
        <f t="shared" si="17"/>
        <v>15.483478999999999</v>
      </c>
      <c r="E326" s="1"/>
    </row>
    <row r="327" spans="1:5" ht="15.75" hidden="1">
      <c r="A327" s="36" t="s">
        <v>29</v>
      </c>
      <c r="B327" s="27">
        <v>17.7702</v>
      </c>
      <c r="C327" s="27">
        <v>0.648092</v>
      </c>
      <c r="D327" s="31">
        <f t="shared" si="17"/>
        <v>18.418291999999997</v>
      </c>
      <c r="E327" s="1"/>
    </row>
    <row r="328" spans="1:5" ht="15.75" hidden="1">
      <c r="A328" s="36" t="s">
        <v>30</v>
      </c>
      <c r="B328" s="27">
        <v>15.977815</v>
      </c>
      <c r="C328" s="27">
        <v>2.34226</v>
      </c>
      <c r="D328" s="31">
        <f t="shared" si="17"/>
        <v>18.320075</v>
      </c>
      <c r="E328" s="1"/>
    </row>
    <row r="329" spans="1:5" ht="15.75" hidden="1">
      <c r="A329" s="36" t="s">
        <v>31</v>
      </c>
      <c r="B329" s="27">
        <v>14.289802</v>
      </c>
      <c r="C329" s="27">
        <v>2.09657</v>
      </c>
      <c r="D329" s="31">
        <f t="shared" si="17"/>
        <v>16.386372</v>
      </c>
      <c r="E329" s="1"/>
    </row>
    <row r="330" spans="1:5" ht="15.75" hidden="1">
      <c r="A330" s="36" t="s">
        <v>32</v>
      </c>
      <c r="B330" s="27">
        <v>10.122683</v>
      </c>
      <c r="C330" s="27">
        <v>2.68637</v>
      </c>
      <c r="D330" s="31">
        <f t="shared" si="17"/>
        <v>12.809053</v>
      </c>
      <c r="E330" s="1"/>
    </row>
    <row r="331" spans="1:5" ht="15.75" hidden="1">
      <c r="A331" s="36" t="s">
        <v>33</v>
      </c>
      <c r="B331" s="27">
        <v>13.879995</v>
      </c>
      <c r="C331" s="27">
        <v>2.319525</v>
      </c>
      <c r="D331" s="31">
        <f t="shared" si="17"/>
        <v>16.19952</v>
      </c>
      <c r="E331" s="1"/>
    </row>
    <row r="332" spans="1:5" ht="15.75" hidden="1">
      <c r="A332" s="36" t="s">
        <v>34</v>
      </c>
      <c r="B332" s="27">
        <v>13.191367</v>
      </c>
      <c r="C332" s="27">
        <v>1.781204</v>
      </c>
      <c r="D332" s="31">
        <f t="shared" si="17"/>
        <v>14.972571</v>
      </c>
      <c r="E332" s="1"/>
    </row>
    <row r="333" spans="1:5" ht="15.75" hidden="1">
      <c r="A333" s="36" t="s">
        <v>35</v>
      </c>
      <c r="B333" s="27">
        <v>11.427545</v>
      </c>
      <c r="C333" s="27">
        <v>2.276444</v>
      </c>
      <c r="D333" s="31">
        <f t="shared" si="17"/>
        <v>13.703989</v>
      </c>
      <c r="E333" s="1"/>
    </row>
    <row r="334" spans="1:5" ht="15.75" hidden="1">
      <c r="A334" s="36"/>
      <c r="B334" s="27"/>
      <c r="C334" s="27"/>
      <c r="D334" s="31"/>
      <c r="E334" s="1"/>
    </row>
    <row r="335" spans="1:5" ht="15.75" hidden="1">
      <c r="A335" s="13">
        <v>2013</v>
      </c>
      <c r="B335" s="27"/>
      <c r="C335" s="27"/>
      <c r="D335" s="31"/>
      <c r="E335" s="1"/>
    </row>
    <row r="336" spans="1:5" ht="15.75" hidden="1">
      <c r="A336" s="36" t="s">
        <v>24</v>
      </c>
      <c r="B336" s="27">
        <v>5.800214</v>
      </c>
      <c r="C336" s="27">
        <v>1.438737</v>
      </c>
      <c r="D336" s="31">
        <f aca="true" t="shared" si="18" ref="D336:D341">C336+B336</f>
        <v>7.238951</v>
      </c>
      <c r="E336" s="1"/>
    </row>
    <row r="337" spans="1:5" ht="15.75" hidden="1">
      <c r="A337" s="36" t="s">
        <v>25</v>
      </c>
      <c r="B337" s="27">
        <v>8.424568</v>
      </c>
      <c r="C337" s="27">
        <v>0.616522</v>
      </c>
      <c r="D337" s="31">
        <f t="shared" si="18"/>
        <v>9.04109</v>
      </c>
      <c r="E337" s="1"/>
    </row>
    <row r="338" spans="1:5" ht="15.75" hidden="1">
      <c r="A338" s="36" t="s">
        <v>26</v>
      </c>
      <c r="B338" s="27">
        <v>7.070132</v>
      </c>
      <c r="C338" s="27">
        <v>0.657392</v>
      </c>
      <c r="D338" s="31">
        <f t="shared" si="18"/>
        <v>7.727524</v>
      </c>
      <c r="E338" s="1"/>
    </row>
    <row r="339" spans="1:5" ht="15.75" hidden="1">
      <c r="A339" s="36" t="s">
        <v>27</v>
      </c>
      <c r="B339" s="27">
        <v>5.745233</v>
      </c>
      <c r="C339" s="27">
        <v>0.434957</v>
      </c>
      <c r="D339" s="31">
        <f t="shared" si="18"/>
        <v>6.18019</v>
      </c>
      <c r="E339" s="1"/>
    </row>
    <row r="340" spans="1:5" ht="15.75" hidden="1">
      <c r="A340" s="36" t="s">
        <v>28</v>
      </c>
      <c r="B340" s="27">
        <v>9.480475</v>
      </c>
      <c r="C340" s="27">
        <v>0.07385</v>
      </c>
      <c r="D340" s="31">
        <f t="shared" si="18"/>
        <v>9.554325</v>
      </c>
      <c r="E340" s="1"/>
    </row>
    <row r="341" spans="1:5" ht="15.75" hidden="1">
      <c r="A341" s="36" t="s">
        <v>29</v>
      </c>
      <c r="B341" s="27">
        <v>6.856955</v>
      </c>
      <c r="C341" s="27">
        <v>0.1116</v>
      </c>
      <c r="D341" s="31">
        <f t="shared" si="18"/>
        <v>6.968555</v>
      </c>
      <c r="E341" s="1"/>
    </row>
    <row r="342" spans="1:5" ht="15.75" hidden="1">
      <c r="A342" s="36" t="s">
        <v>30</v>
      </c>
      <c r="B342" s="27">
        <v>7.474541</v>
      </c>
      <c r="C342" s="27">
        <v>0.24537</v>
      </c>
      <c r="D342" s="31">
        <f>C342+B342</f>
        <v>7.719911000000001</v>
      </c>
      <c r="E342" s="1"/>
    </row>
    <row r="343" spans="1:5" ht="15.75" hidden="1">
      <c r="A343" s="36" t="s">
        <v>31</v>
      </c>
      <c r="B343" s="27">
        <v>11.953988</v>
      </c>
      <c r="C343" s="27">
        <v>0.451874</v>
      </c>
      <c r="D343" s="31">
        <f>C343+B343</f>
        <v>12.405862</v>
      </c>
      <c r="E343" s="1"/>
    </row>
    <row r="344" spans="1:5" ht="15.75" hidden="1">
      <c r="A344" s="36" t="s">
        <v>32</v>
      </c>
      <c r="B344" s="27">
        <v>9.814212</v>
      </c>
      <c r="C344" s="27">
        <v>1.53531</v>
      </c>
      <c r="D344" s="31">
        <f>C344+B344</f>
        <v>11.349522</v>
      </c>
      <c r="E344" s="1"/>
    </row>
    <row r="345" spans="1:5" ht="15.75" hidden="1">
      <c r="A345" s="36" t="s">
        <v>33</v>
      </c>
      <c r="B345" s="27">
        <v>7.3037261</v>
      </c>
      <c r="C345" s="27">
        <v>2.366099</v>
      </c>
      <c r="D345" s="31">
        <f>C345+B345</f>
        <v>9.6698251</v>
      </c>
      <c r="E345" s="1"/>
    </row>
    <row r="346" spans="1:5" ht="15.75" hidden="1">
      <c r="A346" s="36" t="s">
        <v>34</v>
      </c>
      <c r="B346" s="27">
        <v>6.213773</v>
      </c>
      <c r="C346" s="27">
        <v>1.512003</v>
      </c>
      <c r="D346" s="27">
        <v>7.725776</v>
      </c>
      <c r="E346" s="1"/>
    </row>
    <row r="347" spans="1:5" ht="15.75" hidden="1">
      <c r="A347" s="36" t="s">
        <v>35</v>
      </c>
      <c r="B347" s="27">
        <v>9.607333</v>
      </c>
      <c r="C347" s="27">
        <v>1.628768</v>
      </c>
      <c r="D347" s="27">
        <v>11.236101000000001</v>
      </c>
      <c r="E347" s="1"/>
    </row>
    <row r="348" spans="1:5" ht="15.75" hidden="1">
      <c r="A348" s="36"/>
      <c r="B348" s="27"/>
      <c r="C348" s="27"/>
      <c r="D348" s="27"/>
      <c r="E348" s="1"/>
    </row>
    <row r="349" spans="1:5" ht="15.75" hidden="1">
      <c r="A349" s="13">
        <v>2014</v>
      </c>
      <c r="B349" s="27"/>
      <c r="C349" s="27"/>
      <c r="D349" s="27"/>
      <c r="E349" s="1"/>
    </row>
    <row r="350" spans="1:5" ht="15.75" hidden="1">
      <c r="A350" s="36" t="s">
        <v>24</v>
      </c>
      <c r="B350" s="27">
        <v>9.995492</v>
      </c>
      <c r="C350" s="27">
        <v>0.580206</v>
      </c>
      <c r="D350" s="31">
        <f aca="true" t="shared" si="19" ref="D350:D355">C350+B350</f>
        <v>10.575698000000001</v>
      </c>
      <c r="E350" s="1"/>
    </row>
    <row r="351" spans="1:5" ht="15.75" hidden="1">
      <c r="A351" s="36" t="s">
        <v>25</v>
      </c>
      <c r="B351" s="27">
        <v>7.702826</v>
      </c>
      <c r="C351" s="27">
        <v>0.673806</v>
      </c>
      <c r="D351" s="31">
        <f t="shared" si="19"/>
        <v>8.376632</v>
      </c>
      <c r="E351" s="1"/>
    </row>
    <row r="352" spans="1:5" ht="15.75" hidden="1">
      <c r="A352" s="36" t="s">
        <v>26</v>
      </c>
      <c r="B352" s="27">
        <v>11.424503</v>
      </c>
      <c r="C352" s="27">
        <v>1.368945</v>
      </c>
      <c r="D352" s="31">
        <f t="shared" si="19"/>
        <v>12.793448</v>
      </c>
      <c r="E352" s="1"/>
    </row>
    <row r="353" spans="1:5" ht="15.75" customHeight="1" hidden="1">
      <c r="A353" s="36" t="s">
        <v>27</v>
      </c>
      <c r="B353" s="27">
        <v>5.987923</v>
      </c>
      <c r="C353" s="27">
        <v>0.357255</v>
      </c>
      <c r="D353" s="31">
        <f t="shared" si="19"/>
        <v>6.345178000000001</v>
      </c>
      <c r="E353" s="1"/>
    </row>
    <row r="354" spans="1:5" ht="15.75" hidden="1">
      <c r="A354" s="36" t="s">
        <v>28</v>
      </c>
      <c r="B354" s="27">
        <v>8.743752</v>
      </c>
      <c r="C354" s="27">
        <v>0.691097</v>
      </c>
      <c r="D354" s="31">
        <f t="shared" si="19"/>
        <v>9.434849</v>
      </c>
      <c r="E354" s="1"/>
    </row>
    <row r="355" spans="1:5" ht="15.75" hidden="1">
      <c r="A355" s="57" t="s">
        <v>29</v>
      </c>
      <c r="B355" s="27">
        <v>10.381774</v>
      </c>
      <c r="C355" s="27">
        <v>1.13113</v>
      </c>
      <c r="D355" s="31">
        <f t="shared" si="19"/>
        <v>11.512904</v>
      </c>
      <c r="E355" s="1"/>
    </row>
    <row r="356" spans="1:5" ht="15.75" hidden="1">
      <c r="A356" s="57" t="s">
        <v>30</v>
      </c>
      <c r="B356" s="27">
        <v>11.846633</v>
      </c>
      <c r="C356" s="27">
        <v>1.30243</v>
      </c>
      <c r="D356" s="31">
        <v>13.149063</v>
      </c>
      <c r="E356" s="1"/>
    </row>
    <row r="357" spans="1:5" ht="15.75" hidden="1">
      <c r="A357" s="57" t="s">
        <v>31</v>
      </c>
      <c r="B357" s="27">
        <v>12.441026</v>
      </c>
      <c r="C357" s="27">
        <v>1.34756</v>
      </c>
      <c r="D357" s="31">
        <v>13.788586</v>
      </c>
      <c r="E357" s="1"/>
    </row>
    <row r="358" spans="1:5" ht="15.75" hidden="1">
      <c r="A358" s="57" t="s">
        <v>32</v>
      </c>
      <c r="B358" s="27">
        <v>11.239702</v>
      </c>
      <c r="C358" s="27">
        <v>1.696338</v>
      </c>
      <c r="D358" s="31">
        <v>12.936039999999998</v>
      </c>
      <c r="E358" s="1"/>
    </row>
    <row r="359" spans="1:5" ht="15.75" hidden="1">
      <c r="A359" s="57" t="s">
        <v>33</v>
      </c>
      <c r="B359" s="27">
        <v>13.552211</v>
      </c>
      <c r="C359" s="27">
        <v>2.258283</v>
      </c>
      <c r="D359" s="31">
        <v>15.810494</v>
      </c>
      <c r="E359" s="1"/>
    </row>
    <row r="360" spans="1:5" ht="15.75" hidden="1">
      <c r="A360" s="57" t="s">
        <v>34</v>
      </c>
      <c r="B360" s="27">
        <v>11.547132</v>
      </c>
      <c r="C360" s="27">
        <v>1.424731</v>
      </c>
      <c r="D360" s="31">
        <v>12.971862999999999</v>
      </c>
      <c r="E360" s="1"/>
    </row>
    <row r="361" spans="1:5" ht="15.75" hidden="1">
      <c r="A361" s="57" t="s">
        <v>35</v>
      </c>
      <c r="B361" s="27">
        <v>11.323583</v>
      </c>
      <c r="C361" s="27">
        <v>0.945655</v>
      </c>
      <c r="D361" s="31">
        <v>12.269238</v>
      </c>
      <c r="E361" s="1"/>
    </row>
    <row r="362" spans="1:5" ht="15.75" hidden="1">
      <c r="A362" s="36"/>
      <c r="B362" s="27"/>
      <c r="C362" s="27"/>
      <c r="D362" s="31"/>
      <c r="E362" s="1"/>
    </row>
    <row r="363" spans="1:5" ht="15.75">
      <c r="A363" s="13">
        <v>2015</v>
      </c>
      <c r="B363" s="27"/>
      <c r="C363" s="27"/>
      <c r="D363" s="31"/>
      <c r="E363" s="1"/>
    </row>
    <row r="364" spans="1:5" ht="15.75" hidden="1">
      <c r="A364" s="57" t="s">
        <v>24</v>
      </c>
      <c r="B364" s="27">
        <v>9.728232</v>
      </c>
      <c r="C364" s="27">
        <v>0.831002</v>
      </c>
      <c r="D364" s="31">
        <v>10.559234</v>
      </c>
      <c r="E364" s="1"/>
    </row>
    <row r="365" spans="1:5" ht="15.75" hidden="1">
      <c r="A365" s="57" t="s">
        <v>25</v>
      </c>
      <c r="B365" s="27">
        <v>6.416599</v>
      </c>
      <c r="C365" s="27">
        <v>0.60946</v>
      </c>
      <c r="D365" s="31">
        <f>C365+B365</f>
        <v>7.026059</v>
      </c>
      <c r="E365" s="1"/>
    </row>
    <row r="366" spans="1:5" ht="15.75" hidden="1">
      <c r="A366" s="57" t="s">
        <v>26</v>
      </c>
      <c r="B366" s="27">
        <v>7.427456</v>
      </c>
      <c r="C366" s="27">
        <v>0.4082</v>
      </c>
      <c r="D366" s="31">
        <f>C366+B366</f>
        <v>7.835656</v>
      </c>
      <c r="E366" s="1"/>
    </row>
    <row r="367" spans="1:5" ht="15.75" hidden="1">
      <c r="A367" s="57" t="s">
        <v>27</v>
      </c>
      <c r="B367" s="27">
        <v>5.287594</v>
      </c>
      <c r="C367" s="27">
        <v>0.42765</v>
      </c>
      <c r="D367" s="31">
        <f>C367+B367</f>
        <v>5.715244</v>
      </c>
      <c r="E367" s="1"/>
    </row>
    <row r="368" spans="1:5" ht="15.75" hidden="1">
      <c r="A368" s="57" t="s">
        <v>28</v>
      </c>
      <c r="B368" s="27">
        <v>4.733216</v>
      </c>
      <c r="C368" s="27">
        <v>0.3872</v>
      </c>
      <c r="D368" s="31">
        <v>5.120416</v>
      </c>
      <c r="E368" s="1"/>
    </row>
    <row r="369" spans="1:5" ht="15.75" hidden="1">
      <c r="A369" s="57" t="s">
        <v>29</v>
      </c>
      <c r="B369" s="27">
        <v>4.638577</v>
      </c>
      <c r="C369" s="27">
        <v>0.84506</v>
      </c>
      <c r="D369" s="31">
        <f>C369+B369</f>
        <v>5.483637</v>
      </c>
      <c r="E369" s="1"/>
    </row>
    <row r="370" spans="1:5" ht="15.75" hidden="1">
      <c r="A370" s="57" t="s">
        <v>30</v>
      </c>
      <c r="B370" s="27">
        <v>4.86273</v>
      </c>
      <c r="C370" s="27">
        <v>0.43441</v>
      </c>
      <c r="D370" s="31">
        <v>5.29714</v>
      </c>
      <c r="E370" s="1"/>
    </row>
    <row r="371" spans="1:5" ht="15.75">
      <c r="A371" s="57" t="s">
        <v>31</v>
      </c>
      <c r="B371" s="27">
        <v>2.970527</v>
      </c>
      <c r="C371" s="27">
        <v>0.79824</v>
      </c>
      <c r="D371" s="31">
        <f>C371+B371</f>
        <v>3.768767</v>
      </c>
      <c r="E371" s="1"/>
    </row>
    <row r="372" spans="1:5" ht="15.75">
      <c r="A372" s="57" t="s">
        <v>32</v>
      </c>
      <c r="B372" s="27">
        <v>7.326989</v>
      </c>
      <c r="C372" s="27">
        <v>1.166439</v>
      </c>
      <c r="D372" s="31">
        <f>C372+B372</f>
        <v>8.493428</v>
      </c>
      <c r="E372" s="1"/>
    </row>
    <row r="373" spans="1:5" ht="15.75">
      <c r="A373" s="57" t="s">
        <v>33</v>
      </c>
      <c r="B373" s="27">
        <v>3.88365</v>
      </c>
      <c r="C373" s="27">
        <v>0.653706</v>
      </c>
      <c r="D373" s="31">
        <f>C373+B373</f>
        <v>4.537356</v>
      </c>
      <c r="E373" s="1"/>
    </row>
    <row r="374" spans="1:5" ht="15.75">
      <c r="A374" s="57" t="s">
        <v>34</v>
      </c>
      <c r="B374" s="27">
        <v>8.791907</v>
      </c>
      <c r="C374" s="27">
        <v>1.955477</v>
      </c>
      <c r="D374" s="31">
        <f>C374+B374</f>
        <v>10.747384</v>
      </c>
      <c r="E374" s="1"/>
    </row>
    <row r="375" spans="1:5" ht="15.75">
      <c r="A375" s="57" t="s">
        <v>35</v>
      </c>
      <c r="B375" s="27">
        <v>6.303431</v>
      </c>
      <c r="C375" s="27">
        <v>1.095552</v>
      </c>
      <c r="D375" s="31">
        <f>C375+B375</f>
        <v>7.398982999999999</v>
      </c>
      <c r="E375" s="1"/>
    </row>
    <row r="376" spans="1:5" ht="15.75">
      <c r="A376" s="36"/>
      <c r="B376" s="27"/>
      <c r="C376" s="27"/>
      <c r="D376" s="31"/>
      <c r="E376" s="1"/>
    </row>
    <row r="377" spans="1:5" ht="15.75">
      <c r="A377" s="13">
        <v>2016</v>
      </c>
      <c r="B377" s="27"/>
      <c r="C377" s="27"/>
      <c r="D377" s="31"/>
      <c r="E377" s="1"/>
    </row>
    <row r="378" spans="1:5" ht="15.75">
      <c r="A378" s="57" t="s">
        <v>24</v>
      </c>
      <c r="B378" s="27">
        <v>6.594893</v>
      </c>
      <c r="C378" s="27">
        <v>0.553404</v>
      </c>
      <c r="D378" s="31">
        <f>C378+B378</f>
        <v>7.1482969999999995</v>
      </c>
      <c r="E378" s="1"/>
    </row>
    <row r="379" spans="1:5" ht="15.75">
      <c r="A379" s="57" t="s">
        <v>25</v>
      </c>
      <c r="B379" s="27">
        <v>4.482422</v>
      </c>
      <c r="C379" s="27">
        <v>0.744371</v>
      </c>
      <c r="D379" s="31">
        <f>C379+B379</f>
        <v>5.226793</v>
      </c>
      <c r="E379" s="1"/>
    </row>
    <row r="380" spans="1:5" ht="15.75">
      <c r="A380" s="57" t="s">
        <v>26</v>
      </c>
      <c r="B380" s="27">
        <v>5.720382</v>
      </c>
      <c r="C380" s="27">
        <v>0.85836</v>
      </c>
      <c r="D380" s="31">
        <v>6.578742</v>
      </c>
      <c r="E380" s="1"/>
    </row>
    <row r="381" spans="1:5" ht="15.75">
      <c r="A381" s="57" t="s">
        <v>27</v>
      </c>
      <c r="B381" s="27">
        <v>6.535379</v>
      </c>
      <c r="C381" s="27">
        <v>0.242567</v>
      </c>
      <c r="D381" s="31">
        <f>C381+B381</f>
        <v>6.777946</v>
      </c>
      <c r="E381" s="1"/>
    </row>
    <row r="382" spans="1:5" ht="15.75">
      <c r="A382" s="57" t="s">
        <v>28</v>
      </c>
      <c r="B382" s="27">
        <v>4.488226</v>
      </c>
      <c r="C382" s="27">
        <v>0.49187</v>
      </c>
      <c r="D382" s="31">
        <f>C382+B382</f>
        <v>4.980096</v>
      </c>
      <c r="E382" s="1"/>
    </row>
    <row r="383" spans="1:5" ht="15.75">
      <c r="A383" s="57" t="s">
        <v>29</v>
      </c>
      <c r="B383" s="27">
        <v>8.939065</v>
      </c>
      <c r="C383" s="27">
        <v>0.628761</v>
      </c>
      <c r="D383" s="31">
        <v>9.567826</v>
      </c>
      <c r="E383" s="1"/>
    </row>
    <row r="384" spans="1:5" ht="15.75">
      <c r="A384" s="57" t="s">
        <v>30</v>
      </c>
      <c r="B384" s="27">
        <v>10.989006</v>
      </c>
      <c r="C384" s="27">
        <v>1.149285</v>
      </c>
      <c r="D384" s="31">
        <f aca="true" t="shared" si="20" ref="D384:D389">C384+B384</f>
        <v>12.138290999999999</v>
      </c>
      <c r="E384" s="1"/>
    </row>
    <row r="385" spans="1:5" ht="15.75">
      <c r="A385" s="57" t="s">
        <v>31</v>
      </c>
      <c r="B385" s="27">
        <v>7.68388</v>
      </c>
      <c r="C385" s="27">
        <v>0.46042</v>
      </c>
      <c r="D385" s="31">
        <f t="shared" si="20"/>
        <v>8.1443</v>
      </c>
      <c r="E385" s="1"/>
    </row>
    <row r="386" spans="1:5" ht="15.75">
      <c r="A386" s="57" t="s">
        <v>32</v>
      </c>
      <c r="B386" s="27">
        <v>11.608648</v>
      </c>
      <c r="C386" s="27">
        <v>0.85015</v>
      </c>
      <c r="D386" s="31">
        <f t="shared" si="20"/>
        <v>12.458798</v>
      </c>
      <c r="E386" s="1"/>
    </row>
    <row r="387" spans="1:5" ht="15.75">
      <c r="A387" s="57" t="s">
        <v>33</v>
      </c>
      <c r="B387" s="32">
        <v>11.512007</v>
      </c>
      <c r="C387" s="32">
        <v>0.409345</v>
      </c>
      <c r="D387" s="31">
        <f t="shared" si="20"/>
        <v>11.921352</v>
      </c>
      <c r="E387" s="1"/>
    </row>
    <row r="388" spans="1:5" ht="15.75">
      <c r="A388" s="57" t="s">
        <v>34</v>
      </c>
      <c r="B388" s="32">
        <v>11.438581</v>
      </c>
      <c r="C388" s="32">
        <v>1.11987</v>
      </c>
      <c r="D388" s="31">
        <f t="shared" si="20"/>
        <v>12.558451</v>
      </c>
      <c r="E388" s="1"/>
    </row>
    <row r="389" spans="1:5" ht="15.75">
      <c r="A389" s="57" t="s">
        <v>35</v>
      </c>
      <c r="B389" s="32">
        <v>11.262729</v>
      </c>
      <c r="C389" s="32">
        <v>0.39021</v>
      </c>
      <c r="D389" s="31">
        <f t="shared" si="20"/>
        <v>11.652939</v>
      </c>
      <c r="E389" s="1"/>
    </row>
    <row r="390" spans="1:5" ht="15.75">
      <c r="A390" s="57"/>
      <c r="B390" s="32"/>
      <c r="C390" s="32"/>
      <c r="D390" s="31"/>
      <c r="E390" s="1"/>
    </row>
    <row r="391" spans="1:5" ht="15.75">
      <c r="A391" s="13">
        <v>2017</v>
      </c>
      <c r="B391" s="32"/>
      <c r="C391" s="32"/>
      <c r="D391" s="31"/>
      <c r="E391" s="1"/>
    </row>
    <row r="392" spans="1:5" ht="15.75">
      <c r="A392" s="57" t="s">
        <v>24</v>
      </c>
      <c r="B392" s="32">
        <v>8.883735</v>
      </c>
      <c r="C392" s="32">
        <v>0.346788</v>
      </c>
      <c r="D392" s="32">
        <f aca="true" t="shared" si="21" ref="D392:D399">C392+B392</f>
        <v>9.230523</v>
      </c>
      <c r="E392" s="1"/>
    </row>
    <row r="393" spans="1:5" ht="15.75">
      <c r="A393" s="57" t="s">
        <v>25</v>
      </c>
      <c r="B393" s="32">
        <v>11.142895</v>
      </c>
      <c r="C393" s="32">
        <v>0.554981</v>
      </c>
      <c r="D393" s="32">
        <f t="shared" si="21"/>
        <v>11.697875999999999</v>
      </c>
      <c r="E393" s="1"/>
    </row>
    <row r="394" spans="1:5" ht="15.75">
      <c r="A394" s="57" t="s">
        <v>26</v>
      </c>
      <c r="B394" s="32">
        <v>14.657637</v>
      </c>
      <c r="C394" s="32">
        <v>0.47688</v>
      </c>
      <c r="D394" s="32">
        <f t="shared" si="21"/>
        <v>15.134516999999999</v>
      </c>
      <c r="E394" s="1"/>
    </row>
    <row r="395" spans="1:5" ht="15.75">
      <c r="A395" s="57" t="s">
        <v>27</v>
      </c>
      <c r="B395" s="32">
        <v>14.578926</v>
      </c>
      <c r="C395" s="32">
        <v>0.306882</v>
      </c>
      <c r="D395" s="32">
        <f t="shared" si="21"/>
        <v>14.885807999999999</v>
      </c>
      <c r="E395" s="1"/>
    </row>
    <row r="396" spans="1:5" ht="15.75">
      <c r="A396" s="57" t="s">
        <v>28</v>
      </c>
      <c r="B396" s="32">
        <v>13.81867</v>
      </c>
      <c r="C396" s="32">
        <v>0.30395</v>
      </c>
      <c r="D396" s="32">
        <f t="shared" si="21"/>
        <v>14.12262</v>
      </c>
      <c r="E396" s="1"/>
    </row>
    <row r="397" spans="1:5" ht="15.75">
      <c r="A397" s="57" t="s">
        <v>29</v>
      </c>
      <c r="B397" s="32">
        <v>10.768065</v>
      </c>
      <c r="C397" s="32">
        <v>0.36785</v>
      </c>
      <c r="D397" s="32">
        <f t="shared" si="21"/>
        <v>11.135915</v>
      </c>
      <c r="E397" s="1"/>
    </row>
    <row r="398" spans="1:5" ht="15.75">
      <c r="A398" s="57" t="s">
        <v>30</v>
      </c>
      <c r="B398" s="32">
        <v>16.127323</v>
      </c>
      <c r="C398" s="32">
        <v>0.3375</v>
      </c>
      <c r="D398" s="32">
        <f t="shared" si="21"/>
        <v>16.464823</v>
      </c>
      <c r="E398" s="1"/>
    </row>
    <row r="399" spans="1:5" ht="15.75">
      <c r="A399" s="57" t="s">
        <v>31</v>
      </c>
      <c r="B399" s="32">
        <v>16.881782</v>
      </c>
      <c r="C399" s="32">
        <v>0.35195</v>
      </c>
      <c r="D399" s="32">
        <f t="shared" si="21"/>
        <v>17.233732</v>
      </c>
      <c r="E399" s="1"/>
    </row>
    <row r="400" spans="1:5" ht="15.75">
      <c r="A400" s="46"/>
      <c r="B400" s="47"/>
      <c r="C400" s="47"/>
      <c r="D400" s="47"/>
      <c r="E400" s="1"/>
    </row>
    <row r="401" spans="1:4" ht="15.75">
      <c r="A401" s="19"/>
      <c r="B401" s="39"/>
      <c r="C401" s="39"/>
      <c r="D401" s="40"/>
    </row>
    <row r="402" spans="1:4" ht="15.75">
      <c r="A402" s="58" t="s">
        <v>39</v>
      </c>
      <c r="B402" s="41"/>
      <c r="C402" s="41"/>
      <c r="D402" s="42"/>
    </row>
    <row r="403" spans="1:4" ht="15.75">
      <c r="A403" s="16"/>
      <c r="B403" s="17"/>
      <c r="C403" s="17"/>
      <c r="D403" s="18"/>
    </row>
    <row r="404" spans="1:4" ht="15.75">
      <c r="A404" s="43"/>
      <c r="B404" s="44"/>
      <c r="C404" s="44"/>
      <c r="D404" s="44"/>
    </row>
    <row r="405" spans="1:4" ht="15.75">
      <c r="A405" s="43"/>
      <c r="B405" s="43"/>
      <c r="C405" s="43"/>
      <c r="D405" s="43"/>
    </row>
    <row r="407" spans="2:4" ht="15.75">
      <c r="B407" s="3"/>
      <c r="C407" s="2"/>
      <c r="D407" s="2"/>
    </row>
    <row r="409" ht="15.75">
      <c r="B409" s="4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2017-09-25T15:22:40Z</cp:lastPrinted>
  <dcterms:created xsi:type="dcterms:W3CDTF">2000-08-21T12:14:49Z</dcterms:created>
  <dcterms:modified xsi:type="dcterms:W3CDTF">2017-11-06T14:33:50Z</dcterms:modified>
  <cp:category/>
  <cp:version/>
  <cp:contentType/>
  <cp:contentStatus/>
</cp:coreProperties>
</file>