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Français" sheetId="1" r:id="rId1"/>
  </sheets>
  <definedNames>
    <definedName name="_xlnm.Print_Area" localSheetId="0">'V3 Français'!$A$1:$J$226</definedName>
    <definedName name="Zone_impres_MI">'V3 Français'!$A$1:$J$227</definedName>
  </definedNames>
  <calcPr fullCalcOnLoad="1"/>
</workbook>
</file>

<file path=xl/sharedStrings.xml><?xml version="1.0" encoding="utf-8"?>
<sst xmlns="http://schemas.openxmlformats.org/spreadsheetml/2006/main" count="295" uniqueCount="55">
  <si>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</si>
  <si>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</si>
  <si>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</si>
  <si>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</si>
  <si>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</si>
  <si>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</si>
  <si>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</si>
  <si>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</si>
  <si>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</si>
  <si>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</si>
  <si>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</si>
  <si>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</si>
  <si>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</si>
  <si>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</si>
  <si>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</si>
  <si>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</si>
  <si>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</si>
  <si>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</si>
  <si>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</si>
  <si>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</si>
  <si>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</si>
  <si>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</si>
  <si>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</si>
  <si>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</si>
  <si>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</si>
  <si>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</si>
  <si>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2000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</si>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</sst>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0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7" fillId="0" borderId="0" xfId="0" applyFont="1" applyBorder="1" applyAlignment="1">
      <alignment/>
    </xf>
    <xf numFmtId="190" fontId="28" fillId="0" borderId="0" xfId="0" applyFont="1" applyBorder="1" applyAlignment="1">
      <alignment/>
    </xf>
    <xf numFmtId="190" fontId="28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1" fontId="25" fillId="0" borderId="0" xfId="45" applyNumberFormat="1" applyFont="1" applyFill="1" applyBorder="1" applyAlignment="1" applyProtection="1">
      <alignment/>
      <protection/>
    </xf>
    <xf numFmtId="192" fontId="7" fillId="0" borderId="10" xfId="45" applyNumberFormat="1" applyFont="1" applyBorder="1" applyAlignment="1" applyProtection="1">
      <alignment/>
      <protection/>
    </xf>
    <xf numFmtId="196" fontId="6" fillId="0" borderId="0" xfId="0" applyNumberFormat="1" applyFont="1" applyBorder="1" applyAlignment="1" applyProtection="1">
      <alignment horizontal="fill"/>
      <protection/>
    </xf>
    <xf numFmtId="191" fontId="7" fillId="0" borderId="0" xfId="45" applyNumberFormat="1" applyFont="1" applyBorder="1" applyAlignment="1" applyProtection="1">
      <alignment/>
      <protection/>
    </xf>
    <xf numFmtId="190" fontId="29" fillId="0" borderId="10" xfId="0" applyFont="1" applyBorder="1" applyAlignment="1">
      <alignment horizontal="center"/>
    </xf>
    <xf numFmtId="190" fontId="29" fillId="0" borderId="0" xfId="0" applyFont="1" applyBorder="1" applyAlignment="1">
      <alignment horizontal="center"/>
    </xf>
    <xf numFmtId="190" fontId="29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34"/>
  <sheetViews>
    <sheetView showGridLines="0" tabSelected="1" zoomScalePageLayoutView="0" workbookViewId="0" topLeftCell="A3">
      <pane xSplit="1" ySplit="9" topLeftCell="B12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D112" sqref="D112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2" width="10.21484375" style="0" customWidth="1"/>
  </cols>
  <sheetData>
    <row r="1" spans="1:12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  <c r="L1" s="17"/>
    </row>
    <row r="2" spans="1:12" ht="15.75">
      <c r="A2" s="27" t="s">
        <v>0</v>
      </c>
      <c r="B2" s="28"/>
      <c r="C2" s="28"/>
      <c r="D2" s="28" t="s">
        <v>43</v>
      </c>
      <c r="E2" s="28"/>
      <c r="F2" s="28"/>
      <c r="G2" s="28"/>
      <c r="H2" s="28"/>
      <c r="I2" s="28"/>
      <c r="J2" s="29" t="s">
        <v>42</v>
      </c>
      <c r="K2" s="18"/>
      <c r="L2" s="18"/>
    </row>
    <row r="3" spans="1:12" ht="15.75">
      <c r="A3" s="117" t="s">
        <v>44</v>
      </c>
      <c r="B3" s="118"/>
      <c r="C3" s="118"/>
      <c r="D3" s="118"/>
      <c r="E3" s="118"/>
      <c r="F3" s="118"/>
      <c r="G3" s="118"/>
      <c r="H3" s="118"/>
      <c r="I3" s="118"/>
      <c r="J3" s="119"/>
      <c r="K3" s="3"/>
      <c r="L3" s="3"/>
    </row>
    <row r="4" spans="1:12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  <c r="L4" s="4"/>
    </row>
    <row r="5" spans="1:12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  <c r="L5" s="19"/>
    </row>
    <row r="6" spans="1:12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  <c r="L6" s="7"/>
    </row>
    <row r="7" spans="1:12" ht="15.75">
      <c r="A7" s="43"/>
      <c r="B7" s="27" t="s">
        <v>0</v>
      </c>
      <c r="C7" s="112" t="s">
        <v>1</v>
      </c>
      <c r="D7" s="28"/>
      <c r="E7" s="32"/>
      <c r="F7" s="30"/>
      <c r="G7" s="112" t="s">
        <v>2</v>
      </c>
      <c r="H7" s="28"/>
      <c r="I7" s="28"/>
      <c r="J7" s="43"/>
      <c r="K7" s="7"/>
      <c r="L7" s="7"/>
    </row>
    <row r="8" spans="1:12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  <c r="L8" s="19"/>
    </row>
    <row r="9" spans="1:12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  <c r="L9" s="7"/>
    </row>
    <row r="10" spans="1:12" ht="15.75">
      <c r="A10" s="110" t="s">
        <v>41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  <c r="L10" s="8"/>
    </row>
    <row r="11" spans="1:12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  <c r="L11" s="8"/>
    </row>
    <row r="12" spans="1:12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  <c r="L12" s="7"/>
    </row>
    <row r="13" spans="1:12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  <c r="L13" s="9"/>
    </row>
    <row r="14" spans="1:12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  <c r="L14" s="10"/>
    </row>
    <row r="15" spans="1:12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  <c r="L15" s="10"/>
    </row>
    <row r="16" spans="1:12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  <c r="L16" s="10"/>
    </row>
    <row r="17" spans="1:12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  <c r="L17" s="11"/>
    </row>
    <row r="18" spans="1:12" ht="15.75" hidden="1">
      <c r="A18" s="46" t="s">
        <v>26</v>
      </c>
      <c r="B18" s="60">
        <v>29794</v>
      </c>
      <c r="C18" s="59">
        <v>296</v>
      </c>
      <c r="D18" s="58">
        <v>3681</v>
      </c>
      <c r="E18" s="59">
        <v>20</v>
      </c>
      <c r="F18" s="58">
        <v>28608</v>
      </c>
      <c r="G18" s="59">
        <v>314</v>
      </c>
      <c r="H18" s="58">
        <v>223</v>
      </c>
      <c r="I18" s="59">
        <v>8</v>
      </c>
      <c r="J18" s="58">
        <v>6728</v>
      </c>
      <c r="K18" s="11"/>
      <c r="L18" s="11"/>
    </row>
    <row r="19" spans="1:12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  <c r="L19" s="11"/>
    </row>
    <row r="20" spans="1:12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  <c r="L20" s="12"/>
    </row>
    <row r="21" spans="1:12" ht="15.75" hidden="1">
      <c r="A21" s="46">
        <v>2003</v>
      </c>
      <c r="B21" s="60">
        <v>46719</v>
      </c>
      <c r="C21" s="59">
        <v>335.939</v>
      </c>
      <c r="D21" s="58">
        <v>2018.38</v>
      </c>
      <c r="E21" s="59">
        <v>38.8</v>
      </c>
      <c r="F21" s="58">
        <v>39634</v>
      </c>
      <c r="G21" s="59">
        <v>271.607</v>
      </c>
      <c r="H21" s="58">
        <v>221.73</v>
      </c>
      <c r="I21" s="59">
        <v>13.58</v>
      </c>
      <c r="J21" s="58">
        <v>7884</v>
      </c>
      <c r="K21" s="11"/>
      <c r="L21" s="11"/>
    </row>
    <row r="22" spans="1:12" ht="15.75" hidden="1">
      <c r="A22" s="46">
        <v>2003</v>
      </c>
      <c r="B22" s="58">
        <v>63168</v>
      </c>
      <c r="C22" s="59">
        <v>443.152</v>
      </c>
      <c r="D22" s="58">
        <v>3025.12</v>
      </c>
      <c r="E22" s="59">
        <v>49</v>
      </c>
      <c r="F22" s="58">
        <v>54218</v>
      </c>
      <c r="G22" s="59">
        <v>332.859</v>
      </c>
      <c r="H22" s="58">
        <v>212.32</v>
      </c>
      <c r="I22" s="59">
        <v>17.72</v>
      </c>
      <c r="J22" s="58">
        <v>8820</v>
      </c>
      <c r="K22" s="11"/>
      <c r="L22" s="11"/>
    </row>
    <row r="23" spans="1:12" ht="15.75" hidden="1">
      <c r="A23" s="46">
        <v>2004</v>
      </c>
      <c r="B23" s="58">
        <v>63168</v>
      </c>
      <c r="C23" s="59">
        <v>440</v>
      </c>
      <c r="D23" s="58">
        <v>3025</v>
      </c>
      <c r="E23" s="59">
        <v>48</v>
      </c>
      <c r="F23" s="58">
        <v>54218</v>
      </c>
      <c r="G23" s="59">
        <v>333</v>
      </c>
      <c r="H23" s="58">
        <v>212</v>
      </c>
      <c r="I23" s="59">
        <v>18</v>
      </c>
      <c r="J23" s="58">
        <v>8820</v>
      </c>
      <c r="K23" s="11"/>
      <c r="L23" s="11"/>
    </row>
    <row r="24" spans="1:12" ht="15.75" hidden="1">
      <c r="A24" s="46">
        <v>2005</v>
      </c>
      <c r="B24" s="58">
        <v>73072</v>
      </c>
      <c r="C24" s="59">
        <v>510</v>
      </c>
      <c r="D24" s="58">
        <v>3093</v>
      </c>
      <c r="E24" s="59">
        <v>42</v>
      </c>
      <c r="F24" s="58">
        <v>63908</v>
      </c>
      <c r="G24" s="59">
        <v>357</v>
      </c>
      <c r="H24" s="58">
        <v>188</v>
      </c>
      <c r="I24" s="59">
        <v>21</v>
      </c>
      <c r="J24" s="58">
        <v>8867</v>
      </c>
      <c r="K24" s="11"/>
      <c r="L24" s="11"/>
    </row>
    <row r="25" spans="1:12" ht="15.75" hidden="1">
      <c r="A25" s="46">
        <v>2006</v>
      </c>
      <c r="B25" s="58">
        <v>73704</v>
      </c>
      <c r="C25" s="59">
        <v>487</v>
      </c>
      <c r="D25" s="58">
        <v>2590</v>
      </c>
      <c r="E25" s="65">
        <v>59</v>
      </c>
      <c r="F25" s="58">
        <v>64230</v>
      </c>
      <c r="G25" s="59">
        <v>432</v>
      </c>
      <c r="H25" s="58">
        <v>210</v>
      </c>
      <c r="I25" s="65">
        <v>16</v>
      </c>
      <c r="J25" s="58">
        <v>7254</v>
      </c>
      <c r="K25" s="11"/>
      <c r="L25" s="11"/>
    </row>
    <row r="26" spans="1:12" ht="15.75" hidden="1">
      <c r="A26" s="71">
        <v>2007</v>
      </c>
      <c r="B26" s="68">
        <v>89538</v>
      </c>
      <c r="C26" s="69">
        <v>491</v>
      </c>
      <c r="D26" s="68">
        <v>2251</v>
      </c>
      <c r="E26" s="70">
        <v>38</v>
      </c>
      <c r="F26" s="68">
        <v>62751</v>
      </c>
      <c r="G26" s="69">
        <v>403</v>
      </c>
      <c r="H26" s="68">
        <v>278</v>
      </c>
      <c r="I26" s="70">
        <v>24</v>
      </c>
      <c r="J26" s="68">
        <v>5414</v>
      </c>
      <c r="K26" s="13"/>
      <c r="L26" s="13"/>
    </row>
    <row r="27" spans="1:12" ht="15.75" hidden="1">
      <c r="A27" s="46">
        <v>2007</v>
      </c>
      <c r="B27" s="58">
        <v>89538</v>
      </c>
      <c r="C27" s="59">
        <v>491.229</v>
      </c>
      <c r="D27" s="58">
        <v>2251.104</v>
      </c>
      <c r="E27" s="65">
        <v>38</v>
      </c>
      <c r="F27" s="58">
        <v>62751</v>
      </c>
      <c r="G27" s="59">
        <v>403.161</v>
      </c>
      <c r="H27" s="58">
        <v>277.95</v>
      </c>
      <c r="I27" s="65">
        <v>24</v>
      </c>
      <c r="J27" s="58">
        <v>5414</v>
      </c>
      <c r="K27" s="11"/>
      <c r="L27" s="11"/>
    </row>
    <row r="28" spans="1:12" ht="15.75" hidden="1">
      <c r="A28" s="46">
        <v>2008</v>
      </c>
      <c r="B28" s="58">
        <v>95926</v>
      </c>
      <c r="C28" s="72">
        <v>607.52</v>
      </c>
      <c r="D28" s="64">
        <v>2183.59</v>
      </c>
      <c r="E28" s="65">
        <v>39.55</v>
      </c>
      <c r="F28" s="58">
        <v>68709</v>
      </c>
      <c r="G28" s="59">
        <v>401.2</v>
      </c>
      <c r="H28" s="58">
        <v>364.77</v>
      </c>
      <c r="I28" s="65">
        <v>26.12</v>
      </c>
      <c r="J28" s="58">
        <v>5185</v>
      </c>
      <c r="K28" s="11"/>
      <c r="L28" s="11"/>
    </row>
    <row r="29" spans="1:12" ht="15.75" hidden="1">
      <c r="A29" s="46">
        <v>2009</v>
      </c>
      <c r="B29" s="58">
        <v>103410</v>
      </c>
      <c r="C29" s="72">
        <v>735.9409999999999</v>
      </c>
      <c r="D29" s="64">
        <v>2416.31</v>
      </c>
      <c r="E29" s="65">
        <v>51.26</v>
      </c>
      <c r="F29" s="58">
        <v>79350</v>
      </c>
      <c r="G29" s="59">
        <v>494.726</v>
      </c>
      <c r="H29" s="58">
        <v>274.75</v>
      </c>
      <c r="I29" s="65">
        <v>32.68</v>
      </c>
      <c r="J29" s="58">
        <v>5655</v>
      </c>
      <c r="K29" s="11"/>
      <c r="L29" s="11"/>
    </row>
    <row r="30" spans="1:12" ht="15.75" hidden="1">
      <c r="A30" s="46">
        <v>2010</v>
      </c>
      <c r="B30" s="58">
        <f>SUM(B93:B104)</f>
        <v>116451</v>
      </c>
      <c r="C30" s="64">
        <f aca="true" t="shared" si="0" ref="C30:J30">SUM(C93:C104)</f>
        <v>588.5809999999999</v>
      </c>
      <c r="D30" s="64">
        <f t="shared" si="0"/>
        <v>3113.75</v>
      </c>
      <c r="E30" s="64">
        <f t="shared" si="0"/>
        <v>44.59</v>
      </c>
      <c r="F30" s="64">
        <f t="shared" si="0"/>
        <v>78943</v>
      </c>
      <c r="G30" s="64">
        <f t="shared" si="0"/>
        <v>372.482</v>
      </c>
      <c r="H30" s="64">
        <f t="shared" si="0"/>
        <v>330.96999999999997</v>
      </c>
      <c r="I30" s="64">
        <f t="shared" si="0"/>
        <v>35.07</v>
      </c>
      <c r="J30" s="64">
        <f t="shared" si="0"/>
        <v>6427</v>
      </c>
      <c r="K30" s="11"/>
      <c r="L30" s="11"/>
    </row>
    <row r="31" spans="1:12" ht="15.75" hidden="1">
      <c r="A31" s="46">
        <v>2011</v>
      </c>
      <c r="B31" s="58">
        <f>B81+B82+B83+B84</f>
        <v>136551</v>
      </c>
      <c r="C31" s="64">
        <f aca="true" t="shared" si="1" ref="C31:J31">C81+C82+C83+C84</f>
        <v>435.6025</v>
      </c>
      <c r="D31" s="58">
        <f t="shared" si="1"/>
        <v>2440.1899999999996</v>
      </c>
      <c r="E31" s="58">
        <f t="shared" si="1"/>
        <v>46.18</v>
      </c>
      <c r="F31" s="58">
        <f t="shared" si="1"/>
        <v>91433.5</v>
      </c>
      <c r="G31" s="58">
        <f t="shared" si="1"/>
        <v>290.0625</v>
      </c>
      <c r="H31" s="58">
        <f t="shared" si="1"/>
        <v>309.74499999999995</v>
      </c>
      <c r="I31" s="58">
        <f t="shared" si="1"/>
        <v>26</v>
      </c>
      <c r="J31" s="58">
        <f t="shared" si="1"/>
        <v>6189</v>
      </c>
      <c r="K31" s="11"/>
      <c r="L31" s="11"/>
    </row>
    <row r="32" spans="1:12" ht="15.75">
      <c r="A32" s="46">
        <v>2012</v>
      </c>
      <c r="B32" s="58">
        <f>B87+B88+B89+B90</f>
        <v>159217</v>
      </c>
      <c r="C32" s="58">
        <f aca="true" t="shared" si="2" ref="C32:J32">C87+C88+C89+C90</f>
        <v>136.117</v>
      </c>
      <c r="D32" s="58">
        <f t="shared" si="2"/>
        <v>3186.0699999999997</v>
      </c>
      <c r="E32" s="58">
        <f t="shared" si="2"/>
        <v>43.47</v>
      </c>
      <c r="F32" s="58">
        <f t="shared" si="2"/>
        <v>101793</v>
      </c>
      <c r="G32" s="58">
        <f t="shared" si="2"/>
        <v>26.198</v>
      </c>
      <c r="H32" s="58">
        <f t="shared" si="2"/>
        <v>365.38</v>
      </c>
      <c r="I32" s="58">
        <f t="shared" si="2"/>
        <v>37.62</v>
      </c>
      <c r="J32" s="58">
        <f t="shared" si="2"/>
        <v>7263</v>
      </c>
      <c r="K32" s="11"/>
      <c r="L32" s="11"/>
    </row>
    <row r="33" spans="1:12" ht="15.75">
      <c r="A33" s="46">
        <v>2013</v>
      </c>
      <c r="B33" s="58">
        <f>B107+B108+B109+B110</f>
        <v>148395</v>
      </c>
      <c r="C33" s="58">
        <f aca="true" t="shared" si="3" ref="C33:I33">C107+C108+C109+C110</f>
        <v>35.628</v>
      </c>
      <c r="D33" s="58">
        <f t="shared" si="3"/>
        <v>2147.8</v>
      </c>
      <c r="E33" s="58">
        <f t="shared" si="3"/>
        <v>37.42</v>
      </c>
      <c r="F33" s="58">
        <f t="shared" si="3"/>
        <v>109208</v>
      </c>
      <c r="G33" s="58">
        <f t="shared" si="3"/>
        <v>4.791</v>
      </c>
      <c r="H33" s="58">
        <f t="shared" si="3"/>
        <v>335.1</v>
      </c>
      <c r="I33" s="58">
        <f t="shared" si="3"/>
        <v>47.010000000000005</v>
      </c>
      <c r="J33" s="58">
        <f>J107+J108+J109+J110</f>
        <v>6830</v>
      </c>
      <c r="K33" s="11"/>
      <c r="L33" s="11"/>
    </row>
    <row r="34" spans="1:12" ht="15.75">
      <c r="A34" s="46">
        <v>2014</v>
      </c>
      <c r="B34" s="58">
        <f>SUM(B176:B187)</f>
        <v>134437.5</v>
      </c>
      <c r="C34" s="58">
        <f aca="true" t="shared" si="4" ref="C34:J34">SUM(C176:C187)</f>
        <v>103</v>
      </c>
      <c r="D34" s="58">
        <f t="shared" si="4"/>
        <v>2447.8050000000003</v>
      </c>
      <c r="E34" s="58">
        <f t="shared" si="4"/>
        <v>39.26</v>
      </c>
      <c r="F34" s="58">
        <f t="shared" si="4"/>
        <v>106683.5</v>
      </c>
      <c r="G34" s="58">
        <f t="shared" si="4"/>
        <v>0</v>
      </c>
      <c r="H34" s="58">
        <f t="shared" si="4"/>
        <v>344.80999999999995</v>
      </c>
      <c r="I34" s="58">
        <f t="shared" si="4"/>
        <v>100.45000000000002</v>
      </c>
      <c r="J34" s="58">
        <f t="shared" si="4"/>
        <v>6235</v>
      </c>
      <c r="K34" s="11"/>
      <c r="L34" s="11"/>
    </row>
    <row r="35" spans="1:12" ht="15.75">
      <c r="A35" s="46">
        <v>2015</v>
      </c>
      <c r="B35" s="58">
        <f>SUM(B190:B201)</f>
        <v>120136</v>
      </c>
      <c r="C35" s="58">
        <f aca="true" t="shared" si="5" ref="C35:J35">SUM(C190:C201)</f>
        <v>0</v>
      </c>
      <c r="D35" s="58">
        <f t="shared" si="5"/>
        <v>2246.1800000000003</v>
      </c>
      <c r="E35" s="58">
        <f t="shared" si="5"/>
        <v>29.459999999999997</v>
      </c>
      <c r="F35" s="58">
        <f t="shared" si="5"/>
        <v>86941</v>
      </c>
      <c r="G35" s="58">
        <f t="shared" si="5"/>
        <v>0</v>
      </c>
      <c r="H35" s="58">
        <f t="shared" si="5"/>
        <v>293.44</v>
      </c>
      <c r="I35" s="58">
        <f t="shared" si="5"/>
        <v>42.83</v>
      </c>
      <c r="J35" s="58">
        <f t="shared" si="5"/>
        <v>5466</v>
      </c>
      <c r="K35" s="11"/>
      <c r="L35" s="11"/>
    </row>
    <row r="36" spans="1:12" ht="15.75">
      <c r="A36" s="46">
        <v>2016</v>
      </c>
      <c r="B36" s="58">
        <f>B125+B126+B127+B128</f>
        <v>105886</v>
      </c>
      <c r="C36" s="58">
        <f aca="true" t="shared" si="6" ref="C36:J36">C125+C126+C127+C128</f>
        <v>0</v>
      </c>
      <c r="D36" s="58">
        <f t="shared" si="6"/>
        <v>1738.3500000000004</v>
      </c>
      <c r="E36" s="58">
        <f t="shared" si="6"/>
        <v>32.05</v>
      </c>
      <c r="F36" s="58">
        <f t="shared" si="6"/>
        <v>75494</v>
      </c>
      <c r="G36" s="58">
        <f t="shared" si="6"/>
        <v>0</v>
      </c>
      <c r="H36" s="58">
        <f t="shared" si="6"/>
        <v>266.97</v>
      </c>
      <c r="I36" s="58">
        <f t="shared" si="6"/>
        <v>64.69</v>
      </c>
      <c r="J36" s="58">
        <f t="shared" si="6"/>
        <v>4181</v>
      </c>
      <c r="K36" s="11"/>
      <c r="L36" s="11"/>
    </row>
    <row r="37" spans="1:12" ht="15.75">
      <c r="A37" s="46"/>
      <c r="B37" s="58"/>
      <c r="C37" s="72"/>
      <c r="D37" s="64"/>
      <c r="E37" s="64"/>
      <c r="F37" s="58"/>
      <c r="G37" s="59"/>
      <c r="H37" s="58"/>
      <c r="I37" s="65"/>
      <c r="J37" s="58"/>
      <c r="K37" s="11"/>
      <c r="L37" s="11"/>
    </row>
    <row r="38" spans="1:12" ht="15.75" hidden="1">
      <c r="A38" s="46"/>
      <c r="B38" s="58"/>
      <c r="C38" s="72"/>
      <c r="D38" s="64"/>
      <c r="E38" s="64"/>
      <c r="F38" s="58"/>
      <c r="G38" s="59"/>
      <c r="H38" s="58"/>
      <c r="I38" s="65"/>
      <c r="J38" s="58"/>
      <c r="K38" s="11"/>
      <c r="L38" s="11"/>
    </row>
    <row r="39" spans="1:12" ht="15.75" hidden="1">
      <c r="A39" s="46">
        <v>2009</v>
      </c>
      <c r="B39" s="58"/>
      <c r="C39" s="72"/>
      <c r="D39" s="64"/>
      <c r="E39" s="64"/>
      <c r="F39" s="58"/>
      <c r="G39" s="59"/>
      <c r="H39" s="58"/>
      <c r="I39" s="65"/>
      <c r="J39" s="58"/>
      <c r="K39" s="11"/>
      <c r="L39" s="11"/>
    </row>
    <row r="40" spans="1:12" ht="15.75" hidden="1">
      <c r="A40" s="46" t="s">
        <v>21</v>
      </c>
      <c r="B40" s="58">
        <v>18993</v>
      </c>
      <c r="C40" s="74">
        <v>151.635</v>
      </c>
      <c r="D40" s="64">
        <v>699.43</v>
      </c>
      <c r="E40" s="64">
        <v>13.69</v>
      </c>
      <c r="F40" s="58">
        <v>17585</v>
      </c>
      <c r="G40" s="59">
        <v>102.929</v>
      </c>
      <c r="H40" s="58">
        <v>74.96</v>
      </c>
      <c r="I40" s="65">
        <v>8.36</v>
      </c>
      <c r="J40" s="58">
        <v>1127</v>
      </c>
      <c r="K40" s="11"/>
      <c r="L40" s="11"/>
    </row>
    <row r="41" spans="1:12" ht="15.75" hidden="1">
      <c r="A41" s="46" t="s">
        <v>22</v>
      </c>
      <c r="B41" s="58">
        <v>24750</v>
      </c>
      <c r="C41" s="74">
        <v>183.848</v>
      </c>
      <c r="D41" s="64">
        <v>539.58</v>
      </c>
      <c r="E41" s="64">
        <v>10.88</v>
      </c>
      <c r="F41" s="58">
        <v>18878</v>
      </c>
      <c r="G41" s="59">
        <v>115.12700000000001</v>
      </c>
      <c r="H41" s="58">
        <v>71.82</v>
      </c>
      <c r="I41" s="65">
        <v>7.44</v>
      </c>
      <c r="J41" s="58">
        <v>1436</v>
      </c>
      <c r="K41" s="11"/>
      <c r="L41" s="11"/>
    </row>
    <row r="42" spans="1:12" ht="15.75" hidden="1">
      <c r="A42" s="46" t="s">
        <v>24</v>
      </c>
      <c r="B42" s="58">
        <v>27758</v>
      </c>
      <c r="C42" s="75">
        <v>216</v>
      </c>
      <c r="D42" s="64">
        <v>605.93</v>
      </c>
      <c r="E42" s="64">
        <v>11.83</v>
      </c>
      <c r="F42" s="58">
        <v>22764</v>
      </c>
      <c r="G42" s="59">
        <v>156.64</v>
      </c>
      <c r="H42" s="58">
        <v>78.64</v>
      </c>
      <c r="I42" s="65">
        <v>9.5</v>
      </c>
      <c r="J42" s="58">
        <v>1530</v>
      </c>
      <c r="K42" s="11"/>
      <c r="L42" s="11"/>
    </row>
    <row r="43" spans="1:12" ht="15.75" hidden="1">
      <c r="A43" s="46" t="s">
        <v>25</v>
      </c>
      <c r="B43" s="58">
        <v>31909</v>
      </c>
      <c r="C43" s="75">
        <v>184.458</v>
      </c>
      <c r="D43" s="64">
        <v>571.37</v>
      </c>
      <c r="E43" s="64">
        <v>14.86</v>
      </c>
      <c r="F43" s="58">
        <v>20123</v>
      </c>
      <c r="G43" s="59">
        <v>120.03</v>
      </c>
      <c r="H43" s="58">
        <v>49.33</v>
      </c>
      <c r="I43" s="65">
        <v>7.38</v>
      </c>
      <c r="J43" s="58">
        <v>1562</v>
      </c>
      <c r="K43" s="11"/>
      <c r="L43" s="11"/>
    </row>
    <row r="44" spans="1:12" ht="15.75" hidden="1">
      <c r="A44" s="46"/>
      <c r="B44" s="67"/>
      <c r="C44" s="75"/>
      <c r="D44" s="64"/>
      <c r="E44" s="65"/>
      <c r="F44" s="58"/>
      <c r="G44" s="59"/>
      <c r="H44" s="58"/>
      <c r="I44" s="65"/>
      <c r="J44" s="58"/>
      <c r="K44" s="11"/>
      <c r="L44" s="11"/>
    </row>
    <row r="45" spans="1:12" ht="15.75" hidden="1">
      <c r="A45" s="46">
        <v>2010</v>
      </c>
      <c r="B45" s="67"/>
      <c r="C45" s="75"/>
      <c r="D45" s="64"/>
      <c r="E45" s="65"/>
      <c r="F45" s="58"/>
      <c r="G45" s="59"/>
      <c r="H45" s="58"/>
      <c r="I45" s="65"/>
      <c r="J45" s="58"/>
      <c r="K45" s="11"/>
      <c r="L45" s="11"/>
    </row>
    <row r="46" spans="1:12" ht="15.75" hidden="1">
      <c r="A46" s="46" t="s">
        <v>21</v>
      </c>
      <c r="B46" s="58">
        <f>SUM(B93:B95)</f>
        <v>25615</v>
      </c>
      <c r="C46" s="64">
        <f>SUM(C93:C95)</f>
        <v>182.72199999999998</v>
      </c>
      <c r="D46" s="58">
        <f aca="true" t="shared" si="7" ref="D46:J46">SUM(D93:D95)</f>
        <v>699.81</v>
      </c>
      <c r="E46" s="58">
        <f t="shared" si="7"/>
        <v>11</v>
      </c>
      <c r="F46" s="58">
        <f t="shared" si="7"/>
        <v>16516</v>
      </c>
      <c r="G46" s="58">
        <f t="shared" si="7"/>
        <v>112.939</v>
      </c>
      <c r="H46" s="58">
        <f t="shared" si="7"/>
        <v>96.93</v>
      </c>
      <c r="I46" s="58">
        <f t="shared" si="7"/>
        <v>9.22</v>
      </c>
      <c r="J46" s="58">
        <f t="shared" si="7"/>
        <v>1352</v>
      </c>
      <c r="K46" s="11"/>
      <c r="L46" s="11"/>
    </row>
    <row r="47" spans="1:12" ht="15.75" hidden="1">
      <c r="A47" s="46"/>
      <c r="B47" s="58"/>
      <c r="C47" s="72"/>
      <c r="D47" s="64"/>
      <c r="E47" s="65"/>
      <c r="F47" s="58"/>
      <c r="G47" s="59"/>
      <c r="H47" s="58"/>
      <c r="I47" s="65"/>
      <c r="J47" s="58"/>
      <c r="K47" s="11"/>
      <c r="L47" s="11"/>
    </row>
    <row r="48" spans="1:12" ht="15.75" hidden="1">
      <c r="A48" s="46">
        <v>2006</v>
      </c>
      <c r="B48" s="58"/>
      <c r="C48" s="72"/>
      <c r="D48" s="64"/>
      <c r="E48" s="65"/>
      <c r="F48" s="58"/>
      <c r="G48" s="59"/>
      <c r="H48" s="58"/>
      <c r="I48" s="65"/>
      <c r="J48" s="58"/>
      <c r="K48" s="11"/>
      <c r="L48" s="11"/>
    </row>
    <row r="49" spans="1:12" ht="15.75" hidden="1">
      <c r="A49" s="46" t="s">
        <v>36</v>
      </c>
      <c r="B49" s="58">
        <v>4694</v>
      </c>
      <c r="C49" s="72">
        <v>44.008</v>
      </c>
      <c r="D49" s="64">
        <v>227.81</v>
      </c>
      <c r="E49" s="65">
        <v>3.75</v>
      </c>
      <c r="F49" s="58">
        <v>4217</v>
      </c>
      <c r="G49" s="59">
        <v>31.353</v>
      </c>
      <c r="H49" s="58">
        <v>14.91</v>
      </c>
      <c r="I49" s="65">
        <v>1.41</v>
      </c>
      <c r="J49" s="58">
        <v>583</v>
      </c>
      <c r="K49" s="11"/>
      <c r="L49" s="11"/>
    </row>
    <row r="50" spans="1:12" ht="15.75" hidden="1">
      <c r="A50" s="46" t="s">
        <v>37</v>
      </c>
      <c r="B50" s="58">
        <v>7059</v>
      </c>
      <c r="C50" s="72">
        <v>28.095</v>
      </c>
      <c r="D50" s="64">
        <v>196.08</v>
      </c>
      <c r="E50" s="65">
        <v>6.02</v>
      </c>
      <c r="F50" s="58">
        <v>7572</v>
      </c>
      <c r="G50" s="59">
        <v>30.453</v>
      </c>
      <c r="H50" s="58">
        <v>19.28</v>
      </c>
      <c r="I50" s="65">
        <v>1.55</v>
      </c>
      <c r="J50" s="58">
        <v>760</v>
      </c>
      <c r="K50" s="11"/>
      <c r="L50" s="11"/>
    </row>
    <row r="51" spans="1:12" ht="15.75" hidden="1">
      <c r="A51" s="46" t="s">
        <v>38</v>
      </c>
      <c r="B51" s="58">
        <v>6441</v>
      </c>
      <c r="C51" s="72">
        <v>39</v>
      </c>
      <c r="D51" s="64">
        <v>203.17</v>
      </c>
      <c r="E51" s="65">
        <v>2.4</v>
      </c>
      <c r="F51" s="58">
        <v>6259</v>
      </c>
      <c r="G51" s="59">
        <v>43.491</v>
      </c>
      <c r="H51" s="58">
        <v>15.93</v>
      </c>
      <c r="I51" s="65">
        <v>1.17</v>
      </c>
      <c r="J51" s="58">
        <v>786</v>
      </c>
      <c r="K51" s="11"/>
      <c r="L51" s="11"/>
    </row>
    <row r="52" spans="1:12" ht="15.75" hidden="1">
      <c r="A52" s="46" t="s">
        <v>27</v>
      </c>
      <c r="B52" s="58">
        <v>5671</v>
      </c>
      <c r="C52" s="72">
        <v>45.175</v>
      </c>
      <c r="D52" s="64">
        <v>266.7</v>
      </c>
      <c r="E52" s="65">
        <v>3.07</v>
      </c>
      <c r="F52" s="58">
        <v>5055</v>
      </c>
      <c r="G52" s="59">
        <v>33.012</v>
      </c>
      <c r="H52" s="58">
        <v>14.74</v>
      </c>
      <c r="I52" s="65">
        <v>1.14</v>
      </c>
      <c r="J52" s="58">
        <v>664</v>
      </c>
      <c r="K52" s="11"/>
      <c r="L52" s="11"/>
    </row>
    <row r="53" spans="1:12" ht="15.75" hidden="1">
      <c r="A53" s="46" t="s">
        <v>28</v>
      </c>
      <c r="B53" s="58">
        <v>4624</v>
      </c>
      <c r="C53" s="72">
        <v>45.09</v>
      </c>
      <c r="D53" s="64">
        <v>152.39</v>
      </c>
      <c r="E53" s="65">
        <v>3.39</v>
      </c>
      <c r="F53" s="58">
        <v>4043</v>
      </c>
      <c r="G53" s="59">
        <v>32.304</v>
      </c>
      <c r="H53" s="58">
        <v>24.9</v>
      </c>
      <c r="I53" s="65">
        <v>1.06</v>
      </c>
      <c r="J53" s="58">
        <v>620</v>
      </c>
      <c r="K53" s="11"/>
      <c r="L53" s="11"/>
    </row>
    <row r="54" spans="1:12" ht="15.75" hidden="1">
      <c r="A54" s="46" t="s">
        <v>29</v>
      </c>
      <c r="B54" s="58">
        <v>6300</v>
      </c>
      <c r="C54" s="72">
        <v>43.413</v>
      </c>
      <c r="D54" s="64">
        <v>151.42</v>
      </c>
      <c r="E54" s="65">
        <v>3.63</v>
      </c>
      <c r="F54" s="58">
        <v>5413</v>
      </c>
      <c r="G54" s="59">
        <v>31.584</v>
      </c>
      <c r="H54" s="58">
        <v>18.96</v>
      </c>
      <c r="I54" s="65">
        <v>1.18</v>
      </c>
      <c r="J54" s="58">
        <v>663</v>
      </c>
      <c r="K54" s="11"/>
      <c r="L54" s="11"/>
    </row>
    <row r="55" spans="1:12" ht="15.75" hidden="1">
      <c r="A55" s="46" t="s">
        <v>30</v>
      </c>
      <c r="B55" s="58">
        <v>8677</v>
      </c>
      <c r="C55" s="66">
        <v>49.765</v>
      </c>
      <c r="D55" s="64">
        <v>195.24</v>
      </c>
      <c r="E55" s="65">
        <v>3.4</v>
      </c>
      <c r="F55" s="58">
        <v>6133</v>
      </c>
      <c r="G55" s="59">
        <v>34.828</v>
      </c>
      <c r="H55" s="58">
        <v>13.1</v>
      </c>
      <c r="I55" s="65">
        <v>1.41</v>
      </c>
      <c r="J55" s="76">
        <v>612</v>
      </c>
      <c r="K55" s="14"/>
      <c r="L55" s="14"/>
    </row>
    <row r="56" spans="1:12" ht="15.75" hidden="1">
      <c r="A56" s="46" t="s">
        <v>31</v>
      </c>
      <c r="B56" s="58">
        <v>6185</v>
      </c>
      <c r="C56" s="66">
        <v>41.06</v>
      </c>
      <c r="D56" s="64">
        <v>250.39</v>
      </c>
      <c r="E56" s="65">
        <v>4.14</v>
      </c>
      <c r="F56" s="58">
        <v>5864</v>
      </c>
      <c r="G56" s="59">
        <v>39.704</v>
      </c>
      <c r="H56" s="58">
        <v>25.91</v>
      </c>
      <c r="I56" s="65">
        <v>1.14</v>
      </c>
      <c r="J56" s="58">
        <v>559</v>
      </c>
      <c r="K56" s="11"/>
      <c r="L56" s="11"/>
    </row>
    <row r="57" spans="1:12" ht="15.75" hidden="1">
      <c r="A57" s="46" t="s">
        <v>32</v>
      </c>
      <c r="B57" s="58">
        <v>5603</v>
      </c>
      <c r="C57" s="66">
        <v>45.74</v>
      </c>
      <c r="D57" s="64">
        <v>209.52</v>
      </c>
      <c r="E57" s="65">
        <v>5.9</v>
      </c>
      <c r="F57" s="58">
        <v>5224</v>
      </c>
      <c r="G57" s="59">
        <v>29.549</v>
      </c>
      <c r="H57" s="58">
        <v>22.11</v>
      </c>
      <c r="I57" s="65">
        <v>2.03</v>
      </c>
      <c r="J57" s="58">
        <v>491</v>
      </c>
      <c r="K57" s="11"/>
      <c r="L57" s="11"/>
    </row>
    <row r="58" spans="1:12" ht="15.75" hidden="1">
      <c r="A58" s="46" t="s">
        <v>33</v>
      </c>
      <c r="B58" s="58">
        <v>5578</v>
      </c>
      <c r="C58" s="66">
        <v>36.064</v>
      </c>
      <c r="D58" s="64">
        <v>256.69</v>
      </c>
      <c r="E58" s="65">
        <v>4.87</v>
      </c>
      <c r="F58" s="58">
        <v>3722</v>
      </c>
      <c r="G58" s="59">
        <v>33.348</v>
      </c>
      <c r="H58" s="58">
        <v>15.22</v>
      </c>
      <c r="I58" s="65">
        <v>1.18</v>
      </c>
      <c r="J58" s="58">
        <v>458</v>
      </c>
      <c r="K58" s="11"/>
      <c r="L58" s="11"/>
    </row>
    <row r="59" spans="1:12" ht="15.75" hidden="1">
      <c r="A59" s="46" t="s">
        <v>34</v>
      </c>
      <c r="B59" s="58">
        <v>6250</v>
      </c>
      <c r="C59" s="66">
        <v>41.943</v>
      </c>
      <c r="D59" s="64">
        <v>242.57</v>
      </c>
      <c r="E59" s="65">
        <v>3.94</v>
      </c>
      <c r="F59" s="58">
        <v>4505</v>
      </c>
      <c r="G59" s="59">
        <v>46.361</v>
      </c>
      <c r="H59" s="58">
        <v>8.29</v>
      </c>
      <c r="I59" s="65">
        <v>1.41</v>
      </c>
      <c r="J59" s="58">
        <v>532</v>
      </c>
      <c r="K59" s="11"/>
      <c r="L59" s="11"/>
    </row>
    <row r="60" spans="1:12" ht="15.75" hidden="1">
      <c r="A60" s="46" t="s">
        <v>35</v>
      </c>
      <c r="B60" s="58">
        <v>6622</v>
      </c>
      <c r="C60" s="66">
        <v>27.513</v>
      </c>
      <c r="D60" s="64">
        <v>238.12</v>
      </c>
      <c r="E60" s="65">
        <v>14.36</v>
      </c>
      <c r="F60" s="58">
        <v>6223</v>
      </c>
      <c r="G60" s="59">
        <v>48.074</v>
      </c>
      <c r="H60" s="58">
        <v>18.72</v>
      </c>
      <c r="I60" s="65">
        <v>1.56</v>
      </c>
      <c r="J60" s="58">
        <v>526</v>
      </c>
      <c r="K60" s="11"/>
      <c r="L60" s="11"/>
    </row>
    <row r="61" spans="1:12" ht="15.75" hidden="1">
      <c r="A61" s="46"/>
      <c r="B61" s="68"/>
      <c r="C61" s="77"/>
      <c r="D61" s="73"/>
      <c r="E61" s="70"/>
      <c r="F61" s="68"/>
      <c r="G61" s="69"/>
      <c r="H61" s="68"/>
      <c r="I61" s="70"/>
      <c r="J61" s="68"/>
      <c r="K61" s="13"/>
      <c r="L61" s="13"/>
    </row>
    <row r="62" spans="1:12" ht="15.75" hidden="1">
      <c r="A62" s="46">
        <v>2007</v>
      </c>
      <c r="B62" s="58"/>
      <c r="C62" s="66"/>
      <c r="D62" s="64"/>
      <c r="E62" s="65"/>
      <c r="F62" s="58"/>
      <c r="G62" s="59"/>
      <c r="H62" s="58"/>
      <c r="I62" s="65"/>
      <c r="J62" s="58"/>
      <c r="K62" s="11"/>
      <c r="L62" s="11"/>
    </row>
    <row r="63" spans="1:12" ht="15.75" hidden="1">
      <c r="A63" s="46" t="s">
        <v>36</v>
      </c>
      <c r="B63" s="58">
        <v>6918</v>
      </c>
      <c r="C63" s="66">
        <v>37.436</v>
      </c>
      <c r="D63" s="64">
        <v>148.92</v>
      </c>
      <c r="E63" s="65">
        <v>5.42</v>
      </c>
      <c r="F63" s="58">
        <v>4954</v>
      </c>
      <c r="G63" s="59">
        <v>31.544</v>
      </c>
      <c r="H63" s="58">
        <v>18.96</v>
      </c>
      <c r="I63" s="65">
        <v>1.35</v>
      </c>
      <c r="J63" s="58">
        <v>436</v>
      </c>
      <c r="K63" s="11"/>
      <c r="L63" s="11"/>
    </row>
    <row r="64" spans="1:12" ht="15.75" hidden="1">
      <c r="A64" s="46" t="s">
        <v>37</v>
      </c>
      <c r="B64" s="58">
        <v>6109</v>
      </c>
      <c r="C64" s="66">
        <v>31.128</v>
      </c>
      <c r="D64" s="64">
        <v>255.63</v>
      </c>
      <c r="E64" s="65">
        <v>1.22</v>
      </c>
      <c r="F64" s="58">
        <v>5220</v>
      </c>
      <c r="G64" s="59">
        <v>27.882</v>
      </c>
      <c r="H64" s="58">
        <v>14.45</v>
      </c>
      <c r="I64" s="65">
        <v>0.52</v>
      </c>
      <c r="J64" s="58">
        <v>482</v>
      </c>
      <c r="K64" s="11"/>
      <c r="L64" s="11"/>
    </row>
    <row r="65" spans="1:12" ht="15.75" hidden="1">
      <c r="A65" s="46" t="s">
        <v>38</v>
      </c>
      <c r="B65" s="58">
        <v>5691</v>
      </c>
      <c r="C65" s="66">
        <v>46.525</v>
      </c>
      <c r="D65" s="64">
        <v>203.26</v>
      </c>
      <c r="E65" s="65">
        <v>3.54</v>
      </c>
      <c r="F65" s="58">
        <v>4559</v>
      </c>
      <c r="G65" s="59">
        <v>47.096</v>
      </c>
      <c r="H65" s="58">
        <v>12.87</v>
      </c>
      <c r="I65" s="65">
        <v>2.11</v>
      </c>
      <c r="J65" s="58">
        <v>583</v>
      </c>
      <c r="K65" s="11"/>
      <c r="L65" s="11"/>
    </row>
    <row r="66" spans="1:12" ht="15.75" hidden="1">
      <c r="A66" s="46" t="s">
        <v>27</v>
      </c>
      <c r="B66" s="58">
        <v>6308</v>
      </c>
      <c r="C66" s="66">
        <v>36.54</v>
      </c>
      <c r="D66" s="64">
        <v>212.69</v>
      </c>
      <c r="E66" s="65">
        <v>2.87</v>
      </c>
      <c r="F66" s="58">
        <v>4918</v>
      </c>
      <c r="G66" s="59">
        <v>32.068</v>
      </c>
      <c r="H66" s="58">
        <v>10.56</v>
      </c>
      <c r="I66" s="65">
        <v>2.45</v>
      </c>
      <c r="J66" s="58">
        <v>465</v>
      </c>
      <c r="K66" s="11"/>
      <c r="L66" s="11"/>
    </row>
    <row r="67" spans="1:12" ht="15.75" hidden="1">
      <c r="A67" s="46" t="s">
        <v>28</v>
      </c>
      <c r="B67" s="58">
        <v>5436</v>
      </c>
      <c r="C67" s="66">
        <v>35.6</v>
      </c>
      <c r="D67" s="64">
        <v>161.39</v>
      </c>
      <c r="E67" s="65">
        <v>3.36</v>
      </c>
      <c r="F67" s="58">
        <v>4101</v>
      </c>
      <c r="G67" s="59">
        <v>26.148</v>
      </c>
      <c r="H67" s="58">
        <v>24.33</v>
      </c>
      <c r="I67" s="65">
        <v>2.09</v>
      </c>
      <c r="J67" s="58">
        <v>577</v>
      </c>
      <c r="K67" s="11"/>
      <c r="L67" s="11"/>
    </row>
    <row r="68" spans="1:12" ht="15.75" hidden="1">
      <c r="A68" s="46" t="s">
        <v>29</v>
      </c>
      <c r="B68" s="58">
        <v>7317</v>
      </c>
      <c r="C68" s="66">
        <v>39</v>
      </c>
      <c r="D68" s="64">
        <v>149</v>
      </c>
      <c r="E68" s="65">
        <v>2</v>
      </c>
      <c r="F68" s="58">
        <v>4816</v>
      </c>
      <c r="G68" s="59">
        <v>30.246</v>
      </c>
      <c r="H68" s="58">
        <v>21.64</v>
      </c>
      <c r="I68" s="65">
        <v>2.72</v>
      </c>
      <c r="J68" s="58">
        <v>484</v>
      </c>
      <c r="K68" s="11"/>
      <c r="L68" s="11"/>
    </row>
    <row r="69" spans="1:12" ht="15.75" hidden="1">
      <c r="A69" s="46" t="s">
        <v>30</v>
      </c>
      <c r="B69" s="58">
        <v>10649</v>
      </c>
      <c r="C69" s="66">
        <v>48.045</v>
      </c>
      <c r="D69" s="64">
        <v>259.76</v>
      </c>
      <c r="E69" s="65">
        <v>3.41</v>
      </c>
      <c r="F69" s="58">
        <v>5796</v>
      </c>
      <c r="G69" s="59">
        <v>35.711</v>
      </c>
      <c r="H69" s="58">
        <v>35.26</v>
      </c>
      <c r="I69" s="65">
        <v>1.83</v>
      </c>
      <c r="J69" s="58">
        <v>415</v>
      </c>
      <c r="K69" s="11"/>
      <c r="L69" s="11"/>
    </row>
    <row r="70" spans="1:12" ht="15.75" hidden="1">
      <c r="A70" s="46" t="s">
        <v>31</v>
      </c>
      <c r="B70" s="58">
        <v>8314</v>
      </c>
      <c r="C70" s="66">
        <v>33.4</v>
      </c>
      <c r="D70" s="64">
        <v>170.46</v>
      </c>
      <c r="E70" s="65">
        <v>2.89</v>
      </c>
      <c r="F70" s="58">
        <v>6780</v>
      </c>
      <c r="G70" s="59">
        <v>26.533</v>
      </c>
      <c r="H70" s="58">
        <v>28.39</v>
      </c>
      <c r="I70" s="65">
        <v>3.76</v>
      </c>
      <c r="J70" s="58">
        <v>382</v>
      </c>
      <c r="K70" s="11"/>
      <c r="L70" s="11"/>
    </row>
    <row r="71" spans="1:12" ht="15.75" hidden="1">
      <c r="A71" s="46" t="s">
        <v>32</v>
      </c>
      <c r="B71" s="58">
        <v>7344</v>
      </c>
      <c r="C71" s="66">
        <v>35.5</v>
      </c>
      <c r="D71" s="64">
        <v>162.51</v>
      </c>
      <c r="E71" s="65">
        <v>3.97</v>
      </c>
      <c r="F71" s="58">
        <v>5690</v>
      </c>
      <c r="G71" s="59">
        <v>36.744</v>
      </c>
      <c r="H71" s="58">
        <v>31.32</v>
      </c>
      <c r="I71" s="65">
        <v>1.52</v>
      </c>
      <c r="J71" s="58">
        <v>350</v>
      </c>
      <c r="K71" s="11"/>
      <c r="L71" s="11"/>
    </row>
    <row r="72" spans="1:12" ht="15.75" hidden="1">
      <c r="A72" s="46" t="s">
        <v>33</v>
      </c>
      <c r="B72" s="58">
        <v>7034</v>
      </c>
      <c r="C72" s="66">
        <v>42.043</v>
      </c>
      <c r="D72" s="64">
        <v>183.65</v>
      </c>
      <c r="E72" s="65">
        <v>2.65</v>
      </c>
      <c r="F72" s="58">
        <v>5353</v>
      </c>
      <c r="G72" s="59">
        <v>30.387</v>
      </c>
      <c r="H72" s="58">
        <v>21.81</v>
      </c>
      <c r="I72" s="65">
        <v>1.05</v>
      </c>
      <c r="J72" s="58">
        <v>404</v>
      </c>
      <c r="K72" s="11"/>
      <c r="L72" s="11"/>
    </row>
    <row r="73" spans="1:12" ht="15.75" hidden="1">
      <c r="A73" s="46" t="s">
        <v>34</v>
      </c>
      <c r="B73" s="58">
        <v>7533</v>
      </c>
      <c r="C73" s="66">
        <v>47.125</v>
      </c>
      <c r="D73" s="64">
        <v>176.82</v>
      </c>
      <c r="E73" s="65">
        <v>2.47</v>
      </c>
      <c r="F73" s="58">
        <v>4886</v>
      </c>
      <c r="G73" s="59">
        <v>35.091</v>
      </c>
      <c r="H73" s="58">
        <v>28.29</v>
      </c>
      <c r="I73" s="65">
        <v>2.47</v>
      </c>
      <c r="J73" s="58">
        <v>346</v>
      </c>
      <c r="K73" s="11"/>
      <c r="L73" s="11"/>
    </row>
    <row r="74" spans="1:12" ht="15.75" hidden="1">
      <c r="A74" s="46" t="s">
        <v>35</v>
      </c>
      <c r="B74" s="58">
        <v>10885</v>
      </c>
      <c r="C74" s="66">
        <v>58.404</v>
      </c>
      <c r="D74" s="66">
        <v>167.014</v>
      </c>
      <c r="E74" s="65">
        <v>4.41</v>
      </c>
      <c r="F74" s="58">
        <v>5678</v>
      </c>
      <c r="G74" s="59">
        <v>43.711</v>
      </c>
      <c r="H74" s="60">
        <v>30.07</v>
      </c>
      <c r="I74" s="65">
        <v>2.35</v>
      </c>
      <c r="J74" s="58">
        <v>490</v>
      </c>
      <c r="K74" s="11"/>
      <c r="L74" s="11"/>
    </row>
    <row r="75" spans="1:12" ht="15.75" hidden="1">
      <c r="A75" s="46"/>
      <c r="B75" s="68"/>
      <c r="C75" s="77"/>
      <c r="D75" s="77"/>
      <c r="E75" s="70"/>
      <c r="F75" s="68"/>
      <c r="G75" s="69"/>
      <c r="H75" s="78"/>
      <c r="I75" s="70"/>
      <c r="J75" s="68"/>
      <c r="K75" s="13"/>
      <c r="L75" s="13"/>
    </row>
    <row r="76" spans="1:12" ht="15.75" hidden="1">
      <c r="A76" s="46" t="s">
        <v>22</v>
      </c>
      <c r="B76" s="58">
        <f>B96+B97+B98</f>
        <v>31454</v>
      </c>
      <c r="C76" s="64">
        <f aca="true" t="shared" si="8" ref="C76:J76">C96+C97+C98</f>
        <v>182.923</v>
      </c>
      <c r="D76" s="58">
        <f t="shared" si="8"/>
        <v>1105.7</v>
      </c>
      <c r="E76" s="58">
        <f t="shared" si="8"/>
        <v>10.89</v>
      </c>
      <c r="F76" s="58">
        <f t="shared" si="8"/>
        <v>21295</v>
      </c>
      <c r="G76" s="58">
        <f t="shared" si="8"/>
        <v>114.732</v>
      </c>
      <c r="H76" s="58">
        <f t="shared" si="8"/>
        <v>81.65</v>
      </c>
      <c r="I76" s="58">
        <f t="shared" si="8"/>
        <v>6.859999999999999</v>
      </c>
      <c r="J76" s="58">
        <f t="shared" si="8"/>
        <v>1582</v>
      </c>
      <c r="K76" s="11"/>
      <c r="L76" s="11"/>
    </row>
    <row r="77" spans="1:12" ht="15.75" hidden="1">
      <c r="A77" s="46" t="s">
        <v>24</v>
      </c>
      <c r="B77" s="58">
        <f>B99+B100+B101</f>
        <v>26952</v>
      </c>
      <c r="C77" s="64">
        <f aca="true" t="shared" si="9" ref="C77:J77">C99+C100+C101</f>
        <v>72.568</v>
      </c>
      <c r="D77" s="58">
        <f t="shared" si="9"/>
        <v>672.91</v>
      </c>
      <c r="E77" s="58">
        <f t="shared" si="9"/>
        <v>9.639999999999999</v>
      </c>
      <c r="F77" s="58">
        <f t="shared" si="9"/>
        <v>19193</v>
      </c>
      <c r="G77" s="58">
        <f t="shared" si="9"/>
        <v>49.554</v>
      </c>
      <c r="H77" s="58">
        <f t="shared" si="9"/>
        <v>78.55000000000001</v>
      </c>
      <c r="I77" s="58">
        <f t="shared" si="9"/>
        <v>9.690000000000001</v>
      </c>
      <c r="J77" s="58">
        <f t="shared" si="9"/>
        <v>1738</v>
      </c>
      <c r="K77" s="11"/>
      <c r="L77" s="11"/>
    </row>
    <row r="78" spans="1:12" s="22" customFormat="1" ht="15.75" hidden="1">
      <c r="A78" s="79" t="s">
        <v>25</v>
      </c>
      <c r="B78" s="76">
        <f>B102+B103+B104</f>
        <v>32430</v>
      </c>
      <c r="C78" s="80">
        <f aca="true" t="shared" si="10" ref="C78:J78">C102+C103+C104</f>
        <v>150.368</v>
      </c>
      <c r="D78" s="76">
        <f t="shared" si="10"/>
        <v>635.3299999999999</v>
      </c>
      <c r="E78" s="76">
        <f t="shared" si="10"/>
        <v>13.06</v>
      </c>
      <c r="F78" s="76">
        <f t="shared" si="10"/>
        <v>21939</v>
      </c>
      <c r="G78" s="76">
        <f t="shared" si="10"/>
        <v>95.257</v>
      </c>
      <c r="H78" s="76">
        <f t="shared" si="10"/>
        <v>73.84</v>
      </c>
      <c r="I78" s="76">
        <f t="shared" si="10"/>
        <v>9.3</v>
      </c>
      <c r="J78" s="76">
        <f t="shared" si="10"/>
        <v>1755</v>
      </c>
      <c r="K78" s="14"/>
      <c r="L78" s="14"/>
    </row>
    <row r="79" spans="1:12" s="22" customFormat="1" ht="15.75" hidden="1">
      <c r="A79" s="79"/>
      <c r="B79" s="76"/>
      <c r="C79" s="80"/>
      <c r="D79" s="80"/>
      <c r="E79" s="81"/>
      <c r="F79" s="76"/>
      <c r="G79" s="81"/>
      <c r="H79" s="76"/>
      <c r="I79" s="81"/>
      <c r="J79" s="76"/>
      <c r="K79" s="14"/>
      <c r="L79" s="14"/>
    </row>
    <row r="80" spans="1:12" s="22" customFormat="1" ht="15.75" hidden="1">
      <c r="A80" s="46">
        <v>2011</v>
      </c>
      <c r="B80" s="76"/>
      <c r="C80" s="80"/>
      <c r="D80" s="80"/>
      <c r="E80" s="81"/>
      <c r="F80" s="76"/>
      <c r="G80" s="81"/>
      <c r="H80" s="76"/>
      <c r="I80" s="81"/>
      <c r="J80" s="76"/>
      <c r="K80" s="14"/>
      <c r="L80" s="14"/>
    </row>
    <row r="81" spans="1:12" ht="15.75" hidden="1">
      <c r="A81" s="46" t="s">
        <v>21</v>
      </c>
      <c r="B81" s="58">
        <f>SUM(B134:B136)</f>
        <v>29297</v>
      </c>
      <c r="C81" s="64">
        <f aca="true" t="shared" si="11" ref="C81:J81">SUM(C134:C136)</f>
        <v>202.51600000000002</v>
      </c>
      <c r="D81" s="58">
        <f t="shared" si="11"/>
        <v>632.25</v>
      </c>
      <c r="E81" s="58">
        <f t="shared" si="11"/>
        <v>12.870000000000001</v>
      </c>
      <c r="F81" s="58">
        <f t="shared" si="11"/>
        <v>19324</v>
      </c>
      <c r="G81" s="58">
        <f t="shared" si="11"/>
        <v>138.414</v>
      </c>
      <c r="H81" s="58">
        <f t="shared" si="11"/>
        <v>80.44999999999999</v>
      </c>
      <c r="I81" s="58">
        <f t="shared" si="11"/>
        <v>5.97</v>
      </c>
      <c r="J81" s="58">
        <f t="shared" si="11"/>
        <v>1594</v>
      </c>
      <c r="K81" s="13"/>
      <c r="L81" s="13"/>
    </row>
    <row r="82" spans="1:12" ht="15.75" hidden="1">
      <c r="A82" s="46" t="s">
        <v>22</v>
      </c>
      <c r="B82" s="58">
        <f>B137+B138+B139</f>
        <v>34212</v>
      </c>
      <c r="C82" s="64">
        <f aca="true" t="shared" si="12" ref="C82:J82">C137+C138+C139</f>
        <v>233.0865</v>
      </c>
      <c r="D82" s="58">
        <f t="shared" si="12"/>
        <v>533.81</v>
      </c>
      <c r="E82" s="58">
        <f t="shared" si="12"/>
        <v>8.59</v>
      </c>
      <c r="F82" s="58">
        <f t="shared" si="12"/>
        <v>22180</v>
      </c>
      <c r="G82" s="58">
        <f t="shared" si="12"/>
        <v>151.6485</v>
      </c>
      <c r="H82" s="58">
        <f t="shared" si="12"/>
        <v>81.52</v>
      </c>
      <c r="I82" s="58">
        <f t="shared" si="12"/>
        <v>6.77</v>
      </c>
      <c r="J82" s="58">
        <f t="shared" si="12"/>
        <v>1579</v>
      </c>
      <c r="K82" s="13"/>
      <c r="L82" s="13"/>
    </row>
    <row r="83" spans="1:12" ht="15.75" hidden="1">
      <c r="A83" s="46" t="s">
        <v>24</v>
      </c>
      <c r="B83" s="58">
        <f>SUM(B140:B142)</f>
        <v>38043</v>
      </c>
      <c r="C83" s="82" t="s">
        <v>23</v>
      </c>
      <c r="D83" s="58">
        <f aca="true" t="shared" si="13" ref="D83:J83">SUM(D140:D142)</f>
        <v>588.55</v>
      </c>
      <c r="E83" s="58">
        <f t="shared" si="13"/>
        <v>14.219999999999999</v>
      </c>
      <c r="F83" s="58">
        <f t="shared" si="13"/>
        <v>26623</v>
      </c>
      <c r="G83" s="83" t="s">
        <v>23</v>
      </c>
      <c r="H83" s="58">
        <f t="shared" si="13"/>
        <v>79.21</v>
      </c>
      <c r="I83" s="58">
        <f t="shared" si="13"/>
        <v>6.2299999999999995</v>
      </c>
      <c r="J83" s="58">
        <f t="shared" si="13"/>
        <v>1482</v>
      </c>
      <c r="K83" s="13"/>
      <c r="L83" s="13"/>
    </row>
    <row r="84" spans="1:12" ht="15.75" hidden="1">
      <c r="A84" s="79" t="s">
        <v>25</v>
      </c>
      <c r="B84" s="58">
        <f>SUM(B143:B145)</f>
        <v>34999</v>
      </c>
      <c r="C84" s="82" t="s">
        <v>23</v>
      </c>
      <c r="D84" s="58">
        <f aca="true" t="shared" si="14" ref="D84:J84">SUM(D143:D145)</f>
        <v>685.5799999999999</v>
      </c>
      <c r="E84" s="58">
        <f t="shared" si="14"/>
        <v>10.5</v>
      </c>
      <c r="F84" s="58">
        <f t="shared" si="14"/>
        <v>23306.5</v>
      </c>
      <c r="G84" s="58">
        <f t="shared" si="14"/>
        <v>0</v>
      </c>
      <c r="H84" s="58">
        <f t="shared" si="14"/>
        <v>68.565</v>
      </c>
      <c r="I84" s="58">
        <f t="shared" si="14"/>
        <v>7.029999999999999</v>
      </c>
      <c r="J84" s="58">
        <f t="shared" si="14"/>
        <v>1534</v>
      </c>
      <c r="K84" s="13"/>
      <c r="L84" s="13"/>
    </row>
    <row r="85" spans="1:12" ht="15.75" hidden="1">
      <c r="A85" s="79"/>
      <c r="B85" s="58"/>
      <c r="C85" s="82"/>
      <c r="D85" s="64"/>
      <c r="E85" s="59"/>
      <c r="F85" s="58"/>
      <c r="G85" s="59"/>
      <c r="H85" s="58"/>
      <c r="I85" s="59"/>
      <c r="J85" s="58"/>
      <c r="K85" s="13"/>
      <c r="L85" s="13"/>
    </row>
    <row r="86" spans="1:12" s="22" customFormat="1" ht="15.75" hidden="1">
      <c r="A86" s="46">
        <v>2012</v>
      </c>
      <c r="B86" s="76"/>
      <c r="C86" s="80"/>
      <c r="D86" s="80"/>
      <c r="E86" s="81"/>
      <c r="F86" s="76"/>
      <c r="G86" s="81"/>
      <c r="H86" s="76"/>
      <c r="I86" s="81"/>
      <c r="J86" s="76"/>
      <c r="K86" s="14"/>
      <c r="L86" s="14"/>
    </row>
    <row r="87" spans="1:12" ht="15.75" hidden="1">
      <c r="A87" s="46" t="s">
        <v>21</v>
      </c>
      <c r="B87" s="58">
        <f>SUM(B148:B150)</f>
        <v>37191</v>
      </c>
      <c r="C87" s="64">
        <f aca="true" t="shared" si="15" ref="C87:H87">SUM(C148:C150)</f>
        <v>23.571</v>
      </c>
      <c r="D87" s="58">
        <f t="shared" si="15"/>
        <v>1193.68</v>
      </c>
      <c r="E87" s="58">
        <f t="shared" si="15"/>
        <v>10.85</v>
      </c>
      <c r="F87" s="58">
        <f t="shared" si="15"/>
        <v>21515</v>
      </c>
      <c r="G87" s="58">
        <f t="shared" si="15"/>
        <v>7.682</v>
      </c>
      <c r="H87" s="58">
        <f t="shared" si="15"/>
        <v>79.53999999999999</v>
      </c>
      <c r="I87" s="58">
        <f>SUM(I148:I150)</f>
        <v>7.720000000000001</v>
      </c>
      <c r="J87" s="58">
        <f>SUM(J148:J150)</f>
        <v>1751</v>
      </c>
      <c r="K87" s="13"/>
      <c r="L87" s="13"/>
    </row>
    <row r="88" spans="1:12" ht="15.75" hidden="1">
      <c r="A88" s="46" t="s">
        <v>22</v>
      </c>
      <c r="B88" s="58">
        <f>SUM(B151:B153)</f>
        <v>37819</v>
      </c>
      <c r="C88" s="64">
        <f aca="true" t="shared" si="16" ref="C88:J88">SUM(C151:C153)</f>
        <v>22.723</v>
      </c>
      <c r="D88" s="58">
        <f t="shared" si="16"/>
        <v>669.53</v>
      </c>
      <c r="E88" s="58">
        <f t="shared" si="16"/>
        <v>10.059999999999999</v>
      </c>
      <c r="F88" s="58">
        <f t="shared" si="16"/>
        <v>25094</v>
      </c>
      <c r="G88" s="58">
        <f t="shared" si="16"/>
        <v>5.5360000000000005</v>
      </c>
      <c r="H88" s="58">
        <f t="shared" si="16"/>
        <v>101.94999999999999</v>
      </c>
      <c r="I88" s="58">
        <f t="shared" si="16"/>
        <v>10.87</v>
      </c>
      <c r="J88" s="58">
        <f t="shared" si="16"/>
        <v>1834</v>
      </c>
      <c r="K88" s="13"/>
      <c r="L88" s="13"/>
    </row>
    <row r="89" spans="1:12" ht="15.75" hidden="1">
      <c r="A89" s="46" t="s">
        <v>24</v>
      </c>
      <c r="B89" s="58">
        <f>SUM(B154:B156)</f>
        <v>43864</v>
      </c>
      <c r="C89" s="64">
        <f aca="true" t="shared" si="17" ref="C89:J89">SUM(C154:C156)</f>
        <v>64.48</v>
      </c>
      <c r="D89" s="58">
        <f t="shared" si="17"/>
        <v>606.06</v>
      </c>
      <c r="E89" s="58">
        <f t="shared" si="17"/>
        <v>10.48</v>
      </c>
      <c r="F89" s="58">
        <f t="shared" si="17"/>
        <v>30883</v>
      </c>
      <c r="G89" s="58">
        <f t="shared" si="17"/>
        <v>9.474</v>
      </c>
      <c r="H89" s="58">
        <f t="shared" si="17"/>
        <v>94.37</v>
      </c>
      <c r="I89" s="58">
        <f>SUM(I154:I156)</f>
        <v>8.629999999999999</v>
      </c>
      <c r="J89" s="58">
        <f t="shared" si="17"/>
        <v>1924</v>
      </c>
      <c r="K89" s="13"/>
      <c r="L89" s="13"/>
    </row>
    <row r="90" spans="1:12" ht="15.75" hidden="1">
      <c r="A90" s="46" t="s">
        <v>25</v>
      </c>
      <c r="B90" s="58">
        <f>SUM(B157:B159)</f>
        <v>40343</v>
      </c>
      <c r="C90" s="58">
        <f aca="true" t="shared" si="18" ref="C90:J90">SUM(C157:C159)</f>
        <v>25.342999999999996</v>
      </c>
      <c r="D90" s="58">
        <f t="shared" si="18"/>
        <v>716.8</v>
      </c>
      <c r="E90" s="58">
        <f t="shared" si="18"/>
        <v>12.08</v>
      </c>
      <c r="F90" s="58">
        <f t="shared" si="18"/>
        <v>24301</v>
      </c>
      <c r="G90" s="58">
        <f t="shared" si="18"/>
        <v>3.506</v>
      </c>
      <c r="H90" s="58">
        <f t="shared" si="18"/>
        <v>89.52000000000001</v>
      </c>
      <c r="I90" s="58">
        <f t="shared" si="18"/>
        <v>10.4</v>
      </c>
      <c r="J90" s="58">
        <f t="shared" si="18"/>
        <v>1754</v>
      </c>
      <c r="K90" s="13"/>
      <c r="L90" s="13"/>
    </row>
    <row r="91" spans="1:12" ht="15.75" hidden="1">
      <c r="A91" s="46"/>
      <c r="B91" s="58"/>
      <c r="C91" s="66"/>
      <c r="D91" s="66"/>
      <c r="E91" s="58"/>
      <c r="F91" s="58"/>
      <c r="G91" s="65"/>
      <c r="H91" s="60"/>
      <c r="I91" s="63"/>
      <c r="J91" s="58"/>
      <c r="K91" s="11"/>
      <c r="L91" s="11"/>
    </row>
    <row r="92" spans="1:12" ht="15.75" hidden="1">
      <c r="A92" s="46">
        <v>2010</v>
      </c>
      <c r="B92" s="58"/>
      <c r="C92" s="66"/>
      <c r="D92" s="66"/>
      <c r="E92" s="58"/>
      <c r="F92" s="58"/>
      <c r="G92" s="65"/>
      <c r="H92" s="60"/>
      <c r="I92" s="63"/>
      <c r="J92" s="58"/>
      <c r="K92" s="11"/>
      <c r="L92" s="11"/>
    </row>
    <row r="93" spans="1:12" ht="15.75" hidden="1">
      <c r="A93" s="46" t="s">
        <v>36</v>
      </c>
      <c r="B93" s="58">
        <v>7828</v>
      </c>
      <c r="C93" s="66">
        <v>61.362</v>
      </c>
      <c r="D93" s="66">
        <v>225.6</v>
      </c>
      <c r="E93" s="58">
        <v>3.65</v>
      </c>
      <c r="F93" s="58">
        <v>5323</v>
      </c>
      <c r="G93" s="65">
        <v>41.592</v>
      </c>
      <c r="H93" s="60">
        <v>34.25</v>
      </c>
      <c r="I93" s="84">
        <v>2.7</v>
      </c>
      <c r="J93" s="58">
        <v>428</v>
      </c>
      <c r="K93" s="11"/>
      <c r="L93" s="11"/>
    </row>
    <row r="94" spans="1:12" ht="15.75" hidden="1">
      <c r="A94" s="46" t="s">
        <v>37</v>
      </c>
      <c r="B94" s="58">
        <v>7789</v>
      </c>
      <c r="C94" s="66">
        <v>55.28</v>
      </c>
      <c r="D94" s="66">
        <v>259.83</v>
      </c>
      <c r="E94" s="58">
        <v>4.2</v>
      </c>
      <c r="F94" s="58">
        <v>4774</v>
      </c>
      <c r="G94" s="65">
        <v>34.375</v>
      </c>
      <c r="H94" s="60">
        <v>23</v>
      </c>
      <c r="I94" s="63">
        <v>2.68</v>
      </c>
      <c r="J94" s="58">
        <v>424</v>
      </c>
      <c r="K94" s="11"/>
      <c r="L94" s="11"/>
    </row>
    <row r="95" spans="1:12" ht="15.75" hidden="1">
      <c r="A95" s="46" t="s">
        <v>38</v>
      </c>
      <c r="B95" s="58">
        <v>9998</v>
      </c>
      <c r="C95" s="66">
        <v>66.08</v>
      </c>
      <c r="D95" s="66">
        <v>214.38</v>
      </c>
      <c r="E95" s="58">
        <v>3.15</v>
      </c>
      <c r="F95" s="58">
        <v>6419</v>
      </c>
      <c r="G95" s="65">
        <v>36.972</v>
      </c>
      <c r="H95" s="60">
        <v>39.68</v>
      </c>
      <c r="I95" s="63">
        <v>3.84</v>
      </c>
      <c r="J95" s="58">
        <v>500</v>
      </c>
      <c r="K95" s="11"/>
      <c r="L95" s="11"/>
    </row>
    <row r="96" spans="1:12" ht="15.75" hidden="1">
      <c r="A96" s="46" t="s">
        <v>27</v>
      </c>
      <c r="B96" s="58">
        <v>11084</v>
      </c>
      <c r="C96" s="66">
        <v>60.579</v>
      </c>
      <c r="D96" s="66">
        <v>336.53</v>
      </c>
      <c r="E96" s="58">
        <v>2.39</v>
      </c>
      <c r="F96" s="58">
        <v>8588</v>
      </c>
      <c r="G96" s="65">
        <v>40.68</v>
      </c>
      <c r="H96" s="58">
        <v>19.41</v>
      </c>
      <c r="I96" s="65" t="s">
        <v>40</v>
      </c>
      <c r="J96" s="58">
        <v>532</v>
      </c>
      <c r="K96" s="11"/>
      <c r="L96" s="11"/>
    </row>
    <row r="97" spans="1:12" ht="15.75" hidden="1">
      <c r="A97" s="46" t="s">
        <v>28</v>
      </c>
      <c r="B97" s="58">
        <v>11650</v>
      </c>
      <c r="C97" s="66">
        <v>65.656</v>
      </c>
      <c r="D97" s="66">
        <v>435.87</v>
      </c>
      <c r="E97" s="58">
        <v>4.78</v>
      </c>
      <c r="F97" s="58">
        <v>7546</v>
      </c>
      <c r="G97" s="65">
        <v>37.518</v>
      </c>
      <c r="H97" s="58">
        <v>31.44</v>
      </c>
      <c r="I97" s="63">
        <v>3.23</v>
      </c>
      <c r="J97" s="58">
        <v>548</v>
      </c>
      <c r="K97" s="11"/>
      <c r="L97" s="11"/>
    </row>
    <row r="98" spans="1:12" ht="15.75" hidden="1">
      <c r="A98" s="46" t="s">
        <v>29</v>
      </c>
      <c r="B98" s="58">
        <v>8720</v>
      </c>
      <c r="C98" s="66">
        <v>56.688</v>
      </c>
      <c r="D98" s="66">
        <v>333.3</v>
      </c>
      <c r="E98" s="58">
        <v>3.72</v>
      </c>
      <c r="F98" s="58">
        <v>5161</v>
      </c>
      <c r="G98" s="65">
        <v>36.534</v>
      </c>
      <c r="H98" s="58">
        <v>30.8</v>
      </c>
      <c r="I98" s="63">
        <v>3.63</v>
      </c>
      <c r="J98" s="58">
        <v>502</v>
      </c>
      <c r="K98" s="11"/>
      <c r="L98" s="11"/>
    </row>
    <row r="99" spans="1:12" ht="15.75" hidden="1">
      <c r="A99" s="46" t="s">
        <v>30</v>
      </c>
      <c r="B99" s="58">
        <v>9451</v>
      </c>
      <c r="C99" s="82" t="s">
        <v>23</v>
      </c>
      <c r="D99" s="66">
        <v>249.28</v>
      </c>
      <c r="E99" s="58">
        <v>4.02</v>
      </c>
      <c r="F99" s="58">
        <v>5663</v>
      </c>
      <c r="G99" s="85" t="s">
        <v>23</v>
      </c>
      <c r="H99" s="58">
        <v>25.44</v>
      </c>
      <c r="I99" s="63">
        <v>2.65</v>
      </c>
      <c r="J99" s="58">
        <v>598</v>
      </c>
      <c r="K99" s="11"/>
      <c r="L99" s="11"/>
    </row>
    <row r="100" spans="1:12" ht="15.75" hidden="1">
      <c r="A100" s="46" t="s">
        <v>31</v>
      </c>
      <c r="B100" s="58">
        <v>9495</v>
      </c>
      <c r="C100" s="66">
        <v>72.568</v>
      </c>
      <c r="D100" s="66">
        <v>258.47</v>
      </c>
      <c r="E100" s="58">
        <v>4.26</v>
      </c>
      <c r="F100" s="58">
        <v>7292</v>
      </c>
      <c r="G100" s="65">
        <v>49.554</v>
      </c>
      <c r="H100" s="58">
        <v>19.87</v>
      </c>
      <c r="I100" s="63">
        <v>4.16</v>
      </c>
      <c r="J100" s="58">
        <v>634</v>
      </c>
      <c r="K100" s="11"/>
      <c r="L100" s="11"/>
    </row>
    <row r="101" spans="1:12" ht="15.75" hidden="1">
      <c r="A101" s="46" t="s">
        <v>32</v>
      </c>
      <c r="B101" s="58">
        <v>8006</v>
      </c>
      <c r="C101" s="82" t="s">
        <v>23</v>
      </c>
      <c r="D101" s="66">
        <v>165.16</v>
      </c>
      <c r="E101" s="58">
        <v>1.36</v>
      </c>
      <c r="F101" s="58">
        <v>6238</v>
      </c>
      <c r="G101" s="60" t="s">
        <v>23</v>
      </c>
      <c r="H101" s="58">
        <v>33.24</v>
      </c>
      <c r="I101" s="63">
        <v>2.88</v>
      </c>
      <c r="J101" s="58">
        <v>506</v>
      </c>
      <c r="K101" s="11"/>
      <c r="L101" s="11"/>
    </row>
    <row r="102" spans="1:12" ht="15.75" hidden="1">
      <c r="A102" s="46" t="s">
        <v>33</v>
      </c>
      <c r="B102" s="58">
        <v>9952</v>
      </c>
      <c r="C102" s="82" t="s">
        <v>23</v>
      </c>
      <c r="D102" s="66">
        <v>226.92</v>
      </c>
      <c r="E102" s="58">
        <v>5.56</v>
      </c>
      <c r="F102" s="58">
        <v>6543</v>
      </c>
      <c r="G102" s="60" t="s">
        <v>23</v>
      </c>
      <c r="H102" s="58">
        <v>28.02</v>
      </c>
      <c r="I102" s="63">
        <v>4.71</v>
      </c>
      <c r="J102" s="58">
        <v>533</v>
      </c>
      <c r="K102" s="11"/>
      <c r="L102" s="11"/>
    </row>
    <row r="103" spans="1:12" ht="15.75" hidden="1">
      <c r="A103" s="46" t="s">
        <v>34</v>
      </c>
      <c r="B103" s="58">
        <v>10752</v>
      </c>
      <c r="C103" s="66">
        <v>71.472</v>
      </c>
      <c r="D103" s="66">
        <v>239.54</v>
      </c>
      <c r="E103" s="58">
        <v>4.44</v>
      </c>
      <c r="F103" s="58">
        <v>8184</v>
      </c>
      <c r="G103" s="60">
        <v>45.883</v>
      </c>
      <c r="H103" s="58">
        <v>21.74</v>
      </c>
      <c r="I103" s="63">
        <v>2.41</v>
      </c>
      <c r="J103" s="58">
        <v>682</v>
      </c>
      <c r="K103" s="11"/>
      <c r="L103" s="11"/>
    </row>
    <row r="104" spans="1:12" ht="15.75" hidden="1">
      <c r="A104" s="46" t="s">
        <v>35</v>
      </c>
      <c r="B104" s="58">
        <v>11726</v>
      </c>
      <c r="C104" s="66">
        <v>78.896</v>
      </c>
      <c r="D104" s="66">
        <v>168.87</v>
      </c>
      <c r="E104" s="58">
        <v>3.06</v>
      </c>
      <c r="F104" s="58">
        <v>7212</v>
      </c>
      <c r="G104" s="60">
        <v>49.374</v>
      </c>
      <c r="H104" s="58">
        <v>24.08</v>
      </c>
      <c r="I104" s="63">
        <v>2.18</v>
      </c>
      <c r="J104" s="58">
        <v>540</v>
      </c>
      <c r="K104" s="11"/>
      <c r="L104" s="11"/>
    </row>
    <row r="105" spans="1:12" ht="15.75" hidden="1">
      <c r="A105" s="46"/>
      <c r="B105" s="58"/>
      <c r="C105" s="66"/>
      <c r="D105" s="66"/>
      <c r="E105" s="58"/>
      <c r="F105" s="58"/>
      <c r="G105" s="65"/>
      <c r="H105" s="60"/>
      <c r="I105" s="63"/>
      <c r="J105" s="58"/>
      <c r="K105" s="11"/>
      <c r="L105" s="11"/>
    </row>
    <row r="106" spans="1:12" ht="15.75" hidden="1">
      <c r="A106" s="46">
        <v>2013</v>
      </c>
      <c r="B106" s="58"/>
      <c r="C106" s="66"/>
      <c r="D106" s="66"/>
      <c r="E106" s="58"/>
      <c r="F106" s="58"/>
      <c r="G106" s="65"/>
      <c r="H106" s="60"/>
      <c r="I106" s="63"/>
      <c r="J106" s="58"/>
      <c r="K106" s="11"/>
      <c r="L106" s="11"/>
    </row>
    <row r="107" spans="1:12" ht="15.75" hidden="1">
      <c r="A107" s="46" t="s">
        <v>21</v>
      </c>
      <c r="B107" s="58">
        <f>SUM(B162:B164)</f>
        <v>35636</v>
      </c>
      <c r="C107" s="58">
        <f aca="true" t="shared" si="19" ref="C107:I107">SUM(C162:C164)</f>
        <v>21.22</v>
      </c>
      <c r="D107" s="58">
        <f t="shared" si="19"/>
        <v>515.1700000000001</v>
      </c>
      <c r="E107" s="58">
        <f t="shared" si="19"/>
        <v>12.68</v>
      </c>
      <c r="F107" s="58">
        <f t="shared" si="19"/>
        <v>23141</v>
      </c>
      <c r="G107" s="58">
        <f t="shared" si="19"/>
        <v>2.888</v>
      </c>
      <c r="H107" s="58">
        <f t="shared" si="19"/>
        <v>85.07</v>
      </c>
      <c r="I107" s="58">
        <f t="shared" si="19"/>
        <v>9.7</v>
      </c>
      <c r="J107" s="58">
        <f>SUM(J162:J164)</f>
        <v>1820</v>
      </c>
      <c r="K107" s="11"/>
      <c r="L107" s="11"/>
    </row>
    <row r="108" spans="1:12" ht="15.75" hidden="1">
      <c r="A108" s="108" t="s">
        <v>22</v>
      </c>
      <c r="B108" s="58">
        <f>SUM(B165:B167)</f>
        <v>41108</v>
      </c>
      <c r="C108" s="58">
        <f aca="true" t="shared" si="20" ref="C108:J108">SUM(C165:C167)</f>
        <v>13.478</v>
      </c>
      <c r="D108" s="58">
        <f t="shared" si="20"/>
        <v>488.83000000000004</v>
      </c>
      <c r="E108" s="58">
        <f t="shared" si="20"/>
        <v>9.450000000000001</v>
      </c>
      <c r="F108" s="58">
        <f t="shared" si="20"/>
        <v>28352</v>
      </c>
      <c r="G108" s="58">
        <f t="shared" si="20"/>
        <v>1.903</v>
      </c>
      <c r="H108" s="58">
        <f t="shared" si="20"/>
        <v>84.26</v>
      </c>
      <c r="I108" s="58">
        <f t="shared" si="20"/>
        <v>12.55</v>
      </c>
      <c r="J108" s="58">
        <f t="shared" si="20"/>
        <v>1756</v>
      </c>
      <c r="K108" s="11"/>
      <c r="L108" s="11"/>
    </row>
    <row r="109" spans="1:12" ht="15.75" hidden="1">
      <c r="A109" s="108" t="s">
        <v>24</v>
      </c>
      <c r="B109" s="58">
        <f>SUM(B168:B170)</f>
        <v>39702</v>
      </c>
      <c r="C109" s="58">
        <f>SUM(C168:C170)</f>
        <v>0</v>
      </c>
      <c r="D109" s="58">
        <f aca="true" t="shared" si="21" ref="D109:J109">SUM(D168:D170)</f>
        <v>515.93</v>
      </c>
      <c r="E109" s="58">
        <f>SUM(E168:E170)</f>
        <v>7.5</v>
      </c>
      <c r="F109" s="58">
        <f>SUM(F168:F170)</f>
        <v>32060</v>
      </c>
      <c r="G109" s="58">
        <f t="shared" si="21"/>
        <v>0</v>
      </c>
      <c r="H109" s="58">
        <f t="shared" si="21"/>
        <v>76.92</v>
      </c>
      <c r="I109" s="58">
        <f t="shared" si="21"/>
        <v>13.17</v>
      </c>
      <c r="J109" s="58">
        <f t="shared" si="21"/>
        <v>1624</v>
      </c>
      <c r="K109" s="11"/>
      <c r="L109" s="11"/>
    </row>
    <row r="110" spans="1:12" ht="15.75" hidden="1">
      <c r="A110" s="108" t="s">
        <v>25</v>
      </c>
      <c r="B110" s="58">
        <f>SUM(B171:B173)</f>
        <v>31949</v>
      </c>
      <c r="C110" s="58">
        <f aca="true" t="shared" si="22" ref="C110:J110">SUM(C171:C173)</f>
        <v>0.93</v>
      </c>
      <c r="D110" s="58">
        <f t="shared" si="22"/>
        <v>627.8699999999999</v>
      </c>
      <c r="E110" s="58">
        <f t="shared" si="22"/>
        <v>7.79</v>
      </c>
      <c r="F110" s="58">
        <f t="shared" si="22"/>
        <v>25655</v>
      </c>
      <c r="G110" s="58">
        <f t="shared" si="22"/>
        <v>0</v>
      </c>
      <c r="H110" s="58">
        <f t="shared" si="22"/>
        <v>88.85</v>
      </c>
      <c r="I110" s="58">
        <f t="shared" si="22"/>
        <v>11.59</v>
      </c>
      <c r="J110" s="58">
        <f t="shared" si="22"/>
        <v>1630</v>
      </c>
      <c r="K110" s="11"/>
      <c r="L110" s="11"/>
    </row>
    <row r="111" spans="1:12" ht="15.75" hidden="1">
      <c r="A111" s="46"/>
      <c r="B111" s="58"/>
      <c r="C111" s="64"/>
      <c r="D111" s="64"/>
      <c r="E111" s="58"/>
      <c r="F111" s="58"/>
      <c r="G111" s="59"/>
      <c r="H111" s="58"/>
      <c r="I111" s="59"/>
      <c r="J111" s="58"/>
      <c r="K111" s="11"/>
      <c r="L111" s="11"/>
    </row>
    <row r="112" spans="1:12" ht="15.75">
      <c r="A112" s="46">
        <v>2014</v>
      </c>
      <c r="B112" s="58"/>
      <c r="C112" s="64"/>
      <c r="D112" s="64"/>
      <c r="E112" s="58"/>
      <c r="F112" s="58"/>
      <c r="G112" s="59"/>
      <c r="H112" s="58"/>
      <c r="I112" s="59"/>
      <c r="J112" s="58"/>
      <c r="K112" s="11"/>
      <c r="L112" s="11"/>
    </row>
    <row r="113" spans="1:12" ht="15.75">
      <c r="A113" s="108" t="s">
        <v>21</v>
      </c>
      <c r="B113" s="58">
        <f>SUM(B176:B178)</f>
        <v>29030</v>
      </c>
      <c r="C113" s="58">
        <f aca="true" t="shared" si="23" ref="C113:J113">SUM(C176:C178)</f>
        <v>103</v>
      </c>
      <c r="D113" s="58">
        <f t="shared" si="23"/>
        <v>433.65</v>
      </c>
      <c r="E113" s="58">
        <f t="shared" si="23"/>
        <v>12.42</v>
      </c>
      <c r="F113" s="58">
        <f t="shared" si="23"/>
        <v>24391</v>
      </c>
      <c r="G113" s="58">
        <f t="shared" si="23"/>
        <v>0</v>
      </c>
      <c r="H113" s="58">
        <f t="shared" si="23"/>
        <v>91.59</v>
      </c>
      <c r="I113" s="58">
        <f t="shared" si="23"/>
        <v>10.99</v>
      </c>
      <c r="J113" s="58">
        <f t="shared" si="23"/>
        <v>1526</v>
      </c>
      <c r="K113" s="11"/>
      <c r="L113" s="11"/>
    </row>
    <row r="114" spans="1:12" ht="15.75">
      <c r="A114" s="108" t="s">
        <v>22</v>
      </c>
      <c r="B114" s="58">
        <f>B179+B180+B181</f>
        <v>37100</v>
      </c>
      <c r="C114" s="58">
        <f aca="true" t="shared" si="24" ref="C114:J114">C179+C180+C181</f>
        <v>0</v>
      </c>
      <c r="D114" s="58">
        <f t="shared" si="24"/>
        <v>765.16</v>
      </c>
      <c r="E114" s="58">
        <f t="shared" si="24"/>
        <v>7.82</v>
      </c>
      <c r="F114" s="58">
        <f t="shared" si="24"/>
        <v>26847</v>
      </c>
      <c r="G114" s="58">
        <f t="shared" si="24"/>
        <v>0</v>
      </c>
      <c r="H114" s="58">
        <f t="shared" si="24"/>
        <v>90.11</v>
      </c>
      <c r="I114" s="58">
        <f t="shared" si="24"/>
        <v>60.449999999999996</v>
      </c>
      <c r="J114" s="58">
        <f t="shared" si="24"/>
        <v>1666</v>
      </c>
      <c r="K114" s="11"/>
      <c r="L114" s="11"/>
    </row>
    <row r="115" spans="1:12" ht="15.75">
      <c r="A115" s="108" t="s">
        <v>24</v>
      </c>
      <c r="B115" s="58">
        <f>B182+B183+B184</f>
        <v>37113</v>
      </c>
      <c r="C115" s="58">
        <f aca="true" t="shared" si="25" ref="C115:J115">C182+C183+C184</f>
        <v>0</v>
      </c>
      <c r="D115" s="58">
        <f t="shared" si="25"/>
        <v>530.13</v>
      </c>
      <c r="E115" s="58">
        <f t="shared" si="25"/>
        <v>9.73</v>
      </c>
      <c r="F115" s="58">
        <f t="shared" si="25"/>
        <v>30978</v>
      </c>
      <c r="G115" s="58">
        <f t="shared" si="25"/>
        <v>0</v>
      </c>
      <c r="H115" s="58">
        <f t="shared" si="25"/>
        <v>80.57</v>
      </c>
      <c r="I115" s="58">
        <f t="shared" si="25"/>
        <v>14.489999999999998</v>
      </c>
      <c r="J115" s="58">
        <f t="shared" si="25"/>
        <v>1557</v>
      </c>
      <c r="K115" s="11"/>
      <c r="L115" s="11"/>
    </row>
    <row r="116" spans="1:12" ht="15.75">
      <c r="A116" s="108" t="s">
        <v>25</v>
      </c>
      <c r="B116" s="58">
        <f>B185+B186+B187</f>
        <v>31194.5</v>
      </c>
      <c r="C116" s="58">
        <f aca="true" t="shared" si="26" ref="C116:J116">C185+C186+C187</f>
        <v>0</v>
      </c>
      <c r="D116" s="58">
        <f t="shared" si="26"/>
        <v>718.865</v>
      </c>
      <c r="E116" s="58">
        <f t="shared" si="26"/>
        <v>9.29</v>
      </c>
      <c r="F116" s="58">
        <f t="shared" si="26"/>
        <v>24467.5</v>
      </c>
      <c r="G116" s="58">
        <f t="shared" si="26"/>
        <v>0</v>
      </c>
      <c r="H116" s="58">
        <f t="shared" si="26"/>
        <v>82.54</v>
      </c>
      <c r="I116" s="58">
        <f t="shared" si="26"/>
        <v>14.52</v>
      </c>
      <c r="J116" s="58">
        <f t="shared" si="26"/>
        <v>1486</v>
      </c>
      <c r="K116" s="11"/>
      <c r="L116" s="11"/>
    </row>
    <row r="117" spans="1:12" ht="15.75">
      <c r="A117" s="46"/>
      <c r="B117" s="58"/>
      <c r="C117" s="64"/>
      <c r="D117" s="64"/>
      <c r="E117" s="58"/>
      <c r="F117" s="58"/>
      <c r="G117" s="59"/>
      <c r="H117" s="58"/>
      <c r="I117" s="59"/>
      <c r="J117" s="58"/>
      <c r="K117" s="11"/>
      <c r="L117" s="11"/>
    </row>
    <row r="118" spans="1:12" ht="15.75">
      <c r="A118" s="46">
        <v>2015</v>
      </c>
      <c r="B118" s="58"/>
      <c r="C118" s="64"/>
      <c r="D118" s="64"/>
      <c r="E118" s="58"/>
      <c r="F118" s="58"/>
      <c r="G118" s="59"/>
      <c r="H118" s="58"/>
      <c r="I118" s="59"/>
      <c r="J118" s="58"/>
      <c r="K118" s="11"/>
      <c r="L118" s="11"/>
    </row>
    <row r="119" spans="1:12" ht="15.75">
      <c r="A119" s="108" t="s">
        <v>21</v>
      </c>
      <c r="B119" s="58">
        <f>SUM(B190:B192)</f>
        <v>31828</v>
      </c>
      <c r="C119" s="58">
        <f aca="true" t="shared" si="27" ref="C119:J119">SUM(C190:C192)</f>
        <v>0</v>
      </c>
      <c r="D119" s="58">
        <f t="shared" si="27"/>
        <v>620.46</v>
      </c>
      <c r="E119" s="58">
        <f t="shared" si="27"/>
        <v>8.02</v>
      </c>
      <c r="F119" s="58">
        <f t="shared" si="27"/>
        <v>25164</v>
      </c>
      <c r="G119" s="58">
        <f t="shared" si="27"/>
        <v>0</v>
      </c>
      <c r="H119" s="58">
        <f t="shared" si="27"/>
        <v>78.37</v>
      </c>
      <c r="I119" s="58">
        <f t="shared" si="27"/>
        <v>9.93</v>
      </c>
      <c r="J119" s="58">
        <f t="shared" si="27"/>
        <v>1397</v>
      </c>
      <c r="K119" s="11"/>
      <c r="L119" s="11"/>
    </row>
    <row r="120" spans="1:12" ht="15.75">
      <c r="A120" s="108" t="s">
        <v>22</v>
      </c>
      <c r="B120" s="58">
        <f>SUM(B193:B195)</f>
        <v>28503</v>
      </c>
      <c r="C120" s="58">
        <f aca="true" t="shared" si="28" ref="C120:J120">SUM(C193:C195)</f>
        <v>0</v>
      </c>
      <c r="D120" s="58">
        <f t="shared" si="28"/>
        <v>587.96</v>
      </c>
      <c r="E120" s="58">
        <f t="shared" si="28"/>
        <v>6.3</v>
      </c>
      <c r="F120" s="58">
        <f>SUM(F193:F195)</f>
        <v>24341</v>
      </c>
      <c r="G120" s="58">
        <f t="shared" si="28"/>
        <v>0</v>
      </c>
      <c r="H120" s="58">
        <f t="shared" si="28"/>
        <v>93.5</v>
      </c>
      <c r="I120" s="58">
        <f t="shared" si="28"/>
        <v>8.99</v>
      </c>
      <c r="J120" s="58">
        <f t="shared" si="28"/>
        <v>1574</v>
      </c>
      <c r="K120" s="11"/>
      <c r="L120" s="11"/>
    </row>
    <row r="121" spans="1:12" ht="15.75">
      <c r="A121" s="108" t="s">
        <v>24</v>
      </c>
      <c r="B121" s="58">
        <f>B196+B197+B198</f>
        <v>29886</v>
      </c>
      <c r="C121" s="58">
        <f aca="true" t="shared" si="29" ref="C121:J121">C196+C197+C198</f>
        <v>0</v>
      </c>
      <c r="D121" s="58">
        <f>D196+D197+D198</f>
        <v>516.8100000000001</v>
      </c>
      <c r="E121" s="58">
        <f t="shared" si="29"/>
        <v>6.34</v>
      </c>
      <c r="F121" s="58">
        <f t="shared" si="29"/>
        <v>16762</v>
      </c>
      <c r="G121" s="58">
        <f t="shared" si="29"/>
        <v>0</v>
      </c>
      <c r="H121" s="58">
        <f t="shared" si="29"/>
        <v>54.14999999999999</v>
      </c>
      <c r="I121" s="58">
        <f t="shared" si="29"/>
        <v>10.96</v>
      </c>
      <c r="J121" s="58">
        <f t="shared" si="29"/>
        <v>1251</v>
      </c>
      <c r="K121" s="114"/>
      <c r="L121" s="11"/>
    </row>
    <row r="122" spans="1:13" ht="15.75">
      <c r="A122" s="108" t="s">
        <v>25</v>
      </c>
      <c r="B122" s="58">
        <f>B199+B200+B201</f>
        <v>29919</v>
      </c>
      <c r="C122" s="58">
        <f aca="true" t="shared" si="30" ref="C122:J122">C199+C200+C201</f>
        <v>0</v>
      </c>
      <c r="D122" s="58">
        <f t="shared" si="30"/>
        <v>520.95</v>
      </c>
      <c r="E122" s="58">
        <f t="shared" si="30"/>
        <v>8.8</v>
      </c>
      <c r="F122" s="58">
        <f t="shared" si="30"/>
        <v>20674</v>
      </c>
      <c r="G122" s="58">
        <f t="shared" si="30"/>
        <v>0</v>
      </c>
      <c r="H122" s="58">
        <f t="shared" si="30"/>
        <v>67.42</v>
      </c>
      <c r="I122" s="58">
        <f t="shared" si="30"/>
        <v>12.95</v>
      </c>
      <c r="J122" s="58">
        <f t="shared" si="30"/>
        <v>1244</v>
      </c>
      <c r="K122" s="114"/>
      <c r="L122" s="11"/>
      <c r="M122" s="81"/>
    </row>
    <row r="123" spans="1:12" ht="15.75">
      <c r="A123" s="46"/>
      <c r="B123" s="58"/>
      <c r="C123" s="64"/>
      <c r="D123" s="64"/>
      <c r="E123" s="58"/>
      <c r="F123" s="58"/>
      <c r="G123" s="59"/>
      <c r="H123" s="58"/>
      <c r="I123" s="59"/>
      <c r="J123" s="58"/>
      <c r="K123" s="11"/>
      <c r="L123" s="11"/>
    </row>
    <row r="124" spans="1:12" ht="15.75">
      <c r="A124" s="46">
        <v>2016</v>
      </c>
      <c r="B124" s="58"/>
      <c r="C124" s="64"/>
      <c r="D124" s="64"/>
      <c r="E124" s="58"/>
      <c r="F124" s="58"/>
      <c r="G124" s="59"/>
      <c r="H124" s="58"/>
      <c r="I124" s="59"/>
      <c r="J124" s="58"/>
      <c r="K124" s="11"/>
      <c r="L124" s="11"/>
    </row>
    <row r="125" spans="1:13" ht="15.75">
      <c r="A125" s="108" t="s">
        <v>21</v>
      </c>
      <c r="B125" s="58">
        <f>B204+B205+B206</f>
        <v>24616</v>
      </c>
      <c r="C125" s="58">
        <f aca="true" t="shared" si="31" ref="C125:J125">C204+C205+C206</f>
        <v>0</v>
      </c>
      <c r="D125" s="58">
        <f t="shared" si="31"/>
        <v>426.79</v>
      </c>
      <c r="E125" s="58">
        <f t="shared" si="31"/>
        <v>7.16</v>
      </c>
      <c r="F125" s="58">
        <f t="shared" si="31"/>
        <v>16761</v>
      </c>
      <c r="G125" s="58">
        <f t="shared" si="31"/>
        <v>0</v>
      </c>
      <c r="H125" s="58">
        <f t="shared" si="31"/>
        <v>84.8</v>
      </c>
      <c r="I125" s="58">
        <f t="shared" si="31"/>
        <v>11.42</v>
      </c>
      <c r="J125" s="58">
        <f t="shared" si="31"/>
        <v>1082</v>
      </c>
      <c r="K125" s="11"/>
      <c r="L125" s="11"/>
      <c r="M125" s="113">
        <f>B125+F125</f>
        <v>41377</v>
      </c>
    </row>
    <row r="126" spans="1:12" ht="15.75">
      <c r="A126" s="108" t="s">
        <v>22</v>
      </c>
      <c r="B126" s="58">
        <f>B207+B208+B209</f>
        <v>26051</v>
      </c>
      <c r="C126" s="58">
        <f aca="true" t="shared" si="32" ref="C126:J126">C207+C208+C209</f>
        <v>0</v>
      </c>
      <c r="D126" s="58">
        <f t="shared" si="32"/>
        <v>452.11</v>
      </c>
      <c r="E126" s="58">
        <f t="shared" si="32"/>
        <v>6.93</v>
      </c>
      <c r="F126" s="58">
        <f t="shared" si="32"/>
        <v>19660</v>
      </c>
      <c r="G126" s="58">
        <f t="shared" si="32"/>
        <v>0</v>
      </c>
      <c r="H126" s="58">
        <f t="shared" si="32"/>
        <v>87.19999999999999</v>
      </c>
      <c r="I126" s="58">
        <f t="shared" si="32"/>
        <v>23.44</v>
      </c>
      <c r="J126" s="58">
        <f t="shared" si="32"/>
        <v>1024</v>
      </c>
      <c r="K126" s="11"/>
      <c r="L126" s="11"/>
    </row>
    <row r="127" spans="1:13" ht="15.75">
      <c r="A127" s="108" t="s">
        <v>24</v>
      </c>
      <c r="B127" s="58">
        <f>B210+B211+B212</f>
        <v>28128</v>
      </c>
      <c r="C127" s="58">
        <f aca="true" t="shared" si="33" ref="C127:J127">C210+C211+C212</f>
        <v>0</v>
      </c>
      <c r="D127" s="58">
        <f t="shared" si="33"/>
        <v>437.36</v>
      </c>
      <c r="E127" s="58">
        <f t="shared" si="33"/>
        <v>7.43</v>
      </c>
      <c r="F127" s="58">
        <f t="shared" si="33"/>
        <v>20826</v>
      </c>
      <c r="G127" s="58">
        <f t="shared" si="33"/>
        <v>0</v>
      </c>
      <c r="H127" s="58">
        <f t="shared" si="33"/>
        <v>59.69</v>
      </c>
      <c r="I127" s="58">
        <f t="shared" si="33"/>
        <v>18.92</v>
      </c>
      <c r="J127" s="58">
        <f t="shared" si="33"/>
        <v>1025</v>
      </c>
      <c r="K127" s="114"/>
      <c r="L127" s="11"/>
      <c r="M127" s="113"/>
    </row>
    <row r="128" spans="1:15" ht="15.75">
      <c r="A128" s="108" t="s">
        <v>25</v>
      </c>
      <c r="B128" s="58">
        <f>B213+B214+B215</f>
        <v>27091</v>
      </c>
      <c r="C128" s="58">
        <f aca="true" t="shared" si="34" ref="C128:J128">C213+C214+C215</f>
        <v>0</v>
      </c>
      <c r="D128" s="58">
        <f t="shared" si="34"/>
        <v>422.09000000000003</v>
      </c>
      <c r="E128" s="58">
        <f t="shared" si="34"/>
        <v>10.530000000000001</v>
      </c>
      <c r="F128" s="58">
        <f t="shared" si="34"/>
        <v>18247</v>
      </c>
      <c r="G128" s="58">
        <f t="shared" si="34"/>
        <v>0</v>
      </c>
      <c r="H128" s="58">
        <f t="shared" si="34"/>
        <v>35.28</v>
      </c>
      <c r="I128" s="58">
        <f>I213+I214+I215</f>
        <v>10.91</v>
      </c>
      <c r="J128" s="58">
        <f t="shared" si="34"/>
        <v>1050</v>
      </c>
      <c r="K128" s="114"/>
      <c r="L128" s="116">
        <f>(J131/J125-1)*100</f>
        <v>3.8817005545286554</v>
      </c>
      <c r="M128" s="113">
        <f>B128+F128</f>
        <v>45338</v>
      </c>
      <c r="O128">
        <f>(M131/M125-1)*100</f>
        <v>4.62092466829398</v>
      </c>
    </row>
    <row r="129" spans="1:12" ht="15.75">
      <c r="A129" s="108"/>
      <c r="B129" s="58"/>
      <c r="C129" s="64"/>
      <c r="D129" s="64"/>
      <c r="E129" s="58"/>
      <c r="F129" s="58"/>
      <c r="G129" s="59"/>
      <c r="H129" s="58"/>
      <c r="I129" s="59"/>
      <c r="J129" s="58"/>
      <c r="K129" s="11"/>
      <c r="L129" s="11"/>
    </row>
    <row r="130" spans="1:12" ht="15.75">
      <c r="A130" s="46">
        <v>2017</v>
      </c>
      <c r="B130" s="58"/>
      <c r="C130" s="64"/>
      <c r="D130" s="64"/>
      <c r="E130" s="58"/>
      <c r="F130" s="58"/>
      <c r="G130" s="59"/>
      <c r="H130" s="58"/>
      <c r="I130" s="59"/>
      <c r="J130" s="58"/>
      <c r="K130" s="11"/>
      <c r="L130" s="11"/>
    </row>
    <row r="131" spans="1:15" ht="15.75">
      <c r="A131" s="108" t="s">
        <v>21</v>
      </c>
      <c r="B131" s="58">
        <f>B218+B219+B220</f>
        <v>25739</v>
      </c>
      <c r="C131" s="58">
        <f aca="true" t="shared" si="35" ref="C131:J131">C218+C219+C220</f>
        <v>0</v>
      </c>
      <c r="D131" s="58">
        <f t="shared" si="35"/>
        <v>580.06</v>
      </c>
      <c r="E131" s="58">
        <f t="shared" si="35"/>
        <v>12.719999999999999</v>
      </c>
      <c r="F131" s="58">
        <f t="shared" si="35"/>
        <v>17550</v>
      </c>
      <c r="G131" s="58">
        <f t="shared" si="35"/>
        <v>0</v>
      </c>
      <c r="H131" s="58">
        <f t="shared" si="35"/>
        <v>19.229999999999997</v>
      </c>
      <c r="I131" s="58">
        <f t="shared" si="35"/>
        <v>12.620000000000001</v>
      </c>
      <c r="J131" s="58">
        <f t="shared" si="35"/>
        <v>1124</v>
      </c>
      <c r="K131" s="114"/>
      <c r="L131" s="116">
        <f>(J131/J128-1)*100</f>
        <v>7.047619047619058</v>
      </c>
      <c r="M131" s="113">
        <f>B131+F131</f>
        <v>43289</v>
      </c>
      <c r="O131">
        <f>(M131/M128-1)*100</f>
        <v>-4.519387710088663</v>
      </c>
    </row>
    <row r="132" spans="1:12" ht="15.75">
      <c r="A132" s="46"/>
      <c r="B132" s="58"/>
      <c r="C132" s="66"/>
      <c r="D132" s="66"/>
      <c r="E132" s="58"/>
      <c r="F132" s="58"/>
      <c r="G132" s="65"/>
      <c r="H132" s="60"/>
      <c r="I132" s="63"/>
      <c r="J132" s="58"/>
      <c r="K132" s="114"/>
      <c r="L132" s="11"/>
    </row>
    <row r="133" spans="1:12" ht="15.75" hidden="1">
      <c r="A133" s="46">
        <v>2011</v>
      </c>
      <c r="B133" s="58"/>
      <c r="C133" s="66"/>
      <c r="D133" s="66"/>
      <c r="E133" s="58"/>
      <c r="F133" s="58"/>
      <c r="G133" s="65"/>
      <c r="H133" s="60"/>
      <c r="I133" s="63"/>
      <c r="J133" s="58"/>
      <c r="K133" s="11"/>
      <c r="L133" s="11"/>
    </row>
    <row r="134" spans="1:12" ht="15.75" hidden="1">
      <c r="A134" s="46" t="s">
        <v>36</v>
      </c>
      <c r="B134" s="76">
        <v>11151</v>
      </c>
      <c r="C134" s="86">
        <v>65.48</v>
      </c>
      <c r="D134" s="86">
        <v>197.99</v>
      </c>
      <c r="E134" s="58">
        <v>4.63</v>
      </c>
      <c r="F134" s="76">
        <v>7042</v>
      </c>
      <c r="G134" s="87">
        <v>46.61</v>
      </c>
      <c r="H134" s="88">
        <v>26.22</v>
      </c>
      <c r="I134" s="89">
        <v>1.82</v>
      </c>
      <c r="J134" s="76">
        <v>598</v>
      </c>
      <c r="K134" s="11"/>
      <c r="L134" s="11"/>
    </row>
    <row r="135" spans="1:12" ht="15.75" hidden="1">
      <c r="A135" s="46" t="s">
        <v>37</v>
      </c>
      <c r="B135" s="76">
        <v>8784</v>
      </c>
      <c r="C135" s="86">
        <f>(C104+C134)/2</f>
        <v>72.188</v>
      </c>
      <c r="D135" s="66">
        <v>171.54</v>
      </c>
      <c r="E135" s="58">
        <v>3.94</v>
      </c>
      <c r="F135" s="86">
        <v>5436</v>
      </c>
      <c r="G135" s="87">
        <f>(G104+G134)/2</f>
        <v>47.992000000000004</v>
      </c>
      <c r="H135" s="88">
        <v>27.38</v>
      </c>
      <c r="I135" s="89">
        <v>1.94</v>
      </c>
      <c r="J135" s="76">
        <v>454</v>
      </c>
      <c r="K135" s="11"/>
      <c r="L135" s="11"/>
    </row>
    <row r="136" spans="1:12" ht="15.75" hidden="1">
      <c r="A136" s="46" t="s">
        <v>38</v>
      </c>
      <c r="B136" s="76">
        <v>9362</v>
      </c>
      <c r="C136" s="86">
        <v>64.848</v>
      </c>
      <c r="D136" s="66">
        <v>262.72</v>
      </c>
      <c r="E136" s="58">
        <v>4.3</v>
      </c>
      <c r="F136" s="86">
        <v>6846</v>
      </c>
      <c r="G136" s="87">
        <v>43.812</v>
      </c>
      <c r="H136" s="88">
        <v>26.85</v>
      </c>
      <c r="I136" s="89">
        <v>2.21</v>
      </c>
      <c r="J136" s="76">
        <v>542</v>
      </c>
      <c r="K136" s="11"/>
      <c r="L136" s="11"/>
    </row>
    <row r="137" spans="1:12" ht="15.75" hidden="1">
      <c r="A137" s="46" t="s">
        <v>27</v>
      </c>
      <c r="B137" s="76">
        <v>10721</v>
      </c>
      <c r="C137" s="86">
        <v>82.434</v>
      </c>
      <c r="D137" s="66">
        <v>190</v>
      </c>
      <c r="E137" s="58">
        <v>2.04</v>
      </c>
      <c r="F137" s="86">
        <v>7844</v>
      </c>
      <c r="G137" s="87">
        <v>47.57</v>
      </c>
      <c r="H137" s="88">
        <v>29.69</v>
      </c>
      <c r="I137" s="89">
        <v>2.76</v>
      </c>
      <c r="J137" s="76">
        <v>554</v>
      </c>
      <c r="K137" s="11"/>
      <c r="L137" s="11"/>
    </row>
    <row r="138" spans="1:12" ht="15.75" hidden="1">
      <c r="A138" s="46" t="s">
        <v>28</v>
      </c>
      <c r="B138" s="76">
        <v>11686</v>
      </c>
      <c r="C138" s="86">
        <v>72.957</v>
      </c>
      <c r="D138" s="66">
        <v>175.16</v>
      </c>
      <c r="E138" s="58">
        <v>3.41</v>
      </c>
      <c r="F138" s="86">
        <v>7852</v>
      </c>
      <c r="G138" s="87">
        <v>53.529</v>
      </c>
      <c r="H138" s="88">
        <v>29.02</v>
      </c>
      <c r="I138" s="89">
        <v>2.1</v>
      </c>
      <c r="J138" s="76">
        <v>541</v>
      </c>
      <c r="K138" s="11"/>
      <c r="L138" s="11"/>
    </row>
    <row r="139" spans="1:12" ht="15.75" hidden="1">
      <c r="A139" s="46" t="s">
        <v>29</v>
      </c>
      <c r="B139" s="76">
        <v>11805</v>
      </c>
      <c r="C139" s="86">
        <f>(C137+C138)/2</f>
        <v>77.6955</v>
      </c>
      <c r="D139" s="66">
        <v>168.65</v>
      </c>
      <c r="E139" s="58">
        <v>3.14</v>
      </c>
      <c r="F139" s="86">
        <v>6484</v>
      </c>
      <c r="G139" s="88">
        <f>(G137+G138)/2</f>
        <v>50.5495</v>
      </c>
      <c r="H139" s="88">
        <v>22.81</v>
      </c>
      <c r="I139" s="89">
        <v>1.91</v>
      </c>
      <c r="J139" s="76">
        <v>484</v>
      </c>
      <c r="K139" s="11"/>
      <c r="L139" s="11"/>
    </row>
    <row r="140" spans="1:12" ht="15.75" hidden="1">
      <c r="A140" s="46" t="s">
        <v>30</v>
      </c>
      <c r="B140" s="76">
        <v>14473</v>
      </c>
      <c r="C140" s="90" t="s">
        <v>50</v>
      </c>
      <c r="D140" s="88">
        <v>79.39</v>
      </c>
      <c r="E140" s="58">
        <v>9.74</v>
      </c>
      <c r="F140" s="86">
        <v>7714</v>
      </c>
      <c r="G140" s="91" t="s">
        <v>50</v>
      </c>
      <c r="H140" s="88">
        <v>24.52</v>
      </c>
      <c r="I140" s="89">
        <v>2.17</v>
      </c>
      <c r="J140" s="76">
        <v>446</v>
      </c>
      <c r="K140" s="11"/>
      <c r="L140" s="11"/>
    </row>
    <row r="141" spans="1:12" ht="15.75" hidden="1">
      <c r="A141" s="46" t="s">
        <v>31</v>
      </c>
      <c r="B141" s="76">
        <v>12307</v>
      </c>
      <c r="C141" s="90" t="s">
        <v>50</v>
      </c>
      <c r="D141" s="88">
        <v>303.89</v>
      </c>
      <c r="E141" s="58">
        <v>1.71</v>
      </c>
      <c r="F141" s="86">
        <v>10135</v>
      </c>
      <c r="G141" s="91" t="s">
        <v>50</v>
      </c>
      <c r="H141" s="88">
        <v>27.75</v>
      </c>
      <c r="I141" s="89">
        <v>2.13</v>
      </c>
      <c r="J141" s="76">
        <v>518</v>
      </c>
      <c r="K141" s="11"/>
      <c r="L141" s="11"/>
    </row>
    <row r="142" spans="1:12" ht="15.75" hidden="1">
      <c r="A142" s="46" t="s">
        <v>46</v>
      </c>
      <c r="B142" s="76">
        <v>11263</v>
      </c>
      <c r="C142" s="92">
        <v>11.138</v>
      </c>
      <c r="D142" s="88">
        <v>205.27</v>
      </c>
      <c r="E142" s="58">
        <v>2.77</v>
      </c>
      <c r="F142" s="86">
        <v>8774</v>
      </c>
      <c r="G142" s="93">
        <v>4</v>
      </c>
      <c r="H142" s="58">
        <v>26.94</v>
      </c>
      <c r="I142" s="89">
        <v>1.93</v>
      </c>
      <c r="J142" s="76">
        <v>518</v>
      </c>
      <c r="K142" s="11"/>
      <c r="L142" s="11"/>
    </row>
    <row r="143" spans="1:12" ht="15.75" hidden="1">
      <c r="A143" s="46" t="s">
        <v>47</v>
      </c>
      <c r="B143" s="76">
        <v>11607</v>
      </c>
      <c r="C143" s="90" t="s">
        <v>50</v>
      </c>
      <c r="D143" s="88">
        <v>215.5</v>
      </c>
      <c r="E143" s="58">
        <v>4.13</v>
      </c>
      <c r="F143" s="86">
        <v>6926</v>
      </c>
      <c r="G143" s="91" t="s">
        <v>50</v>
      </c>
      <c r="H143" s="58">
        <v>20.61</v>
      </c>
      <c r="I143" s="89">
        <v>2.5</v>
      </c>
      <c r="J143" s="76">
        <v>508</v>
      </c>
      <c r="K143" s="11"/>
      <c r="L143" s="11"/>
    </row>
    <row r="144" spans="1:12" s="22" customFormat="1" ht="15.75" hidden="1">
      <c r="A144" s="79" t="s">
        <v>48</v>
      </c>
      <c r="B144" s="76">
        <f>AVERAGE(B141:B143)</f>
        <v>11725.666666666666</v>
      </c>
      <c r="C144" s="90" t="s">
        <v>50</v>
      </c>
      <c r="D144" s="76">
        <f>AVERAGE(D141:D143)</f>
        <v>241.5533333333333</v>
      </c>
      <c r="E144" s="76">
        <f>AVERAGE(E141:E143)</f>
        <v>2.8699999999999997</v>
      </c>
      <c r="F144" s="76">
        <f>AVERAGE(F141:F143)</f>
        <v>8611.666666666666</v>
      </c>
      <c r="G144" s="91" t="s">
        <v>50</v>
      </c>
      <c r="H144" s="76">
        <f>AVERAGE(H141:H143)</f>
        <v>25.099999999999998</v>
      </c>
      <c r="I144" s="76">
        <f>AVERAGE(I141:I143)</f>
        <v>2.1866666666666665</v>
      </c>
      <c r="J144" s="76">
        <f>AVERAGE(J141:J143)</f>
        <v>514.6666666666666</v>
      </c>
      <c r="K144" s="14"/>
      <c r="L144" s="14"/>
    </row>
    <row r="145" spans="1:12" s="22" customFormat="1" ht="15.75" hidden="1">
      <c r="A145" s="46" t="s">
        <v>35</v>
      </c>
      <c r="B145" s="76">
        <f>AVERAGE(B143:B144)</f>
        <v>11666.333333333332</v>
      </c>
      <c r="C145" s="90" t="s">
        <v>49</v>
      </c>
      <c r="D145" s="76">
        <f>AVERAGE(D143:D144)</f>
        <v>228.52666666666664</v>
      </c>
      <c r="E145" s="76">
        <f>AVERAGE(E143:E144)</f>
        <v>3.5</v>
      </c>
      <c r="F145" s="76">
        <f>AVERAGE(F143:F144)</f>
        <v>7768.833333333333</v>
      </c>
      <c r="G145" s="91" t="s">
        <v>49</v>
      </c>
      <c r="H145" s="76">
        <f>AVERAGE(H143:H144)</f>
        <v>22.854999999999997</v>
      </c>
      <c r="I145" s="76">
        <f>AVERAGE(I143:I144)</f>
        <v>2.3433333333333333</v>
      </c>
      <c r="J145" s="76">
        <f>AVERAGE(J143:J144)</f>
        <v>511.3333333333333</v>
      </c>
      <c r="K145" s="14"/>
      <c r="L145" s="14"/>
    </row>
    <row r="146" spans="1:12" s="22" customFormat="1" ht="15.75" hidden="1">
      <c r="A146" s="46"/>
      <c r="B146" s="76"/>
      <c r="C146" s="90"/>
      <c r="D146" s="76"/>
      <c r="E146" s="76"/>
      <c r="F146" s="76"/>
      <c r="G146" s="91"/>
      <c r="H146" s="76"/>
      <c r="I146" s="76"/>
      <c r="J146" s="76"/>
      <c r="K146" s="14"/>
      <c r="L146" s="14"/>
    </row>
    <row r="147" spans="1:12" s="22" customFormat="1" ht="15.75" hidden="1">
      <c r="A147" s="46">
        <v>2012</v>
      </c>
      <c r="B147" s="76"/>
      <c r="C147" s="90"/>
      <c r="D147" s="76"/>
      <c r="E147" s="76"/>
      <c r="F147" s="94"/>
      <c r="G147" s="91"/>
      <c r="H147" s="76"/>
      <c r="I147" s="76"/>
      <c r="J147" s="76"/>
      <c r="K147" s="14"/>
      <c r="L147" s="14"/>
    </row>
    <row r="148" spans="1:12" s="22" customFormat="1" ht="15.75" hidden="1">
      <c r="A148" s="46" t="s">
        <v>36</v>
      </c>
      <c r="B148" s="76">
        <v>12007</v>
      </c>
      <c r="C148" s="90" t="s">
        <v>49</v>
      </c>
      <c r="D148" s="76">
        <v>189.07</v>
      </c>
      <c r="E148" s="76">
        <v>4.4</v>
      </c>
      <c r="F148" s="76">
        <v>7130</v>
      </c>
      <c r="G148" s="91" t="s">
        <v>49</v>
      </c>
      <c r="H148" s="76">
        <v>22.23</v>
      </c>
      <c r="I148" s="76">
        <v>1.89</v>
      </c>
      <c r="J148" s="76">
        <v>599</v>
      </c>
      <c r="K148" s="14"/>
      <c r="L148" s="14"/>
    </row>
    <row r="149" spans="1:12" s="22" customFormat="1" ht="15.75" hidden="1">
      <c r="A149" s="46" t="s">
        <v>37</v>
      </c>
      <c r="B149" s="76">
        <v>11904</v>
      </c>
      <c r="C149" s="90">
        <v>11.72</v>
      </c>
      <c r="D149" s="76">
        <v>166.16</v>
      </c>
      <c r="E149" s="76">
        <v>3.18</v>
      </c>
      <c r="F149" s="76">
        <v>5896</v>
      </c>
      <c r="G149" s="91">
        <v>3.5</v>
      </c>
      <c r="H149" s="76">
        <v>23.38</v>
      </c>
      <c r="I149" s="76">
        <v>2.27</v>
      </c>
      <c r="J149" s="76">
        <v>542</v>
      </c>
      <c r="K149" s="14"/>
      <c r="L149" s="14"/>
    </row>
    <row r="150" spans="1:12" s="22" customFormat="1" ht="15.75" hidden="1">
      <c r="A150" s="46" t="s">
        <v>38</v>
      </c>
      <c r="B150" s="76">
        <v>13280</v>
      </c>
      <c r="C150" s="90">
        <v>11.851</v>
      </c>
      <c r="D150" s="76">
        <v>838.45</v>
      </c>
      <c r="E150" s="76">
        <v>3.27</v>
      </c>
      <c r="F150" s="76">
        <v>8489</v>
      </c>
      <c r="G150" s="91">
        <v>4.182</v>
      </c>
      <c r="H150" s="76">
        <v>33.93</v>
      </c>
      <c r="I150" s="76">
        <v>3.56</v>
      </c>
      <c r="J150" s="76">
        <v>610</v>
      </c>
      <c r="K150" s="14"/>
      <c r="L150" s="14"/>
    </row>
    <row r="151" spans="1:12" s="22" customFormat="1" ht="15.75" hidden="1">
      <c r="A151" s="46" t="s">
        <v>27</v>
      </c>
      <c r="B151" s="76">
        <v>10647</v>
      </c>
      <c r="C151" s="80">
        <v>12.745</v>
      </c>
      <c r="D151" s="76">
        <v>218.06</v>
      </c>
      <c r="E151" s="76">
        <v>3.55</v>
      </c>
      <c r="F151" s="76">
        <v>7294</v>
      </c>
      <c r="G151" s="76">
        <v>2.891</v>
      </c>
      <c r="H151" s="76">
        <v>36.23</v>
      </c>
      <c r="I151" s="76">
        <v>3.53</v>
      </c>
      <c r="J151" s="76">
        <v>552</v>
      </c>
      <c r="K151" s="14"/>
      <c r="L151" s="14"/>
    </row>
    <row r="152" spans="1:12" s="22" customFormat="1" ht="15.75" hidden="1">
      <c r="A152" s="46" t="s">
        <v>28</v>
      </c>
      <c r="B152" s="76">
        <v>13223</v>
      </c>
      <c r="C152" s="80">
        <v>9.978</v>
      </c>
      <c r="D152" s="76">
        <v>216.07</v>
      </c>
      <c r="E152" s="76">
        <v>3.17</v>
      </c>
      <c r="F152" s="76">
        <v>9390</v>
      </c>
      <c r="G152" s="76">
        <v>2.605</v>
      </c>
      <c r="H152" s="76">
        <v>27.11</v>
      </c>
      <c r="I152" s="76">
        <v>3.83</v>
      </c>
      <c r="J152" s="76">
        <v>646</v>
      </c>
      <c r="K152" s="14"/>
      <c r="L152" s="14"/>
    </row>
    <row r="153" spans="1:12" s="22" customFormat="1" ht="15.75" hidden="1">
      <c r="A153" s="46" t="s">
        <v>29</v>
      </c>
      <c r="B153" s="76">
        <v>13949</v>
      </c>
      <c r="C153" s="90" t="s">
        <v>49</v>
      </c>
      <c r="D153" s="76">
        <v>235.4</v>
      </c>
      <c r="E153" s="76">
        <v>3.34</v>
      </c>
      <c r="F153" s="76">
        <v>8410</v>
      </c>
      <c r="G153" s="76">
        <v>0.04</v>
      </c>
      <c r="H153" s="76">
        <v>38.61</v>
      </c>
      <c r="I153" s="76">
        <v>3.51</v>
      </c>
      <c r="J153" s="76">
        <v>636</v>
      </c>
      <c r="K153" s="14"/>
      <c r="L153" s="14"/>
    </row>
    <row r="154" spans="1:12" s="22" customFormat="1" ht="15.75" hidden="1">
      <c r="A154" s="46" t="s">
        <v>30</v>
      </c>
      <c r="B154" s="76">
        <v>16375</v>
      </c>
      <c r="C154" s="90">
        <v>14.36</v>
      </c>
      <c r="D154" s="76">
        <v>183.59</v>
      </c>
      <c r="E154" s="76">
        <v>2.58</v>
      </c>
      <c r="F154" s="76">
        <v>9724</v>
      </c>
      <c r="G154" s="76">
        <v>4.344</v>
      </c>
      <c r="H154" s="76">
        <v>40.61</v>
      </c>
      <c r="I154" s="76">
        <v>2.86</v>
      </c>
      <c r="J154" s="76">
        <v>656</v>
      </c>
      <c r="K154" s="14"/>
      <c r="L154" s="14"/>
    </row>
    <row r="155" spans="1:12" s="22" customFormat="1" ht="15.75" hidden="1">
      <c r="A155" s="46" t="s">
        <v>31</v>
      </c>
      <c r="B155" s="76">
        <v>15391</v>
      </c>
      <c r="C155" s="90">
        <v>28.072</v>
      </c>
      <c r="D155" s="76">
        <v>214.16</v>
      </c>
      <c r="E155" s="76">
        <v>4.36</v>
      </c>
      <c r="F155" s="76">
        <v>11905</v>
      </c>
      <c r="G155" s="76">
        <v>3.177</v>
      </c>
      <c r="H155" s="76">
        <v>17.6</v>
      </c>
      <c r="I155" s="76">
        <v>1.97</v>
      </c>
      <c r="J155" s="76">
        <v>672</v>
      </c>
      <c r="K155" s="14"/>
      <c r="L155" s="14"/>
    </row>
    <row r="156" spans="1:12" s="22" customFormat="1" ht="15.75" hidden="1">
      <c r="A156" s="46" t="s">
        <v>46</v>
      </c>
      <c r="B156" s="76">
        <v>12098</v>
      </c>
      <c r="C156" s="90">
        <v>22.048</v>
      </c>
      <c r="D156" s="76">
        <v>208.31</v>
      </c>
      <c r="E156" s="76">
        <v>3.54</v>
      </c>
      <c r="F156" s="76">
        <v>9254</v>
      </c>
      <c r="G156" s="76">
        <v>1.953</v>
      </c>
      <c r="H156" s="76">
        <v>36.16</v>
      </c>
      <c r="I156" s="76">
        <v>3.8</v>
      </c>
      <c r="J156" s="76">
        <v>596</v>
      </c>
      <c r="K156" s="14"/>
      <c r="L156" s="14"/>
    </row>
    <row r="157" spans="1:12" s="22" customFormat="1" ht="15.75" hidden="1">
      <c r="A157" s="46" t="s">
        <v>33</v>
      </c>
      <c r="B157" s="76">
        <v>13287</v>
      </c>
      <c r="C157" s="90">
        <v>10.328</v>
      </c>
      <c r="D157" s="76">
        <v>211.14</v>
      </c>
      <c r="E157" s="76">
        <v>4.29</v>
      </c>
      <c r="F157" s="76">
        <v>8078</v>
      </c>
      <c r="G157" s="76">
        <v>0.885</v>
      </c>
      <c r="H157" s="76">
        <v>33.09</v>
      </c>
      <c r="I157" s="76">
        <v>3.21</v>
      </c>
      <c r="J157" s="76">
        <v>518</v>
      </c>
      <c r="K157" s="14"/>
      <c r="L157" s="14"/>
    </row>
    <row r="158" spans="1:12" s="22" customFormat="1" ht="15.75" hidden="1">
      <c r="A158" s="46" t="s">
        <v>48</v>
      </c>
      <c r="B158" s="76">
        <v>12284</v>
      </c>
      <c r="C158" s="86">
        <v>5.74</v>
      </c>
      <c r="D158" s="76">
        <v>231.88</v>
      </c>
      <c r="E158" s="76">
        <v>4.78</v>
      </c>
      <c r="F158" s="76">
        <v>7582</v>
      </c>
      <c r="G158" s="76">
        <v>1.632</v>
      </c>
      <c r="H158" s="76">
        <v>22.6</v>
      </c>
      <c r="I158" s="76">
        <v>3.33</v>
      </c>
      <c r="J158" s="76">
        <v>580</v>
      </c>
      <c r="K158" s="14"/>
      <c r="L158" s="14"/>
    </row>
    <row r="159" spans="1:12" s="22" customFormat="1" ht="15.75" hidden="1">
      <c r="A159" s="46" t="s">
        <v>35</v>
      </c>
      <c r="B159" s="76">
        <v>14772</v>
      </c>
      <c r="C159" s="76">
        <v>9.275</v>
      </c>
      <c r="D159" s="76">
        <v>273.78</v>
      </c>
      <c r="E159" s="76">
        <v>3.01</v>
      </c>
      <c r="F159" s="76">
        <v>8641</v>
      </c>
      <c r="G159" s="76">
        <v>0.989</v>
      </c>
      <c r="H159" s="76">
        <v>33.83</v>
      </c>
      <c r="I159" s="76">
        <v>3.86</v>
      </c>
      <c r="J159" s="76">
        <v>656</v>
      </c>
      <c r="K159" s="14"/>
      <c r="L159" s="14"/>
    </row>
    <row r="160" spans="1:12" s="22" customFormat="1" ht="15.75" hidden="1">
      <c r="A160" s="46"/>
      <c r="B160" s="76"/>
      <c r="C160" s="80"/>
      <c r="D160" s="76"/>
      <c r="E160" s="76"/>
      <c r="F160" s="76"/>
      <c r="G160" s="76"/>
      <c r="H160" s="76"/>
      <c r="I160" s="76"/>
      <c r="J160" s="76"/>
      <c r="K160" s="14"/>
      <c r="L160" s="14"/>
    </row>
    <row r="161" spans="1:12" s="22" customFormat="1" ht="15.75" hidden="1">
      <c r="A161" s="46">
        <v>2013</v>
      </c>
      <c r="B161" s="76"/>
      <c r="C161" s="80"/>
      <c r="D161" s="76"/>
      <c r="E161" s="76"/>
      <c r="F161" s="76"/>
      <c r="G161" s="76"/>
      <c r="H161" s="76"/>
      <c r="I161" s="76"/>
      <c r="J161" s="76"/>
      <c r="K161" s="14"/>
      <c r="L161" s="14"/>
    </row>
    <row r="162" spans="1:12" s="22" customFormat="1" ht="15.75" hidden="1">
      <c r="A162" s="46" t="s">
        <v>36</v>
      </c>
      <c r="B162" s="76">
        <v>12322</v>
      </c>
      <c r="C162" s="80">
        <v>9.496</v>
      </c>
      <c r="D162" s="76">
        <v>165.55</v>
      </c>
      <c r="E162" s="76">
        <v>5.52</v>
      </c>
      <c r="F162" s="76">
        <v>7881</v>
      </c>
      <c r="G162" s="76">
        <v>0.959</v>
      </c>
      <c r="H162" s="76">
        <v>24.42</v>
      </c>
      <c r="I162" s="76">
        <v>3.19</v>
      </c>
      <c r="J162" s="76">
        <v>656</v>
      </c>
      <c r="K162" s="14"/>
      <c r="L162" s="14"/>
    </row>
    <row r="163" spans="1:12" s="22" customFormat="1" ht="15.75" hidden="1">
      <c r="A163" s="46" t="s">
        <v>37</v>
      </c>
      <c r="B163" s="76">
        <v>11516</v>
      </c>
      <c r="C163" s="76">
        <v>5.135</v>
      </c>
      <c r="D163" s="76">
        <v>167.28</v>
      </c>
      <c r="E163" s="76">
        <v>3.6</v>
      </c>
      <c r="F163" s="76">
        <v>7396</v>
      </c>
      <c r="G163" s="76">
        <v>0.908</v>
      </c>
      <c r="H163" s="76">
        <v>21.44</v>
      </c>
      <c r="I163" s="76">
        <v>2.47</v>
      </c>
      <c r="J163" s="76">
        <v>580</v>
      </c>
      <c r="K163" s="14"/>
      <c r="L163" s="14"/>
    </row>
    <row r="164" spans="1:12" s="22" customFormat="1" ht="15.75" hidden="1">
      <c r="A164" s="46" t="s">
        <v>38</v>
      </c>
      <c r="B164" s="76">
        <v>11798</v>
      </c>
      <c r="C164" s="80">
        <v>6.589</v>
      </c>
      <c r="D164" s="76">
        <v>182.34</v>
      </c>
      <c r="E164" s="76">
        <v>3.56</v>
      </c>
      <c r="F164" s="76">
        <v>7864</v>
      </c>
      <c r="G164" s="76">
        <v>1.021</v>
      </c>
      <c r="H164" s="76">
        <v>39.21</v>
      </c>
      <c r="I164" s="76">
        <v>4.04</v>
      </c>
      <c r="J164" s="76">
        <v>584</v>
      </c>
      <c r="K164" s="14"/>
      <c r="L164" s="14"/>
    </row>
    <row r="165" spans="1:12" s="22" customFormat="1" ht="15.75" hidden="1">
      <c r="A165" s="46" t="s">
        <v>27</v>
      </c>
      <c r="B165" s="76">
        <v>12649</v>
      </c>
      <c r="C165" s="80">
        <v>1.368</v>
      </c>
      <c r="D165" s="76">
        <v>170.27</v>
      </c>
      <c r="E165" s="76">
        <v>2.77</v>
      </c>
      <c r="F165" s="76">
        <v>9176</v>
      </c>
      <c r="G165" s="76">
        <v>0.537</v>
      </c>
      <c r="H165" s="76">
        <v>20.06</v>
      </c>
      <c r="I165" s="76">
        <v>4</v>
      </c>
      <c r="J165" s="76">
        <v>556</v>
      </c>
      <c r="K165" s="14"/>
      <c r="L165" s="14"/>
    </row>
    <row r="166" spans="1:12" s="22" customFormat="1" ht="15.75" hidden="1">
      <c r="A166" s="46" t="s">
        <v>28</v>
      </c>
      <c r="B166" s="76">
        <v>13073</v>
      </c>
      <c r="C166" s="80">
        <v>12.11</v>
      </c>
      <c r="D166" s="76">
        <v>149.3</v>
      </c>
      <c r="E166" s="76">
        <v>3.12</v>
      </c>
      <c r="F166" s="76">
        <v>8750</v>
      </c>
      <c r="G166" s="76">
        <v>1.366</v>
      </c>
      <c r="H166" s="76">
        <v>30.39</v>
      </c>
      <c r="I166" s="76">
        <v>4.14</v>
      </c>
      <c r="J166" s="76">
        <v>582</v>
      </c>
      <c r="K166" s="14"/>
      <c r="L166" s="14"/>
    </row>
    <row r="167" spans="1:12" s="22" customFormat="1" ht="15.75" hidden="1">
      <c r="A167" s="46" t="s">
        <v>29</v>
      </c>
      <c r="B167" s="76">
        <v>15386</v>
      </c>
      <c r="C167" s="86" t="s">
        <v>52</v>
      </c>
      <c r="D167" s="76">
        <v>169.26</v>
      </c>
      <c r="E167" s="76">
        <v>3.56</v>
      </c>
      <c r="F167" s="76">
        <v>10426</v>
      </c>
      <c r="G167" s="88" t="s">
        <v>53</v>
      </c>
      <c r="H167" s="76">
        <v>33.81</v>
      </c>
      <c r="I167" s="76">
        <v>4.41</v>
      </c>
      <c r="J167" s="76">
        <v>618</v>
      </c>
      <c r="K167" s="14"/>
      <c r="L167" s="14"/>
    </row>
    <row r="168" spans="1:12" s="22" customFormat="1" ht="15.75" hidden="1">
      <c r="A168" s="46" t="s">
        <v>30</v>
      </c>
      <c r="B168" s="76">
        <v>13932</v>
      </c>
      <c r="C168" s="86" t="s">
        <v>52</v>
      </c>
      <c r="D168" s="76">
        <v>169.2</v>
      </c>
      <c r="E168" s="76">
        <v>2.64</v>
      </c>
      <c r="F168" s="76">
        <v>9945</v>
      </c>
      <c r="G168" s="88" t="s">
        <v>53</v>
      </c>
      <c r="H168" s="76">
        <v>26</v>
      </c>
      <c r="I168" s="76">
        <v>4.41</v>
      </c>
      <c r="J168" s="76">
        <v>562</v>
      </c>
      <c r="K168" s="14"/>
      <c r="L168" s="14"/>
    </row>
    <row r="169" spans="1:12" s="22" customFormat="1" ht="15.75" hidden="1">
      <c r="A169" s="46" t="s">
        <v>31</v>
      </c>
      <c r="B169" s="76">
        <v>15505</v>
      </c>
      <c r="C169" s="86" t="s">
        <v>52</v>
      </c>
      <c r="D169" s="76">
        <v>162.44</v>
      </c>
      <c r="E169" s="76">
        <v>2.47</v>
      </c>
      <c r="F169" s="76">
        <v>12752</v>
      </c>
      <c r="G169" s="88" t="s">
        <v>53</v>
      </c>
      <c r="H169" s="76">
        <v>23.89</v>
      </c>
      <c r="I169" s="76">
        <v>4.43</v>
      </c>
      <c r="J169" s="76">
        <v>568</v>
      </c>
      <c r="K169" s="14"/>
      <c r="L169" s="14"/>
    </row>
    <row r="170" spans="1:12" s="22" customFormat="1" ht="15.75" hidden="1">
      <c r="A170" s="46" t="s">
        <v>46</v>
      </c>
      <c r="B170" s="76">
        <v>10265</v>
      </c>
      <c r="C170" s="86" t="s">
        <v>52</v>
      </c>
      <c r="D170" s="76">
        <v>184.29</v>
      </c>
      <c r="E170" s="86">
        <v>2.39</v>
      </c>
      <c r="F170" s="76">
        <v>9363</v>
      </c>
      <c r="G170" s="88" t="s">
        <v>53</v>
      </c>
      <c r="H170" s="76">
        <v>27.03</v>
      </c>
      <c r="I170" s="76">
        <v>4.33</v>
      </c>
      <c r="J170" s="76">
        <v>494</v>
      </c>
      <c r="K170" s="14"/>
      <c r="L170" s="14"/>
    </row>
    <row r="171" spans="1:12" s="22" customFormat="1" ht="15.75" hidden="1">
      <c r="A171" s="46" t="s">
        <v>47</v>
      </c>
      <c r="B171" s="76">
        <v>10129</v>
      </c>
      <c r="C171" s="86" t="s">
        <v>52</v>
      </c>
      <c r="D171" s="76">
        <v>189.19</v>
      </c>
      <c r="E171" s="86">
        <v>2.77</v>
      </c>
      <c r="F171" s="76">
        <v>7934</v>
      </c>
      <c r="G171" s="88" t="s">
        <v>53</v>
      </c>
      <c r="H171" s="76">
        <v>24.86</v>
      </c>
      <c r="I171" s="76">
        <v>3.7</v>
      </c>
      <c r="J171" s="76">
        <v>536</v>
      </c>
      <c r="K171" s="14"/>
      <c r="L171" s="14"/>
    </row>
    <row r="172" spans="1:12" s="22" customFormat="1" ht="15.75" hidden="1">
      <c r="A172" s="46" t="s">
        <v>48</v>
      </c>
      <c r="B172" s="76">
        <v>10620</v>
      </c>
      <c r="C172" s="86">
        <v>0.93</v>
      </c>
      <c r="D172" s="76">
        <v>177.22</v>
      </c>
      <c r="E172" s="86">
        <v>3.03</v>
      </c>
      <c r="F172" s="76">
        <v>8200</v>
      </c>
      <c r="G172" s="88" t="s">
        <v>53</v>
      </c>
      <c r="H172" s="76">
        <v>30.41</v>
      </c>
      <c r="I172" s="76">
        <v>3.85</v>
      </c>
      <c r="J172" s="76">
        <v>534</v>
      </c>
      <c r="K172" s="14"/>
      <c r="L172" s="14"/>
    </row>
    <row r="173" spans="1:12" s="22" customFormat="1" ht="15.75" hidden="1">
      <c r="A173" s="46" t="s">
        <v>35</v>
      </c>
      <c r="B173" s="76">
        <v>11200</v>
      </c>
      <c r="C173" s="86" t="s">
        <v>52</v>
      </c>
      <c r="D173" s="76">
        <v>261.46</v>
      </c>
      <c r="E173" s="86">
        <v>1.99</v>
      </c>
      <c r="F173" s="76">
        <v>9521</v>
      </c>
      <c r="G173" s="88" t="s">
        <v>53</v>
      </c>
      <c r="H173" s="76">
        <v>33.58</v>
      </c>
      <c r="I173" s="76">
        <v>4.04</v>
      </c>
      <c r="J173" s="76">
        <v>560</v>
      </c>
      <c r="K173" s="14"/>
      <c r="L173" s="14"/>
    </row>
    <row r="174" spans="1:12" s="22" customFormat="1" ht="15.75" hidden="1">
      <c r="A174" s="46"/>
      <c r="B174" s="76"/>
      <c r="C174" s="86"/>
      <c r="D174" s="76"/>
      <c r="E174" s="86"/>
      <c r="F174" s="76"/>
      <c r="G174" s="86"/>
      <c r="H174" s="76"/>
      <c r="I174" s="76"/>
      <c r="J174" s="76"/>
      <c r="K174" s="14"/>
      <c r="L174" s="14"/>
    </row>
    <row r="175" spans="1:12" s="22" customFormat="1" ht="15.75" hidden="1">
      <c r="A175" s="46">
        <v>2014</v>
      </c>
      <c r="B175" s="76"/>
      <c r="C175" s="86"/>
      <c r="D175" s="76"/>
      <c r="E175" s="86"/>
      <c r="F175" s="76"/>
      <c r="G175" s="86"/>
      <c r="H175" s="76"/>
      <c r="I175" s="76"/>
      <c r="J175" s="76"/>
      <c r="K175" s="14"/>
      <c r="L175" s="14"/>
    </row>
    <row r="176" spans="1:12" s="22" customFormat="1" ht="15.75" hidden="1">
      <c r="A176" s="46" t="s">
        <v>36</v>
      </c>
      <c r="B176" s="76">
        <v>10573</v>
      </c>
      <c r="C176" s="86">
        <v>103</v>
      </c>
      <c r="D176" s="76">
        <v>115.05</v>
      </c>
      <c r="E176" s="86">
        <v>6.41</v>
      </c>
      <c r="F176" s="76">
        <v>9098</v>
      </c>
      <c r="G176" s="88" t="s">
        <v>53</v>
      </c>
      <c r="H176" s="86">
        <v>28.18</v>
      </c>
      <c r="I176" s="76">
        <v>3.08</v>
      </c>
      <c r="J176" s="76">
        <v>538</v>
      </c>
      <c r="K176" s="14"/>
      <c r="L176" s="14"/>
    </row>
    <row r="177" spans="1:12" s="22" customFormat="1" ht="15.75" hidden="1">
      <c r="A177" s="46" t="s">
        <v>37</v>
      </c>
      <c r="B177" s="76">
        <v>9197</v>
      </c>
      <c r="C177" s="86" t="s">
        <v>52</v>
      </c>
      <c r="D177" s="86">
        <v>168.5</v>
      </c>
      <c r="E177" s="86">
        <v>2.33</v>
      </c>
      <c r="F177" s="76">
        <v>7333</v>
      </c>
      <c r="G177" s="88" t="s">
        <v>53</v>
      </c>
      <c r="H177" s="86">
        <v>29.2</v>
      </c>
      <c r="I177" s="76">
        <v>3.37</v>
      </c>
      <c r="J177" s="76">
        <v>478</v>
      </c>
      <c r="K177" s="14"/>
      <c r="L177" s="14"/>
    </row>
    <row r="178" spans="1:12" s="22" customFormat="1" ht="15.75" hidden="1">
      <c r="A178" s="46" t="s">
        <v>38</v>
      </c>
      <c r="B178" s="76">
        <v>9260</v>
      </c>
      <c r="C178" s="86" t="s">
        <v>52</v>
      </c>
      <c r="D178" s="86">
        <v>150.1</v>
      </c>
      <c r="E178" s="86">
        <v>3.68</v>
      </c>
      <c r="F178" s="76">
        <v>7960</v>
      </c>
      <c r="G178" s="88" t="s">
        <v>53</v>
      </c>
      <c r="H178" s="86">
        <v>34.21</v>
      </c>
      <c r="I178" s="76">
        <v>4.54</v>
      </c>
      <c r="J178" s="76">
        <v>510</v>
      </c>
      <c r="K178" s="14"/>
      <c r="L178" s="14"/>
    </row>
    <row r="179" spans="1:12" s="22" customFormat="1" ht="15.75" hidden="1">
      <c r="A179" s="46" t="s">
        <v>27</v>
      </c>
      <c r="B179" s="76">
        <v>9954</v>
      </c>
      <c r="C179" s="86" t="s">
        <v>52</v>
      </c>
      <c r="D179" s="86">
        <v>174.49</v>
      </c>
      <c r="E179" s="86">
        <v>2.82</v>
      </c>
      <c r="F179" s="76">
        <v>7607</v>
      </c>
      <c r="G179" s="88" t="s">
        <v>53</v>
      </c>
      <c r="H179" s="86">
        <v>30.51</v>
      </c>
      <c r="I179" s="76">
        <v>50.89</v>
      </c>
      <c r="J179" s="76">
        <v>550</v>
      </c>
      <c r="K179" s="14"/>
      <c r="L179" s="14"/>
    </row>
    <row r="180" spans="1:12" s="22" customFormat="1" ht="15.75" hidden="1">
      <c r="A180" s="46" t="s">
        <v>28</v>
      </c>
      <c r="B180" s="76">
        <v>13707</v>
      </c>
      <c r="C180" s="86" t="s">
        <v>52</v>
      </c>
      <c r="D180" s="86">
        <v>215.89</v>
      </c>
      <c r="E180" s="86">
        <v>2.67</v>
      </c>
      <c r="F180" s="76">
        <v>10238</v>
      </c>
      <c r="G180" s="88" t="s">
        <v>53</v>
      </c>
      <c r="H180" s="86">
        <v>28.72</v>
      </c>
      <c r="I180" s="76">
        <v>4.94</v>
      </c>
      <c r="J180" s="76">
        <v>571</v>
      </c>
      <c r="K180" s="14"/>
      <c r="L180" s="14"/>
    </row>
    <row r="181" spans="1:12" s="22" customFormat="1" ht="15.75" hidden="1">
      <c r="A181" s="108" t="s">
        <v>29</v>
      </c>
      <c r="B181" s="76">
        <v>13439</v>
      </c>
      <c r="C181" s="86" t="s">
        <v>52</v>
      </c>
      <c r="D181" s="86">
        <v>374.78</v>
      </c>
      <c r="E181" s="86">
        <v>2.33</v>
      </c>
      <c r="F181" s="76">
        <v>9002</v>
      </c>
      <c r="G181" s="88" t="s">
        <v>53</v>
      </c>
      <c r="H181" s="86">
        <v>30.88</v>
      </c>
      <c r="I181" s="76">
        <v>4.62</v>
      </c>
      <c r="J181" s="76">
        <v>545</v>
      </c>
      <c r="K181" s="14"/>
      <c r="L181" s="14"/>
    </row>
    <row r="182" spans="1:12" s="22" customFormat="1" ht="15.75" hidden="1">
      <c r="A182" s="108" t="s">
        <v>30</v>
      </c>
      <c r="B182" s="76">
        <v>15173</v>
      </c>
      <c r="C182" s="86" t="s">
        <v>52</v>
      </c>
      <c r="D182" s="86">
        <v>176.28</v>
      </c>
      <c r="E182" s="86">
        <v>2.87</v>
      </c>
      <c r="F182" s="76">
        <v>9403</v>
      </c>
      <c r="G182" s="88" t="s">
        <v>53</v>
      </c>
      <c r="H182" s="86">
        <v>29.07</v>
      </c>
      <c r="I182" s="76">
        <v>4.17</v>
      </c>
      <c r="J182" s="76">
        <v>541</v>
      </c>
      <c r="K182" s="14"/>
      <c r="L182" s="14"/>
    </row>
    <row r="183" spans="1:12" s="22" customFormat="1" ht="15.75" hidden="1">
      <c r="A183" s="108" t="s">
        <v>31</v>
      </c>
      <c r="B183" s="76">
        <v>12904</v>
      </c>
      <c r="C183" s="86" t="s">
        <v>52</v>
      </c>
      <c r="D183" s="86">
        <v>184.48</v>
      </c>
      <c r="E183" s="86">
        <v>3.04</v>
      </c>
      <c r="F183" s="76">
        <v>12606</v>
      </c>
      <c r="G183" s="88" t="s">
        <v>53</v>
      </c>
      <c r="H183" s="86">
        <v>16.38</v>
      </c>
      <c r="I183" s="76">
        <v>5.44</v>
      </c>
      <c r="J183" s="76">
        <v>530</v>
      </c>
      <c r="K183" s="14"/>
      <c r="L183" s="14"/>
    </row>
    <row r="184" spans="1:12" s="22" customFormat="1" ht="15.75" hidden="1">
      <c r="A184" s="108" t="s">
        <v>46</v>
      </c>
      <c r="B184" s="76">
        <v>9036</v>
      </c>
      <c r="C184" s="86" t="s">
        <v>52</v>
      </c>
      <c r="D184" s="86">
        <v>169.37</v>
      </c>
      <c r="E184" s="86">
        <v>3.82</v>
      </c>
      <c r="F184" s="76">
        <v>8969</v>
      </c>
      <c r="G184" s="88" t="s">
        <v>53</v>
      </c>
      <c r="H184" s="86">
        <v>35.12</v>
      </c>
      <c r="I184" s="76">
        <v>4.88</v>
      </c>
      <c r="J184" s="76">
        <v>486</v>
      </c>
      <c r="K184" s="14"/>
      <c r="L184" s="14"/>
    </row>
    <row r="185" spans="1:12" s="22" customFormat="1" ht="15.75" hidden="1">
      <c r="A185" s="108" t="s">
        <v>47</v>
      </c>
      <c r="B185" s="76">
        <v>10019</v>
      </c>
      <c r="C185" s="86" t="s">
        <v>52</v>
      </c>
      <c r="D185" s="86">
        <v>214.96</v>
      </c>
      <c r="E185" s="86">
        <v>3.14</v>
      </c>
      <c r="F185" s="86">
        <v>7996</v>
      </c>
      <c r="G185" s="88" t="s">
        <v>53</v>
      </c>
      <c r="H185" s="86">
        <v>23.78</v>
      </c>
      <c r="I185" s="76">
        <v>4.84</v>
      </c>
      <c r="J185" s="76">
        <v>504</v>
      </c>
      <c r="K185" s="14"/>
      <c r="L185" s="14"/>
    </row>
    <row r="186" spans="1:12" s="22" customFormat="1" ht="15.75" hidden="1">
      <c r="A186" s="108" t="s">
        <v>48</v>
      </c>
      <c r="B186" s="76">
        <f>AVERAGE(B184:B185)</f>
        <v>9527.5</v>
      </c>
      <c r="C186" s="86" t="s">
        <v>52</v>
      </c>
      <c r="D186" s="76">
        <f aca="true" t="shared" si="36" ref="D186:J186">AVERAGE(D184:D185)</f>
        <v>192.16500000000002</v>
      </c>
      <c r="E186" s="76">
        <f t="shared" si="36"/>
        <v>3.48</v>
      </c>
      <c r="F186" s="76">
        <f t="shared" si="36"/>
        <v>8482.5</v>
      </c>
      <c r="G186" s="88" t="s">
        <v>53</v>
      </c>
      <c r="H186" s="76">
        <f t="shared" si="36"/>
        <v>29.45</v>
      </c>
      <c r="I186" s="76">
        <f t="shared" si="36"/>
        <v>4.859999999999999</v>
      </c>
      <c r="J186" s="76">
        <f t="shared" si="36"/>
        <v>495</v>
      </c>
      <c r="K186" s="14"/>
      <c r="L186" s="14"/>
    </row>
    <row r="187" spans="1:12" s="22" customFormat="1" ht="15.75" hidden="1">
      <c r="A187" s="108" t="s">
        <v>35</v>
      </c>
      <c r="B187" s="76">
        <v>11648</v>
      </c>
      <c r="C187" s="86" t="s">
        <v>52</v>
      </c>
      <c r="D187" s="86">
        <v>311.74</v>
      </c>
      <c r="E187" s="86">
        <v>2.67</v>
      </c>
      <c r="F187" s="86">
        <v>7989</v>
      </c>
      <c r="G187" s="88" t="s">
        <v>53</v>
      </c>
      <c r="H187" s="86">
        <v>29.31</v>
      </c>
      <c r="I187" s="76">
        <v>4.82</v>
      </c>
      <c r="J187" s="76">
        <v>487</v>
      </c>
      <c r="K187" s="14"/>
      <c r="L187" s="14"/>
    </row>
    <row r="188" spans="1:12" s="22" customFormat="1" ht="15.75" hidden="1">
      <c r="A188" s="46"/>
      <c r="B188" s="76"/>
      <c r="C188" s="86"/>
      <c r="D188" s="86"/>
      <c r="E188" s="86"/>
      <c r="F188" s="86"/>
      <c r="G188" s="88"/>
      <c r="H188" s="86"/>
      <c r="I188" s="76"/>
      <c r="J188" s="76"/>
      <c r="K188" s="14"/>
      <c r="L188" s="14"/>
    </row>
    <row r="189" spans="1:12" s="22" customFormat="1" ht="15.75">
      <c r="A189" s="46">
        <v>2015</v>
      </c>
      <c r="B189" s="76"/>
      <c r="C189" s="86"/>
      <c r="D189" s="86"/>
      <c r="E189" s="86"/>
      <c r="F189" s="86"/>
      <c r="G189" s="88"/>
      <c r="H189" s="86"/>
      <c r="I189" s="76"/>
      <c r="J189" s="76"/>
      <c r="K189" s="14"/>
      <c r="L189" s="14"/>
    </row>
    <row r="190" spans="1:12" s="22" customFormat="1" ht="15.75" hidden="1">
      <c r="A190" s="108" t="s">
        <v>36</v>
      </c>
      <c r="B190" s="76">
        <v>10749</v>
      </c>
      <c r="C190" s="86" t="s">
        <v>52</v>
      </c>
      <c r="D190" s="86">
        <v>236.08</v>
      </c>
      <c r="E190" s="86">
        <v>2.74</v>
      </c>
      <c r="F190" s="86">
        <v>9046</v>
      </c>
      <c r="G190" s="88" t="s">
        <v>53</v>
      </c>
      <c r="H190" s="86">
        <v>17.34</v>
      </c>
      <c r="I190" s="76">
        <v>2.45</v>
      </c>
      <c r="J190" s="76">
        <v>488</v>
      </c>
      <c r="K190" s="14"/>
      <c r="L190" s="14"/>
    </row>
    <row r="191" spans="1:12" s="22" customFormat="1" ht="15.75" hidden="1">
      <c r="A191" s="108" t="s">
        <v>37</v>
      </c>
      <c r="B191" s="76">
        <v>9941</v>
      </c>
      <c r="C191" s="86" t="s">
        <v>52</v>
      </c>
      <c r="D191" s="86">
        <v>217.16</v>
      </c>
      <c r="E191" s="86">
        <v>2.37</v>
      </c>
      <c r="F191" s="86">
        <v>7890</v>
      </c>
      <c r="G191" s="88" t="s">
        <v>53</v>
      </c>
      <c r="H191" s="86">
        <v>28.35</v>
      </c>
      <c r="I191" s="76">
        <v>3.13</v>
      </c>
      <c r="J191" s="76">
        <v>450</v>
      </c>
      <c r="K191" s="14"/>
      <c r="L191" s="14"/>
    </row>
    <row r="192" spans="1:12" s="22" customFormat="1" ht="15.75" hidden="1">
      <c r="A192" s="108" t="s">
        <v>38</v>
      </c>
      <c r="B192" s="76">
        <v>11138</v>
      </c>
      <c r="C192" s="86" t="s">
        <v>52</v>
      </c>
      <c r="D192" s="86">
        <v>167.22</v>
      </c>
      <c r="E192" s="86">
        <v>2.91</v>
      </c>
      <c r="F192" s="86">
        <v>8228</v>
      </c>
      <c r="G192" s="88" t="s">
        <v>53</v>
      </c>
      <c r="H192" s="86">
        <v>32.68</v>
      </c>
      <c r="I192" s="76">
        <v>4.35</v>
      </c>
      <c r="J192" s="76">
        <v>459</v>
      </c>
      <c r="K192" s="14"/>
      <c r="L192" s="14"/>
    </row>
    <row r="193" spans="1:12" s="22" customFormat="1" ht="15.75">
      <c r="A193" s="108" t="s">
        <v>27</v>
      </c>
      <c r="B193" s="76">
        <v>10957</v>
      </c>
      <c r="C193" s="86" t="s">
        <v>52</v>
      </c>
      <c r="D193" s="86">
        <v>337.32</v>
      </c>
      <c r="E193" s="86">
        <v>2.73</v>
      </c>
      <c r="F193" s="86">
        <v>9467</v>
      </c>
      <c r="G193" s="88" t="s">
        <v>53</v>
      </c>
      <c r="H193" s="86">
        <v>33.8</v>
      </c>
      <c r="I193" s="76">
        <v>3.84</v>
      </c>
      <c r="J193" s="76">
        <v>485</v>
      </c>
      <c r="K193" s="14"/>
      <c r="L193" s="14"/>
    </row>
    <row r="194" spans="1:12" s="22" customFormat="1" ht="15.75">
      <c r="A194" s="108" t="s">
        <v>28</v>
      </c>
      <c r="B194" s="76">
        <v>6882</v>
      </c>
      <c r="C194" s="86" t="s">
        <v>52</v>
      </c>
      <c r="D194" s="86">
        <v>100.65</v>
      </c>
      <c r="E194" s="86">
        <v>2.06</v>
      </c>
      <c r="F194" s="86">
        <v>6364</v>
      </c>
      <c r="G194" s="88" t="s">
        <v>53</v>
      </c>
      <c r="H194" s="86">
        <v>26.82</v>
      </c>
      <c r="I194" s="76">
        <v>1.8</v>
      </c>
      <c r="J194" s="76">
        <v>635</v>
      </c>
      <c r="K194" s="14"/>
      <c r="L194" s="14"/>
    </row>
    <row r="195" spans="1:12" s="22" customFormat="1" ht="15.75">
      <c r="A195" s="108" t="s">
        <v>29</v>
      </c>
      <c r="B195" s="76">
        <v>10664</v>
      </c>
      <c r="C195" s="86" t="s">
        <v>52</v>
      </c>
      <c r="D195" s="86">
        <v>149.99</v>
      </c>
      <c r="E195" s="86">
        <v>1.51</v>
      </c>
      <c r="F195" s="86">
        <v>8510</v>
      </c>
      <c r="G195" s="88" t="s">
        <v>53</v>
      </c>
      <c r="H195" s="86">
        <v>32.88</v>
      </c>
      <c r="I195" s="76">
        <v>3.35</v>
      </c>
      <c r="J195" s="76">
        <v>454</v>
      </c>
      <c r="K195" s="14"/>
      <c r="L195" s="14"/>
    </row>
    <row r="196" spans="1:12" s="22" customFormat="1" ht="15.75">
      <c r="A196" s="108" t="s">
        <v>30</v>
      </c>
      <c r="B196" s="86">
        <v>10639</v>
      </c>
      <c r="C196" s="86" t="s">
        <v>52</v>
      </c>
      <c r="D196" s="86">
        <v>198.59</v>
      </c>
      <c r="E196" s="86">
        <v>2.21</v>
      </c>
      <c r="F196" s="86">
        <v>5046</v>
      </c>
      <c r="G196" s="88" t="s">
        <v>53</v>
      </c>
      <c r="H196" s="86">
        <v>17.45</v>
      </c>
      <c r="I196" s="76">
        <v>2.42</v>
      </c>
      <c r="J196" s="86">
        <v>412</v>
      </c>
      <c r="K196" s="14"/>
      <c r="L196" s="14"/>
    </row>
    <row r="197" spans="1:12" s="22" customFormat="1" ht="15.75">
      <c r="A197" s="108" t="s">
        <v>31</v>
      </c>
      <c r="B197" s="86">
        <v>9527</v>
      </c>
      <c r="C197" s="86" t="s">
        <v>52</v>
      </c>
      <c r="D197" s="86">
        <v>146.51</v>
      </c>
      <c r="E197" s="86">
        <v>2.25</v>
      </c>
      <c r="F197" s="86">
        <v>5767</v>
      </c>
      <c r="G197" s="88" t="s">
        <v>53</v>
      </c>
      <c r="H197" s="86">
        <v>14.93</v>
      </c>
      <c r="I197" s="76">
        <v>4.87</v>
      </c>
      <c r="J197" s="86">
        <v>394</v>
      </c>
      <c r="K197" s="14"/>
      <c r="L197" s="14"/>
    </row>
    <row r="198" spans="1:12" s="22" customFormat="1" ht="15.75">
      <c r="A198" s="108" t="s">
        <v>46</v>
      </c>
      <c r="B198" s="86">
        <v>9720</v>
      </c>
      <c r="C198" s="86" t="s">
        <v>52</v>
      </c>
      <c r="D198" s="86">
        <v>171.71</v>
      </c>
      <c r="E198" s="86">
        <v>1.88</v>
      </c>
      <c r="F198" s="86">
        <v>5949</v>
      </c>
      <c r="G198" s="88" t="s">
        <v>53</v>
      </c>
      <c r="H198" s="86">
        <v>21.77</v>
      </c>
      <c r="I198" s="76">
        <v>3.67</v>
      </c>
      <c r="J198" s="86">
        <v>445</v>
      </c>
      <c r="K198" s="14"/>
      <c r="L198" s="14"/>
    </row>
    <row r="199" spans="1:12" s="22" customFormat="1" ht="15.75">
      <c r="A199" s="109" t="s">
        <v>47</v>
      </c>
      <c r="B199" s="86">
        <v>10690</v>
      </c>
      <c r="C199" s="86" t="s">
        <v>52</v>
      </c>
      <c r="D199" s="86">
        <v>139.96</v>
      </c>
      <c r="E199" s="86">
        <v>2.49</v>
      </c>
      <c r="F199" s="86">
        <v>6100</v>
      </c>
      <c r="G199" s="88" t="s">
        <v>53</v>
      </c>
      <c r="H199" s="86">
        <v>18.18</v>
      </c>
      <c r="I199" s="76">
        <v>2.48</v>
      </c>
      <c r="J199" s="86">
        <v>446</v>
      </c>
      <c r="K199" s="14"/>
      <c r="L199" s="14"/>
    </row>
    <row r="200" spans="1:12" s="22" customFormat="1" ht="15.75">
      <c r="A200" s="109" t="s">
        <v>48</v>
      </c>
      <c r="B200" s="86">
        <v>9799</v>
      </c>
      <c r="C200" s="86" t="s">
        <v>52</v>
      </c>
      <c r="D200" s="86">
        <v>213.38</v>
      </c>
      <c r="E200" s="86">
        <v>3</v>
      </c>
      <c r="F200" s="86">
        <v>7197</v>
      </c>
      <c r="G200" s="88" t="s">
        <v>53</v>
      </c>
      <c r="H200" s="86">
        <v>24.48</v>
      </c>
      <c r="I200" s="76">
        <v>4.77</v>
      </c>
      <c r="J200" s="86">
        <v>418</v>
      </c>
      <c r="K200" s="14"/>
      <c r="L200" s="14"/>
    </row>
    <row r="201" spans="1:12" s="22" customFormat="1" ht="15.75">
      <c r="A201" s="109" t="s">
        <v>35</v>
      </c>
      <c r="B201" s="86">
        <v>9430</v>
      </c>
      <c r="C201" s="86" t="s">
        <v>52</v>
      </c>
      <c r="D201" s="86">
        <v>167.61</v>
      </c>
      <c r="E201" s="86">
        <v>3.31</v>
      </c>
      <c r="F201" s="86">
        <v>7377</v>
      </c>
      <c r="G201" s="88" t="s">
        <v>53</v>
      </c>
      <c r="H201" s="86">
        <v>24.76</v>
      </c>
      <c r="I201" s="76">
        <v>5.7</v>
      </c>
      <c r="J201" s="86">
        <v>380</v>
      </c>
      <c r="K201" s="14"/>
      <c r="L201" s="14"/>
    </row>
    <row r="202" spans="1:12" s="22" customFormat="1" ht="15.75">
      <c r="A202" s="79"/>
      <c r="B202" s="86"/>
      <c r="C202" s="86"/>
      <c r="D202" s="86"/>
      <c r="E202" s="86"/>
      <c r="F202" s="86"/>
      <c r="G202" s="88"/>
      <c r="H202" s="86"/>
      <c r="I202" s="76"/>
      <c r="J202" s="86"/>
      <c r="K202" s="14"/>
      <c r="L202" s="14"/>
    </row>
    <row r="203" spans="1:12" s="22" customFormat="1" ht="15.75">
      <c r="A203" s="46">
        <v>2016</v>
      </c>
      <c r="B203" s="86"/>
      <c r="C203" s="86"/>
      <c r="D203" s="86"/>
      <c r="E203" s="86"/>
      <c r="F203" s="86"/>
      <c r="G203" s="88"/>
      <c r="H203" s="86"/>
      <c r="I203" s="76"/>
      <c r="J203" s="86"/>
      <c r="K203" s="14"/>
      <c r="L203" s="14"/>
    </row>
    <row r="204" spans="1:12" s="22" customFormat="1" ht="15.75">
      <c r="A204" s="108" t="s">
        <v>36</v>
      </c>
      <c r="B204" s="86">
        <v>8760</v>
      </c>
      <c r="C204" s="86" t="s">
        <v>52</v>
      </c>
      <c r="D204" s="86">
        <v>163.43</v>
      </c>
      <c r="E204" s="86">
        <v>2.67</v>
      </c>
      <c r="F204" s="86">
        <v>6116</v>
      </c>
      <c r="G204" s="88" t="s">
        <v>54</v>
      </c>
      <c r="H204" s="86">
        <v>32.25</v>
      </c>
      <c r="I204" s="76">
        <v>3.74</v>
      </c>
      <c r="J204" s="86">
        <v>358</v>
      </c>
      <c r="K204" s="14"/>
      <c r="L204" s="14"/>
    </row>
    <row r="205" spans="1:12" s="22" customFormat="1" ht="15.75">
      <c r="A205" s="108" t="s">
        <v>37</v>
      </c>
      <c r="B205" s="86">
        <v>7555</v>
      </c>
      <c r="C205" s="86" t="s">
        <v>52</v>
      </c>
      <c r="D205" s="86">
        <v>144.81</v>
      </c>
      <c r="E205" s="86">
        <v>2.3</v>
      </c>
      <c r="F205" s="86">
        <v>4942</v>
      </c>
      <c r="G205" s="88" t="s">
        <v>54</v>
      </c>
      <c r="H205" s="86">
        <v>27.43</v>
      </c>
      <c r="I205" s="76">
        <v>3.21</v>
      </c>
      <c r="J205" s="86">
        <v>330</v>
      </c>
      <c r="K205" s="14"/>
      <c r="L205" s="14"/>
    </row>
    <row r="206" spans="1:12" s="22" customFormat="1" ht="15.75">
      <c r="A206" s="108" t="s">
        <v>38</v>
      </c>
      <c r="B206" s="86">
        <v>8301</v>
      </c>
      <c r="C206" s="86" t="s">
        <v>52</v>
      </c>
      <c r="D206" s="86">
        <v>118.55</v>
      </c>
      <c r="E206" s="86">
        <v>2.19</v>
      </c>
      <c r="F206" s="86">
        <v>5703</v>
      </c>
      <c r="G206" s="88" t="s">
        <v>54</v>
      </c>
      <c r="H206" s="86">
        <v>25.12</v>
      </c>
      <c r="I206" s="76">
        <v>4.47</v>
      </c>
      <c r="J206" s="86">
        <v>394</v>
      </c>
      <c r="K206" s="14"/>
      <c r="L206" s="14"/>
    </row>
    <row r="207" spans="1:12" s="22" customFormat="1" ht="15.75">
      <c r="A207" s="108" t="s">
        <v>27</v>
      </c>
      <c r="B207" s="86">
        <v>8018</v>
      </c>
      <c r="C207" s="86" t="s">
        <v>52</v>
      </c>
      <c r="D207" s="86">
        <v>140.12</v>
      </c>
      <c r="E207" s="86">
        <v>2.73</v>
      </c>
      <c r="F207" s="86">
        <v>5590</v>
      </c>
      <c r="G207" s="88" t="s">
        <v>54</v>
      </c>
      <c r="H207" s="86">
        <v>20.91</v>
      </c>
      <c r="I207" s="76">
        <v>8.08</v>
      </c>
      <c r="J207" s="86">
        <v>336</v>
      </c>
      <c r="K207" s="14"/>
      <c r="L207" s="14"/>
    </row>
    <row r="208" spans="1:12" s="22" customFormat="1" ht="15.75">
      <c r="A208" s="108" t="s">
        <v>28</v>
      </c>
      <c r="B208" s="86">
        <v>8633</v>
      </c>
      <c r="C208" s="86" t="s">
        <v>52</v>
      </c>
      <c r="D208" s="86">
        <v>144.49</v>
      </c>
      <c r="E208" s="86">
        <v>2.43</v>
      </c>
      <c r="F208" s="86">
        <v>6265</v>
      </c>
      <c r="G208" s="88" t="s">
        <v>54</v>
      </c>
      <c r="H208" s="86">
        <v>35.75</v>
      </c>
      <c r="I208" s="76">
        <v>8.63</v>
      </c>
      <c r="J208" s="86">
        <v>344</v>
      </c>
      <c r="K208" s="14"/>
      <c r="L208" s="14"/>
    </row>
    <row r="209" spans="1:12" s="22" customFormat="1" ht="15.75">
      <c r="A209" s="108" t="s">
        <v>29</v>
      </c>
      <c r="B209" s="86">
        <v>9400</v>
      </c>
      <c r="C209" s="86" t="s">
        <v>52</v>
      </c>
      <c r="D209" s="86">
        <v>167.5</v>
      </c>
      <c r="E209" s="86">
        <v>1.77</v>
      </c>
      <c r="F209" s="86">
        <v>7805</v>
      </c>
      <c r="G209" s="88" t="s">
        <v>54</v>
      </c>
      <c r="H209" s="86">
        <v>30.54</v>
      </c>
      <c r="I209" s="76">
        <v>6.73</v>
      </c>
      <c r="J209" s="86">
        <v>344</v>
      </c>
      <c r="K209" s="14"/>
      <c r="L209" s="14"/>
    </row>
    <row r="210" spans="1:12" s="22" customFormat="1" ht="15.75">
      <c r="A210" s="108" t="s">
        <v>30</v>
      </c>
      <c r="B210" s="86">
        <v>11024</v>
      </c>
      <c r="C210" s="86" t="s">
        <v>52</v>
      </c>
      <c r="D210" s="86">
        <v>167.4</v>
      </c>
      <c r="E210" s="86">
        <v>2.44</v>
      </c>
      <c r="F210" s="86">
        <v>7260</v>
      </c>
      <c r="G210" s="88" t="s">
        <v>54</v>
      </c>
      <c r="H210" s="86">
        <v>21.92</v>
      </c>
      <c r="I210" s="76">
        <v>8.12</v>
      </c>
      <c r="J210" s="86">
        <v>360</v>
      </c>
      <c r="K210" s="14"/>
      <c r="L210" s="14"/>
    </row>
    <row r="211" spans="1:12" s="22" customFormat="1" ht="15.75">
      <c r="A211" s="108" t="s">
        <v>31</v>
      </c>
      <c r="B211" s="86">
        <v>9520</v>
      </c>
      <c r="C211" s="86" t="s">
        <v>52</v>
      </c>
      <c r="D211" s="86">
        <v>217.86</v>
      </c>
      <c r="E211" s="86">
        <v>2.63</v>
      </c>
      <c r="F211" s="86">
        <v>7507</v>
      </c>
      <c r="G211" s="88" t="s">
        <v>54</v>
      </c>
      <c r="H211" s="86">
        <v>15.16</v>
      </c>
      <c r="I211" s="76">
        <v>9.16</v>
      </c>
      <c r="J211" s="86">
        <v>345</v>
      </c>
      <c r="K211" s="14"/>
      <c r="L211" s="14"/>
    </row>
    <row r="212" spans="1:12" s="22" customFormat="1" ht="15.75">
      <c r="A212" s="108" t="s">
        <v>46</v>
      </c>
      <c r="B212" s="86">
        <v>7584</v>
      </c>
      <c r="C212" s="86" t="s">
        <v>52</v>
      </c>
      <c r="D212" s="86">
        <v>52.1</v>
      </c>
      <c r="E212" s="86">
        <v>2.36</v>
      </c>
      <c r="F212" s="86">
        <v>6059</v>
      </c>
      <c r="G212" s="88" t="s">
        <v>54</v>
      </c>
      <c r="H212" s="86">
        <v>22.61</v>
      </c>
      <c r="I212" s="76">
        <v>1.64</v>
      </c>
      <c r="J212" s="86">
        <v>320</v>
      </c>
      <c r="K212" s="14"/>
      <c r="L212" s="14"/>
    </row>
    <row r="213" spans="1:12" s="22" customFormat="1" ht="15.75">
      <c r="A213" s="108" t="s">
        <v>47</v>
      </c>
      <c r="B213" s="86">
        <v>9453</v>
      </c>
      <c r="C213" s="86" t="s">
        <v>52</v>
      </c>
      <c r="D213" s="86">
        <v>134.42</v>
      </c>
      <c r="E213" s="86">
        <v>3.01</v>
      </c>
      <c r="F213" s="86">
        <v>6490</v>
      </c>
      <c r="G213" s="88" t="s">
        <v>54</v>
      </c>
      <c r="H213" s="86">
        <v>19.12</v>
      </c>
      <c r="I213" s="76">
        <v>3.18</v>
      </c>
      <c r="J213" s="86">
        <v>336</v>
      </c>
      <c r="K213" s="14"/>
      <c r="L213" s="14"/>
    </row>
    <row r="214" spans="1:12" s="22" customFormat="1" ht="15.75">
      <c r="A214" s="108" t="s">
        <v>48</v>
      </c>
      <c r="B214" s="86">
        <v>7917</v>
      </c>
      <c r="C214" s="86" t="s">
        <v>52</v>
      </c>
      <c r="D214" s="86">
        <v>118.71</v>
      </c>
      <c r="E214" s="86">
        <v>2.83</v>
      </c>
      <c r="F214" s="86">
        <v>5022</v>
      </c>
      <c r="G214" s="88" t="s">
        <v>54</v>
      </c>
      <c r="H214" s="86">
        <v>8.99</v>
      </c>
      <c r="I214" s="76">
        <v>3.19</v>
      </c>
      <c r="J214" s="86">
        <v>348</v>
      </c>
      <c r="K214" s="14"/>
      <c r="L214" s="14"/>
    </row>
    <row r="215" spans="1:12" s="22" customFormat="1" ht="15.75">
      <c r="A215" s="108" t="s">
        <v>35</v>
      </c>
      <c r="B215" s="86">
        <v>9721</v>
      </c>
      <c r="C215" s="86" t="s">
        <v>52</v>
      </c>
      <c r="D215" s="86">
        <v>168.96</v>
      </c>
      <c r="E215" s="86">
        <v>4.69</v>
      </c>
      <c r="F215" s="86">
        <v>6735</v>
      </c>
      <c r="G215" s="88" t="s">
        <v>54</v>
      </c>
      <c r="H215" s="86">
        <v>7.17</v>
      </c>
      <c r="I215" s="76">
        <v>4.54</v>
      </c>
      <c r="J215" s="86">
        <v>366</v>
      </c>
      <c r="K215" s="14"/>
      <c r="L215" s="14"/>
    </row>
    <row r="216" spans="1:12" s="22" customFormat="1" ht="15.75">
      <c r="A216" s="108"/>
      <c r="B216" s="86"/>
      <c r="C216" s="86"/>
      <c r="D216" s="86"/>
      <c r="E216" s="86"/>
      <c r="F216" s="86"/>
      <c r="G216" s="88"/>
      <c r="H216" s="86"/>
      <c r="I216" s="76"/>
      <c r="J216" s="86"/>
      <c r="K216" s="14"/>
      <c r="L216" s="14"/>
    </row>
    <row r="217" spans="1:12" s="22" customFormat="1" ht="15.75">
      <c r="A217" s="46">
        <v>2017</v>
      </c>
      <c r="B217" s="86"/>
      <c r="C217" s="86"/>
      <c r="D217" s="86"/>
      <c r="E217" s="86"/>
      <c r="F217" s="86"/>
      <c r="G217" s="88"/>
      <c r="H217" s="86"/>
      <c r="I217" s="76"/>
      <c r="J217" s="86"/>
      <c r="K217" s="14"/>
      <c r="L217" s="14"/>
    </row>
    <row r="218" spans="1:12" s="22" customFormat="1" ht="15.75">
      <c r="A218" s="108" t="s">
        <v>36</v>
      </c>
      <c r="B218" s="86">
        <v>8520</v>
      </c>
      <c r="C218" s="86" t="s">
        <v>52</v>
      </c>
      <c r="D218" s="86">
        <v>136.99</v>
      </c>
      <c r="E218" s="86">
        <v>5.81</v>
      </c>
      <c r="F218" s="86">
        <v>5937</v>
      </c>
      <c r="G218" s="86" t="s">
        <v>52</v>
      </c>
      <c r="H218" s="86">
        <v>4.56</v>
      </c>
      <c r="I218" s="76">
        <v>4.45</v>
      </c>
      <c r="J218" s="86">
        <v>368</v>
      </c>
      <c r="K218" s="14"/>
      <c r="L218" s="14"/>
    </row>
    <row r="219" spans="1:12" s="22" customFormat="1" ht="15.75">
      <c r="A219" s="108" t="s">
        <v>37</v>
      </c>
      <c r="B219" s="86">
        <v>8625</v>
      </c>
      <c r="C219" s="86" t="s">
        <v>52</v>
      </c>
      <c r="D219" s="86">
        <v>258.78</v>
      </c>
      <c r="E219" s="86">
        <v>3.63</v>
      </c>
      <c r="F219" s="86">
        <v>5544</v>
      </c>
      <c r="G219" s="86" t="s">
        <v>52</v>
      </c>
      <c r="H219" s="86">
        <v>5</v>
      </c>
      <c r="I219" s="76">
        <v>4.62</v>
      </c>
      <c r="J219" s="86">
        <v>359</v>
      </c>
      <c r="K219" s="14"/>
      <c r="L219" s="14"/>
    </row>
    <row r="220" spans="1:12" s="22" customFormat="1" ht="15.75">
      <c r="A220" s="108" t="s">
        <v>38</v>
      </c>
      <c r="B220" s="86">
        <v>8594</v>
      </c>
      <c r="C220" s="86" t="s">
        <v>52</v>
      </c>
      <c r="D220" s="86">
        <v>184.29</v>
      </c>
      <c r="E220" s="86">
        <v>3.28</v>
      </c>
      <c r="F220" s="86">
        <v>6069</v>
      </c>
      <c r="G220" s="86" t="s">
        <v>52</v>
      </c>
      <c r="H220" s="86">
        <v>9.67</v>
      </c>
      <c r="I220" s="76">
        <v>3.55</v>
      </c>
      <c r="J220" s="86">
        <v>397</v>
      </c>
      <c r="K220" s="14"/>
      <c r="L220" s="14"/>
    </row>
    <row r="221" spans="1:12" s="22" customFormat="1" ht="15.75">
      <c r="A221" s="108" t="s">
        <v>27</v>
      </c>
      <c r="B221" s="86">
        <v>8406</v>
      </c>
      <c r="C221" s="86" t="s">
        <v>52</v>
      </c>
      <c r="D221" s="86">
        <v>210.1</v>
      </c>
      <c r="E221" s="86">
        <v>2.43</v>
      </c>
      <c r="F221" s="86">
        <v>6527</v>
      </c>
      <c r="G221" s="86" t="s">
        <v>52</v>
      </c>
      <c r="H221" s="86">
        <v>11.94</v>
      </c>
      <c r="I221" s="76">
        <v>6.25</v>
      </c>
      <c r="J221" s="86">
        <v>390</v>
      </c>
      <c r="K221" s="14"/>
      <c r="L221" s="14"/>
    </row>
    <row r="222" spans="1:12" ht="15.75">
      <c r="A222" s="55"/>
      <c r="B222" s="95"/>
      <c r="C222" s="96"/>
      <c r="D222" s="95"/>
      <c r="E222" s="58"/>
      <c r="F222" s="97"/>
      <c r="G222" s="98"/>
      <c r="H222" s="97"/>
      <c r="I222" s="97"/>
      <c r="J222" s="76"/>
      <c r="K222" s="20"/>
      <c r="L222" s="115"/>
    </row>
    <row r="223" spans="1:12" ht="15.75">
      <c r="A223" s="27" t="s">
        <v>45</v>
      </c>
      <c r="B223" s="99"/>
      <c r="C223" s="59"/>
      <c r="D223" s="99"/>
      <c r="E223" s="99"/>
      <c r="F223" s="99"/>
      <c r="G223" s="99"/>
      <c r="H223" s="100"/>
      <c r="I223" s="99"/>
      <c r="J223" s="101"/>
      <c r="K223" s="9"/>
      <c r="L223" s="9"/>
    </row>
    <row r="224" spans="1:12" ht="15.75">
      <c r="A224" s="27" t="s">
        <v>39</v>
      </c>
      <c r="B224" s="57"/>
      <c r="C224" s="57"/>
      <c r="D224" s="102"/>
      <c r="E224" s="57"/>
      <c r="F224" s="57"/>
      <c r="G224" s="57"/>
      <c r="H224" s="57"/>
      <c r="I224" s="57"/>
      <c r="J224" s="103"/>
      <c r="K224" s="9"/>
      <c r="L224" s="9"/>
    </row>
    <row r="225" spans="1:12" ht="15.75">
      <c r="A225" s="111" t="s">
        <v>51</v>
      </c>
      <c r="B225" s="57"/>
      <c r="C225" s="57"/>
      <c r="D225" s="31"/>
      <c r="E225" s="57"/>
      <c r="F225" s="57"/>
      <c r="G225" s="104"/>
      <c r="H225" s="57"/>
      <c r="I225" s="104"/>
      <c r="J225" s="103"/>
      <c r="K225" s="23"/>
      <c r="L225" s="23"/>
    </row>
    <row r="226" spans="1:12" ht="15.75">
      <c r="A226" s="36"/>
      <c r="B226" s="105"/>
      <c r="C226" s="105"/>
      <c r="D226" s="105"/>
      <c r="E226" s="105"/>
      <c r="F226" s="105"/>
      <c r="G226" s="106"/>
      <c r="H226" s="105"/>
      <c r="I226" s="105"/>
      <c r="J226" s="107"/>
      <c r="K226" s="21"/>
      <c r="L226" s="21"/>
    </row>
    <row r="227" spans="2:12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.75">
      <c r="B228" s="1"/>
      <c r="C228" s="15"/>
      <c r="D228" s="5"/>
      <c r="E228" s="5"/>
      <c r="F228" s="1"/>
      <c r="G228" s="5"/>
      <c r="H228" s="5"/>
      <c r="I228" s="5"/>
      <c r="J228" s="1"/>
      <c r="K228" s="1"/>
      <c r="L228" s="1"/>
    </row>
    <row r="229" spans="2:12" ht="15.75">
      <c r="B229" s="1"/>
      <c r="C229" s="5"/>
      <c r="D229" s="5"/>
      <c r="E229" s="5"/>
      <c r="F229" s="11"/>
      <c r="G229" s="15"/>
      <c r="H229" s="5"/>
      <c r="I229" s="5"/>
      <c r="J229" s="1"/>
      <c r="K229" s="1"/>
      <c r="L229" s="1"/>
    </row>
    <row r="230" spans="2:12" ht="15.75">
      <c r="B230" s="1"/>
      <c r="C230" s="5"/>
      <c r="D230" s="1"/>
      <c r="E230" s="5"/>
      <c r="F230" s="1"/>
      <c r="G230" s="1"/>
      <c r="H230" s="1"/>
      <c r="I230" s="1"/>
      <c r="J230" s="1"/>
      <c r="K230" s="1"/>
      <c r="L230" s="1"/>
    </row>
    <row r="231" spans="2:12" ht="15.75">
      <c r="B231" s="1"/>
      <c r="C231" s="5"/>
      <c r="D231" s="1"/>
      <c r="E231" s="2"/>
      <c r="F231" s="1"/>
      <c r="G231" s="1"/>
      <c r="H231" s="1"/>
      <c r="I231" s="1"/>
      <c r="J231" s="1"/>
      <c r="K231" s="1"/>
      <c r="L231" s="1"/>
    </row>
    <row r="232" spans="2:12" ht="409.5">
      <c r="B232" s="1"/>
      <c r="C232" s="1"/>
      <c r="D232" s="1"/>
      <c r="E232" s="16"/>
      <c r="F232" s="1"/>
      <c r="G232" s="1"/>
      <c r="H232" s="1"/>
      <c r="I232" s="1"/>
      <c r="J232" s="1"/>
      <c r="K232" s="1"/>
      <c r="L232" s="1"/>
    </row>
    <row r="233" spans="2:12" ht="409.5"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</row>
    <row r="234" ht="409.5">
      <c r="C234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2017-01-30T07:50:56Z</cp:lastPrinted>
  <dcterms:created xsi:type="dcterms:W3CDTF">2000-07-13T09:22:56Z</dcterms:created>
  <dcterms:modified xsi:type="dcterms:W3CDTF">2017-07-11T14:32:49Z</dcterms:modified>
  <cp:category/>
  <cp:version/>
  <cp:contentType/>
  <cp:contentStatus/>
</cp:coreProperties>
</file>