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uary 2022 English Version\"/>
    </mc:Choice>
  </mc:AlternateContent>
  <bookViews>
    <workbookView xWindow="0" yWindow="0" windowWidth="20490" windowHeight="7755" firstSheet="1" activeTab="1"/>
  </bookViews>
  <sheets>
    <sheet name="Table_of_Contents" sheetId="6" state="hidden" r:id="rId1"/>
    <sheet name="Monthly_Data" sheetId="3" r:id="rId2"/>
    <sheet name="Quarterly_Data" sheetId="4" r:id="rId3"/>
    <sheet name="Annually_Data" sheetId="5" r:id="rId4"/>
  </sheets>
  <externalReferences>
    <externalReference r:id="rId5"/>
    <externalReference r:id="rId6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N34" i="3" l="1"/>
  <c r="FN45" i="3" s="1"/>
  <c r="FN29" i="3"/>
  <c r="FN25" i="3"/>
  <c r="FN20" i="3"/>
  <c r="FN16" i="3"/>
  <c r="FN8" i="3"/>
  <c r="BE57" i="4" l="1"/>
  <c r="BE56" i="4" l="1"/>
  <c r="BE45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8" i="4"/>
  <c r="FM29" i="3"/>
  <c r="FM34" i="3"/>
  <c r="FM25" i="3"/>
  <c r="FM20" i="3"/>
  <c r="FM16" i="3"/>
  <c r="FM8" i="3"/>
  <c r="FM45" i="3" l="1"/>
  <c r="FJ16" i="3"/>
  <c r="FL45" i="3"/>
  <c r="FK45" i="3" l="1"/>
  <c r="BD45" i="4" l="1"/>
  <c r="BD56" i="4"/>
  <c r="BD57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8" i="4"/>
  <c r="BC35" i="4" l="1"/>
  <c r="BC23" i="4"/>
  <c r="BC9" i="4"/>
  <c r="BC43" i="4"/>
  <c r="BC42" i="4"/>
  <c r="BC41" i="4"/>
  <c r="BC40" i="4"/>
  <c r="BC39" i="4"/>
  <c r="BC38" i="4"/>
  <c r="BC36" i="4"/>
  <c r="BC37" i="4"/>
  <c r="BC34" i="4"/>
  <c r="BC33" i="4"/>
  <c r="BC32" i="4"/>
  <c r="BC31" i="4"/>
  <c r="BC30" i="4"/>
  <c r="BC29" i="4"/>
  <c r="BC28" i="4"/>
  <c r="BC27" i="4"/>
  <c r="BC26" i="4"/>
  <c r="BC25" i="4"/>
  <c r="BC24" i="4"/>
  <c r="BC22" i="4"/>
  <c r="BC21" i="4"/>
  <c r="BC20" i="4"/>
  <c r="BC19" i="4"/>
  <c r="BC18" i="4"/>
  <c r="BC17" i="4"/>
  <c r="BC15" i="4"/>
  <c r="BC14" i="4"/>
  <c r="BC13" i="4"/>
  <c r="BC12" i="4"/>
  <c r="BC11" i="4"/>
  <c r="BC10" i="4"/>
  <c r="BC8" i="4"/>
  <c r="BC57" i="4"/>
  <c r="BC56" i="4"/>
  <c r="BC52" i="4"/>
  <c r="BC53" i="4"/>
  <c r="BC54" i="4"/>
  <c r="BC55" i="4"/>
  <c r="BC51" i="4"/>
  <c r="FG45" i="3"/>
  <c r="FF16" i="3" l="1"/>
  <c r="BC16" i="4" s="1"/>
  <c r="FF45" i="3" l="1"/>
  <c r="BC45" i="4" s="1"/>
  <c r="BB57" i="4"/>
  <c r="AJ57" i="5" s="1"/>
  <c r="BB55" i="4"/>
  <c r="AJ55" i="5" s="1"/>
  <c r="BB54" i="4"/>
  <c r="AJ54" i="5" s="1"/>
  <c r="BB53" i="4"/>
  <c r="AJ53" i="5" s="1"/>
  <c r="BB52" i="4"/>
  <c r="AJ52" i="5" s="1"/>
  <c r="BB51" i="4"/>
  <c r="AJ51" i="5" s="1"/>
  <c r="BB45" i="4"/>
  <c r="AJ45" i="5" s="1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BA57" i="4"/>
  <c r="BA56" i="4"/>
  <c r="BA55" i="4"/>
  <c r="BA54" i="4"/>
  <c r="BA53" i="4"/>
  <c r="BA52" i="4"/>
  <c r="BA51" i="4"/>
  <c r="BA42" i="4"/>
  <c r="BA41" i="4"/>
  <c r="BA40" i="4"/>
  <c r="BA39" i="4"/>
  <c r="BA38" i="4"/>
  <c r="BA37" i="4"/>
  <c r="BA35" i="4"/>
  <c r="BA31" i="4"/>
  <c r="BA30" i="4"/>
  <c r="BA27" i="4"/>
  <c r="BA26" i="4"/>
  <c r="BA25" i="4"/>
  <c r="BA24" i="4"/>
  <c r="BA23" i="4"/>
  <c r="BA22" i="4"/>
  <c r="BA21" i="4"/>
  <c r="BA20" i="4"/>
  <c r="BA19" i="4"/>
  <c r="BA18" i="4"/>
  <c r="BA13" i="4"/>
  <c r="BA12" i="4"/>
  <c r="BA11" i="4"/>
  <c r="BA10" i="4"/>
  <c r="BA9" i="4"/>
  <c r="BA8" i="4"/>
  <c r="FB56" i="3" l="1"/>
  <c r="BB56" i="4" s="1"/>
  <c r="AJ56" i="5" s="1"/>
  <c r="BA36" i="4" l="1"/>
  <c r="AZ36" i="4"/>
  <c r="AY36" i="4"/>
  <c r="AX36" i="4"/>
  <c r="AZ23" i="4"/>
  <c r="AY23" i="4"/>
  <c r="AX23" i="4"/>
  <c r="AI23" i="5" l="1"/>
  <c r="AW27" i="4"/>
  <c r="AH27" i="5" s="1"/>
  <c r="AH40" i="5"/>
  <c r="AH17" i="5"/>
  <c r="AU16" i="4"/>
  <c r="AH16" i="5" s="1"/>
  <c r="AH14" i="5" l="1"/>
  <c r="AH8" i="5"/>
  <c r="AI57" i="5" l="1"/>
  <c r="AI56" i="5"/>
  <c r="AI55" i="5"/>
  <c r="AI54" i="5"/>
  <c r="AI53" i="5"/>
  <c r="AI52" i="5"/>
  <c r="AI51" i="5"/>
  <c r="AI42" i="5"/>
  <c r="AI41" i="5"/>
  <c r="AI40" i="5"/>
  <c r="AI38" i="5"/>
  <c r="AI37" i="5"/>
  <c r="AI35" i="5"/>
  <c r="AI33" i="5"/>
  <c r="AI32" i="5"/>
  <c r="AI31" i="5"/>
  <c r="AI30" i="5"/>
  <c r="AI29" i="5"/>
  <c r="AI24" i="5"/>
  <c r="AI20" i="5" s="1"/>
  <c r="AI22" i="5"/>
  <c r="AI21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BA43" i="4"/>
  <c r="BA33" i="4"/>
  <c r="BA32" i="4"/>
  <c r="BA29" i="4"/>
  <c r="AI27" i="5"/>
  <c r="BA17" i="4"/>
  <c r="BA16" i="4"/>
  <c r="BA15" i="4"/>
  <c r="BA14" i="4"/>
</calcChain>
</file>

<file path=xl/sharedStrings.xml><?xml version="1.0" encoding="utf-8"?>
<sst xmlns="http://schemas.openxmlformats.org/spreadsheetml/2006/main" count="1401" uniqueCount="156">
  <si>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</si>
  <si>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</si>
  <si>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</si>
  <si>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</si>
  <si>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</si>
  <si>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</si>
  <si>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</si>
  <si>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</si>
  <si>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</si>
  <si>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-</t>
  </si>
  <si>
    <t>TEXTILES</t>
  </si>
  <si>
    <t>VEHICULES</t>
  </si>
  <si>
    <t>PRODUITS DIVERS</t>
  </si>
  <si>
    <t>TOTAL</t>
  </si>
  <si>
    <t>V.2</t>
  </si>
  <si>
    <t xml:space="preserve">             -</t>
  </si>
  <si>
    <t>Produit</t>
  </si>
  <si>
    <t xml:space="preserve">T O T A L </t>
  </si>
  <si>
    <t xml:space="preserve">         -</t>
  </si>
  <si>
    <t xml:space="preserve">        -</t>
  </si>
  <si>
    <t>Source : GPSB (ex-E.P.B.)</t>
  </si>
  <si>
    <t>Excel File Name:</t>
  </si>
  <si>
    <t>Available from Web Page:</t>
  </si>
  <si>
    <t>http://www.brb.bi/fr/content/secteur-r%C3%A9el</t>
  </si>
  <si>
    <t>Période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</si>
  <si>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</si>
  <si>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</si>
  <si>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</si>
  <si>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</si>
  <si>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</si>
  <si>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</si>
  <si>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</si>
  <si>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</si>
  <si>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</si>
  <si>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</si>
  <si>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</si>
  <si>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</si>
  <si>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</si>
  <si>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</si>
  <si>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</si>
  <si>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</si>
  <si>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</si>
  <si>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</si>
  <si>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</si>
  <si>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</si>
  <si>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</si>
  <si>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</si>
  <si>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</si>
  <si>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</si>
  <si>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</si>
  <si>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</si>
  <si>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</si>
  <si>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</si>
  <si>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</si>
  <si>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</si>
  <si>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</si>
  <si>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</si>
  <si>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</si>
  <si>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</si>
  <si>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</si>
  <si>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ENTRY OF GOODS AT BUJUMBURA PORT  (in Tonnes) </t>
  </si>
  <si>
    <t>Entries of goods at Bujumbura Port</t>
  </si>
  <si>
    <t>Entries et sorties of goods at Bujumbura Port.xls</t>
  </si>
  <si>
    <t>A.Entries of goods at Bujumbura Port (in tonnes)</t>
  </si>
  <si>
    <t xml:space="preserve">PRODUCTS OF FOOD INDUSTRIES </t>
  </si>
  <si>
    <t xml:space="preserve">PRODUCTS OF CHEMICAL INDUSTRIES </t>
  </si>
  <si>
    <t>FUEL AND LUBRICANTS</t>
  </si>
  <si>
    <t xml:space="preserve">       Agricultural sector </t>
  </si>
  <si>
    <t xml:space="preserve">      Construction sector</t>
  </si>
  <si>
    <t>EQUIPEMENTS FOR</t>
  </si>
  <si>
    <t>VEHICLES</t>
  </si>
  <si>
    <t xml:space="preserve">OTHER PRODUCTS </t>
  </si>
  <si>
    <t xml:space="preserve">      - Beverages</t>
  </si>
  <si>
    <t xml:space="preserve">      - malt and hops</t>
  </si>
  <si>
    <t xml:space="preserve">      - Rice</t>
  </si>
  <si>
    <t xml:space="preserve">      - Wheat flour and Wheat</t>
  </si>
  <si>
    <t xml:space="preserve">      - Sugar</t>
  </si>
  <si>
    <t xml:space="preserve">      - Salt</t>
  </si>
  <si>
    <t xml:space="preserve">      - Others</t>
  </si>
  <si>
    <t xml:space="preserve">      Beverages</t>
  </si>
  <si>
    <t xml:space="preserve">       malt and hops</t>
  </si>
  <si>
    <t xml:space="preserve">      -Rice</t>
  </si>
  <si>
    <t xml:space="preserve">      Wheat flour and Wheat</t>
  </si>
  <si>
    <t xml:space="preserve">      Sugar</t>
  </si>
  <si>
    <t xml:space="preserve">      Salt</t>
  </si>
  <si>
    <t xml:space="preserve">      Others</t>
  </si>
  <si>
    <t xml:space="preserve">      Pharmaceutical products</t>
  </si>
  <si>
    <t xml:space="preserve">      Insecticides and fertilizers</t>
  </si>
  <si>
    <t xml:space="preserve">      Matches</t>
  </si>
  <si>
    <t xml:space="preserve">    Oil in bulk</t>
  </si>
  <si>
    <t xml:space="preserve">       Gasoil in bulk</t>
  </si>
  <si>
    <t xml:space="preserve">       Tissues</t>
  </si>
  <si>
    <t xml:space="preserve">       Lubricants</t>
  </si>
  <si>
    <t xml:space="preserve">     Second-hand Clothes</t>
  </si>
  <si>
    <t xml:space="preserve">       Jute bags</t>
  </si>
  <si>
    <t xml:space="preserve">       Industrial sector</t>
  </si>
  <si>
    <t xml:space="preserve">       Empty bottles</t>
  </si>
  <si>
    <t xml:space="preserve">    Shoes</t>
  </si>
  <si>
    <t xml:space="preserve">    Cigarettes and tobacco</t>
  </si>
  <si>
    <t xml:space="preserve">     Bitumen</t>
  </si>
  <si>
    <t xml:space="preserve">       Cotton waste</t>
  </si>
  <si>
    <t xml:space="preserve">      Cement</t>
  </si>
  <si>
    <t xml:space="preserve">      Glass pane</t>
  </si>
  <si>
    <t xml:space="preserve">      Papers, cartons</t>
  </si>
  <si>
    <t xml:space="preserve">     Others</t>
  </si>
  <si>
    <t xml:space="preserve">           B. Outward movements of goods at Bujumbura  port (in tonnes)</t>
  </si>
  <si>
    <t>Coffee</t>
  </si>
  <si>
    <t>Beverages</t>
  </si>
  <si>
    <t>skins</t>
  </si>
  <si>
    <t>Cassiterite</t>
  </si>
  <si>
    <t>Equipments</t>
  </si>
  <si>
    <t>Others</t>
  </si>
  <si>
    <t>Period</t>
  </si>
  <si>
    <t>Product</t>
  </si>
  <si>
    <t xml:space="preserve">      - Pharmaceutical products</t>
  </si>
  <si>
    <t xml:space="preserve">     -  Insecticides and fertilizers</t>
  </si>
  <si>
    <t xml:space="preserve">      - Matches</t>
  </si>
  <si>
    <t xml:space="preserve">      Essence in bulk</t>
  </si>
  <si>
    <t xml:space="preserve">      - Gasoil in bulk</t>
  </si>
  <si>
    <t xml:space="preserve">      - Lubricants</t>
  </si>
  <si>
    <t xml:space="preserve">      - Oil in bulk</t>
  </si>
  <si>
    <t xml:space="preserve">       - Essence in bulk</t>
  </si>
  <si>
    <t xml:space="preserve">     - Second-hand Clothes</t>
  </si>
  <si>
    <t xml:space="preserve">     - Jute bags</t>
  </si>
  <si>
    <t xml:space="preserve">      -Tissues</t>
  </si>
  <si>
    <t xml:space="preserve">     - Agricultural sector </t>
  </si>
  <si>
    <t xml:space="preserve">     - Construction sector</t>
  </si>
  <si>
    <t xml:space="preserve">    - Industrial sector</t>
  </si>
  <si>
    <t xml:space="preserve">   -  Shoes</t>
  </si>
  <si>
    <t xml:space="preserve">    - Cigarettes and tobacco</t>
  </si>
  <si>
    <t xml:space="preserve">     - Bitumen</t>
  </si>
  <si>
    <t xml:space="preserve">       - Cotton waste</t>
  </si>
  <si>
    <t xml:space="preserve">      - Cement</t>
  </si>
  <si>
    <t xml:space="preserve">      - Glass pane</t>
  </si>
  <si>
    <t xml:space="preserve">      - Papers, cartons</t>
  </si>
  <si>
    <t xml:space="preserve">     - Others</t>
  </si>
  <si>
    <t xml:space="preserve">          - Coffee</t>
  </si>
  <si>
    <t xml:space="preserve">          - Beverages</t>
  </si>
  <si>
    <t xml:space="preserve">          - Skins</t>
  </si>
  <si>
    <t xml:space="preserve">          - Cassiterite</t>
  </si>
  <si>
    <t xml:space="preserve">          - Equipments</t>
  </si>
  <si>
    <t xml:space="preserve">          - Others</t>
  </si>
  <si>
    <t>A.  ENTRY OF GOODS AT BUJUMBURA PORT(in Tons)</t>
  </si>
  <si>
    <t xml:space="preserve">  B. OUTWARD MOVEMENTS OF GOODS AT BUJUMBURA PORT  (in Tons)</t>
  </si>
  <si>
    <t xml:space="preserve">                                                   A. ENTRY OF GOODS AT BUJUMBURA PORT(in Tons)</t>
  </si>
  <si>
    <t xml:space="preserve">                                                   B. OUTWARD MOVEMENTS OF GOODS AT BUJUMBURA PORT  (in Tons)</t>
  </si>
  <si>
    <t xml:space="preserve">                                                   A. OUTWARD MOVEMENTS OF GOODS AT BUJUMBURA PORT  (in Tons)</t>
  </si>
  <si>
    <t>Back to the table of contents</t>
  </si>
  <si>
    <t>Date of Publication</t>
  </si>
  <si>
    <t>Last date of Publication</t>
  </si>
  <si>
    <t>V.3</t>
  </si>
  <si>
    <t>April-2020</t>
  </si>
  <si>
    <t>may -2020</t>
  </si>
  <si>
    <t xml:space="preserve">   2019</t>
  </si>
  <si>
    <t xml:space="preserve">   2020</t>
  </si>
  <si>
    <t xml:space="preserve">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</si>
</sst>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mmm\-yy;@"/>
    <numFmt numFmtId="174" formatCode="[$-409]dd\-mmm\-yy;@"/>
    <numFmt numFmtId="175" formatCode="[$-40C]mmm\-yy;@"/>
    <numFmt numFmtId="176" formatCode="#,##0.000"/>
    <numFmt numFmtId="177" formatCode="#,##0.0000"/>
    <numFmt numFmtId="178" formatCode="#,##0_ ;\-#,##0\ "/>
    <numFmt numFmtId="179" formatCode="#,##0;[Red]#,##0"/>
    <numFmt numFmtId="180" formatCode="#,##0.000000;[Red]#,##0.000000"/>
    <numFmt numFmtId="181" formatCode="#,##0.0;[Red]#,##0.0"/>
    <numFmt numFmtId="182" formatCode="_-* #,##0.0\ _€_-;\-* #,##0.0\ _€_-;_-* &quot;-&quot;\ _€_-;_-@_-"/>
    <numFmt numFmtId="184" formatCode="#,##0.0_ ;\-#,##0.0\ 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4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8" fontId="5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 applyProtection="1">
      <alignment horizontal="center"/>
    </xf>
    <xf numFmtId="168" fontId="5" fillId="5" borderId="9" xfId="0" applyFont="1" applyFill="1" applyBorder="1"/>
    <xf numFmtId="166" fontId="4" fillId="5" borderId="1" xfId="1" applyNumberFormat="1" applyFont="1" applyFill="1" applyBorder="1" applyAlignment="1" applyProtection="1">
      <alignment horizontal="left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8" fontId="6" fillId="5" borderId="1" xfId="0" applyFont="1" applyFill="1" applyBorder="1"/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1" xfId="0" applyFill="1" applyBorder="1"/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168" fontId="5" fillId="0" borderId="9" xfId="0" applyFont="1" applyFill="1" applyBorder="1"/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4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6" fillId="0" borderId="7" xfId="0" applyFont="1" applyFill="1" applyBorder="1" applyAlignment="1">
      <alignment horizontal="left"/>
    </xf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5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6" fillId="0" borderId="3" xfId="2" applyNumberFormat="1" applyFont="1" applyFill="1" applyBorder="1" applyProtection="1"/>
    <xf numFmtId="175" fontId="11" fillId="0" borderId="0" xfId="0" applyNumberFormat="1" applyFont="1"/>
    <xf numFmtId="175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168" fontId="6" fillId="5" borderId="1" xfId="0" applyFont="1" applyFill="1" applyBorder="1" applyAlignment="1">
      <alignment horizontal="right"/>
    </xf>
    <xf numFmtId="3" fontId="6" fillId="0" borderId="3" xfId="2" applyNumberFormat="1" applyFont="1" applyFill="1" applyBorder="1"/>
    <xf numFmtId="175" fontId="6" fillId="7" borderId="13" xfId="0" applyNumberFormat="1" applyFont="1" applyFill="1" applyBorder="1" applyAlignment="1">
      <alignment vertical="center"/>
    </xf>
    <xf numFmtId="175" fontId="6" fillId="7" borderId="14" xfId="0" applyNumberFormat="1" applyFont="1" applyFill="1" applyBorder="1" applyAlignment="1">
      <alignment vertical="center"/>
    </xf>
    <xf numFmtId="173" fontId="17" fillId="7" borderId="13" xfId="0" quotePrefix="1" applyNumberFormat="1" applyFont="1" applyFill="1" applyBorder="1" applyAlignment="1">
      <alignment horizontal="right"/>
    </xf>
    <xf numFmtId="166" fontId="17" fillId="0" borderId="13" xfId="0" applyNumberFormat="1" applyFont="1" applyBorder="1" applyAlignment="1" applyProtection="1">
      <alignment horizontal="left"/>
    </xf>
    <xf numFmtId="166" fontId="17" fillId="0" borderId="3" xfId="0" applyNumberFormat="1" applyFont="1" applyBorder="1" applyAlignment="1" applyProtection="1">
      <alignment horizontal="left"/>
    </xf>
    <xf numFmtId="37" fontId="17" fillId="0" borderId="3" xfId="0" applyNumberFormat="1" applyFont="1" applyBorder="1" applyAlignment="1" applyProtection="1">
      <alignment horizontal="left"/>
    </xf>
    <xf numFmtId="168" fontId="17" fillId="0" borderId="3" xfId="0" applyFont="1" applyBorder="1" applyAlignment="1">
      <alignment horizontal="left"/>
    </xf>
    <xf numFmtId="175" fontId="6" fillId="7" borderId="12" xfId="0" applyNumberFormat="1" applyFont="1" applyFill="1" applyBorder="1" applyAlignment="1">
      <alignment vertical="center"/>
    </xf>
    <xf numFmtId="166" fontId="17" fillId="0" borderId="15" xfId="0" applyNumberFormat="1" applyFont="1" applyBorder="1" applyAlignment="1" applyProtection="1">
      <alignment horizontal="left"/>
    </xf>
    <xf numFmtId="173" fontId="6" fillId="7" borderId="15" xfId="0" applyNumberFormat="1" applyFont="1" applyFill="1" applyBorder="1" applyAlignment="1">
      <alignment vertical="center"/>
    </xf>
    <xf numFmtId="166" fontId="2" fillId="6" borderId="7" xfId="1" applyNumberFormat="1" applyFill="1" applyBorder="1" applyAlignment="1" applyProtection="1">
      <alignment horizontal="left"/>
    </xf>
    <xf numFmtId="166" fontId="2" fillId="0" borderId="13" xfId="1" applyNumberFormat="1" applyFill="1" applyBorder="1" applyAlignment="1" applyProtection="1">
      <alignment horizontal="left"/>
    </xf>
    <xf numFmtId="166" fontId="17" fillId="3" borderId="3" xfId="0" applyNumberFormat="1" applyFont="1" applyFill="1" applyBorder="1" applyAlignment="1" applyProtection="1">
      <alignment horizontal="center"/>
    </xf>
    <xf numFmtId="37" fontId="17" fillId="3" borderId="3" xfId="0" applyNumberFormat="1" applyFont="1" applyFill="1" applyBorder="1" applyAlignment="1" applyProtection="1">
      <alignment horizontal="center"/>
    </xf>
    <xf numFmtId="168" fontId="2" fillId="3" borderId="0" xfId="1" applyNumberFormat="1" applyFill="1" applyAlignment="1" applyProtection="1"/>
    <xf numFmtId="175" fontId="6" fillId="7" borderId="10" xfId="0" applyNumberFormat="1" applyFont="1" applyFill="1" applyBorder="1" applyAlignment="1">
      <alignment vertical="center"/>
    </xf>
    <xf numFmtId="175" fontId="6" fillId="7" borderId="14" xfId="0" applyNumberFormat="1" applyFont="1" applyFill="1" applyBorder="1" applyAlignment="1">
      <alignment horizontal="center" vertical="center"/>
    </xf>
    <xf numFmtId="3" fontId="17" fillId="0" borderId="9" xfId="0" applyNumberFormat="1" applyFont="1" applyBorder="1"/>
    <xf numFmtId="175" fontId="6" fillId="7" borderId="14" xfId="0" applyNumberFormat="1" applyFont="1" applyFill="1" applyBorder="1" applyAlignment="1">
      <alignment horizontal="center" vertical="center"/>
    </xf>
    <xf numFmtId="166" fontId="7" fillId="5" borderId="9" xfId="0" applyNumberFormat="1" applyFont="1" applyFill="1" applyBorder="1" applyAlignment="1" applyProtection="1"/>
    <xf numFmtId="3" fontId="0" fillId="0" borderId="13" xfId="2" applyNumberFormat="1" applyFont="1" applyFill="1" applyBorder="1"/>
    <xf numFmtId="3" fontId="5" fillId="0" borderId="10" xfId="2" applyNumberFormat="1" applyFont="1" applyFill="1" applyBorder="1"/>
    <xf numFmtId="168" fontId="5" fillId="5" borderId="10" xfId="0" applyFont="1" applyFill="1" applyBorder="1"/>
    <xf numFmtId="3" fontId="6" fillId="0" borderId="8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2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3" xfId="0" applyNumberFormat="1" applyFont="1" applyFill="1" applyBorder="1" applyAlignment="1">
      <alignment horizontal="center" vertical="center"/>
    </xf>
    <xf numFmtId="168" fontId="3" fillId="0" borderId="4" xfId="0" applyFont="1" applyFill="1" applyBorder="1"/>
    <xf numFmtId="168" fontId="0" fillId="0" borderId="8" xfId="0" applyFill="1" applyBorder="1"/>
    <xf numFmtId="168" fontId="0" fillId="0" borderId="10" xfId="0" applyFill="1" applyBorder="1"/>
    <xf numFmtId="175" fontId="6" fillId="7" borderId="10" xfId="0" applyNumberFormat="1" applyFont="1" applyFill="1" applyBorder="1" applyAlignment="1">
      <alignment horizontal="center" vertical="center"/>
    </xf>
    <xf numFmtId="173" fontId="17" fillId="7" borderId="9" xfId="0" quotePrefix="1" applyNumberFormat="1" applyFont="1" applyFill="1" applyBorder="1" applyAlignment="1">
      <alignment horizontal="right"/>
    </xf>
    <xf numFmtId="168" fontId="0" fillId="0" borderId="13" xfId="0" applyFill="1" applyBorder="1"/>
    <xf numFmtId="168" fontId="3" fillId="0" borderId="3" xfId="0" applyFont="1" applyFill="1" applyBorder="1"/>
    <xf numFmtId="173" fontId="17" fillId="7" borderId="15" xfId="0" quotePrefix="1" applyNumberFormat="1" applyFont="1" applyFill="1" applyBorder="1" applyAlignment="1">
      <alignment horizontal="right"/>
    </xf>
    <xf numFmtId="168" fontId="5" fillId="0" borderId="15" xfId="0" applyFont="1" applyFill="1" applyBorder="1"/>
    <xf numFmtId="168" fontId="5" fillId="0" borderId="14" xfId="0" applyFont="1" applyFill="1" applyBorder="1"/>
    <xf numFmtId="168" fontId="5" fillId="0" borderId="13" xfId="0" applyFont="1" applyFill="1" applyBorder="1"/>
    <xf numFmtId="168" fontId="0" fillId="0" borderId="14" xfId="0" applyFill="1" applyBorder="1"/>
    <xf numFmtId="173" fontId="6" fillId="7" borderId="9" xfId="0" applyNumberFormat="1" applyFont="1" applyFill="1" applyBorder="1" applyAlignment="1">
      <alignment vertical="top"/>
    </xf>
    <xf numFmtId="173" fontId="6" fillId="7" borderId="13" xfId="0" applyNumberFormat="1" applyFont="1" applyFill="1" applyBorder="1" applyAlignment="1">
      <alignment vertical="top"/>
    </xf>
    <xf numFmtId="175" fontId="6" fillId="7" borderId="13" xfId="0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68" fontId="5" fillId="5" borderId="14" xfId="0" applyFont="1" applyFill="1" applyBorder="1"/>
    <xf numFmtId="3" fontId="5" fillId="0" borderId="14" xfId="2" applyNumberFormat="1" applyFont="1" applyFill="1" applyBorder="1"/>
    <xf numFmtId="168" fontId="0" fillId="0" borderId="2" xfId="0" applyFill="1" applyBorder="1"/>
    <xf numFmtId="171" fontId="6" fillId="0" borderId="11" xfId="0" applyNumberFormat="1" applyFont="1" applyFill="1" applyBorder="1" applyProtection="1"/>
    <xf numFmtId="171" fontId="5" fillId="0" borderId="7" xfId="0" applyNumberFormat="1" applyFont="1" applyFill="1" applyBorder="1" applyProtection="1"/>
    <xf numFmtId="3" fontId="3" fillId="0" borderId="3" xfId="2" applyNumberFormat="1" applyFont="1" applyFill="1" applyBorder="1" applyProtection="1"/>
    <xf numFmtId="171" fontId="5" fillId="0" borderId="14" xfId="0" applyNumberFormat="1" applyFont="1" applyFill="1" applyBorder="1" applyProtection="1"/>
    <xf numFmtId="171" fontId="6" fillId="0" borderId="9" xfId="0" applyNumberFormat="1" applyFont="1" applyFill="1" applyBorder="1" applyProtection="1"/>
    <xf numFmtId="171" fontId="5" fillId="0" borderId="9" xfId="0" applyNumberFormat="1" applyFont="1" applyFill="1" applyBorder="1" applyProtection="1"/>
    <xf numFmtId="175" fontId="6" fillId="7" borderId="14" xfId="0" applyNumberFormat="1" applyFont="1" applyFill="1" applyBorder="1" applyAlignment="1">
      <alignment horizontal="center" vertical="center"/>
    </xf>
    <xf numFmtId="171" fontId="5" fillId="0" borderId="14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71" fontId="5" fillId="0" borderId="3" xfId="2" applyNumberFormat="1" applyFont="1" applyFill="1" applyBorder="1"/>
    <xf numFmtId="168" fontId="5" fillId="5" borderId="13" xfId="0" applyFont="1" applyFill="1" applyBorder="1" applyAlignment="1"/>
    <xf numFmtId="168" fontId="5" fillId="5" borderId="14" xfId="0" applyFont="1" applyFill="1" applyBorder="1" applyAlignment="1"/>
    <xf numFmtId="168" fontId="3" fillId="0" borderId="15" xfId="0" applyFont="1" applyFill="1" applyBorder="1"/>
    <xf numFmtId="168" fontId="0" fillId="0" borderId="15" xfId="0" applyFill="1" applyBorder="1"/>
    <xf numFmtId="173" fontId="6" fillId="7" borderId="13" xfId="0" applyNumberFormat="1" applyFont="1" applyFill="1" applyBorder="1" applyAlignment="1">
      <alignment vertical="center"/>
    </xf>
    <xf numFmtId="173" fontId="6" fillId="7" borderId="9" xfId="0" applyNumberFormat="1" applyFont="1" applyFill="1" applyBorder="1" applyAlignment="1">
      <alignment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5" fillId="5" borderId="0" xfId="0" applyFont="1" applyFill="1" applyBorder="1" applyAlignment="1">
      <alignment vertical="top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68" fontId="5" fillId="5" borderId="0" xfId="0" applyFont="1" applyFill="1" applyBorder="1" applyAlignment="1">
      <alignment horizontal="right" vertical="top"/>
    </xf>
    <xf numFmtId="3" fontId="0" fillId="0" borderId="13" xfId="2" applyNumberFormat="1" applyFont="1" applyFill="1" applyBorder="1" applyAlignment="1" applyProtection="1">
      <alignment horizontal="right"/>
    </xf>
    <xf numFmtId="3" fontId="0" fillId="0" borderId="14" xfId="2" applyNumberFormat="1" applyFont="1" applyFill="1" applyBorder="1" applyAlignment="1" applyProtection="1">
      <alignment horizontal="right"/>
    </xf>
    <xf numFmtId="171" fontId="5" fillId="6" borderId="15" xfId="0" applyNumberFormat="1" applyFont="1" applyFill="1" applyBorder="1" applyProtection="1"/>
    <xf numFmtId="175" fontId="6" fillId="7" borderId="14" xfId="0" applyNumberFormat="1" applyFont="1" applyFill="1" applyBorder="1" applyAlignment="1">
      <alignment horizontal="center" vertical="center"/>
    </xf>
    <xf numFmtId="177" fontId="6" fillId="0" borderId="3" xfId="2" applyNumberFormat="1" applyFont="1" applyFill="1" applyBorder="1"/>
    <xf numFmtId="171" fontId="6" fillId="0" borderId="13" xfId="2" applyNumberFormat="1" applyFont="1" applyFill="1" applyBorder="1"/>
    <xf numFmtId="176" fontId="6" fillId="0" borderId="9" xfId="2" applyNumberFormat="1" applyFont="1" applyFill="1" applyBorder="1"/>
    <xf numFmtId="171" fontId="5" fillId="0" borderId="9" xfId="2" applyNumberFormat="1" applyFont="1" applyFill="1" applyBorder="1"/>
    <xf numFmtId="171" fontId="0" fillId="0" borderId="13" xfId="2" applyNumberFormat="1" applyFont="1" applyFill="1" applyBorder="1"/>
    <xf numFmtId="4" fontId="5" fillId="0" borderId="9" xfId="2" applyNumberFormat="1" applyFont="1" applyFill="1" applyBorder="1"/>
    <xf numFmtId="171" fontId="17" fillId="0" borderId="9" xfId="0" applyNumberFormat="1" applyFont="1" applyBorder="1"/>
    <xf numFmtId="176" fontId="6" fillId="0" borderId="10" xfId="2" applyNumberFormat="1" applyFont="1" applyFill="1" applyBorder="1"/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vertical="top"/>
    </xf>
    <xf numFmtId="171" fontId="3" fillId="0" borderId="3" xfId="0" applyNumberFormat="1" applyFont="1" applyFill="1" applyBorder="1"/>
    <xf numFmtId="168" fontId="5" fillId="5" borderId="15" xfId="0" applyFont="1" applyFill="1" applyBorder="1" applyAlignment="1"/>
    <xf numFmtId="168" fontId="0" fillId="0" borderId="9" xfId="0" applyFill="1" applyBorder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right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8" fontId="0" fillId="6" borderId="1" xfId="0" applyFont="1" applyFill="1" applyBorder="1"/>
    <xf numFmtId="168" fontId="16" fillId="6" borderId="0" xfId="0" applyFont="1" applyFill="1" applyBorder="1" applyAlignment="1">
      <alignment horizontal="center"/>
    </xf>
    <xf numFmtId="168" fontId="6" fillId="5" borderId="9" xfId="0" applyFont="1" applyFill="1" applyBorder="1" applyAlignment="1">
      <alignment horizontal="right" vertical="top"/>
    </xf>
    <xf numFmtId="168" fontId="6" fillId="5" borderId="9" xfId="0" applyFont="1" applyFill="1" applyBorder="1" applyAlignment="1">
      <alignment vertical="top"/>
    </xf>
    <xf numFmtId="178" fontId="17" fillId="0" borderId="13" xfId="0" applyNumberFormat="1" applyFont="1" applyFill="1" applyBorder="1" applyAlignment="1">
      <alignment horizontal="center"/>
    </xf>
    <xf numFmtId="41" fontId="17" fillId="0" borderId="13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center"/>
    </xf>
    <xf numFmtId="179" fontId="17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center"/>
    </xf>
    <xf numFmtId="168" fontId="0" fillId="6" borderId="0" xfId="0" applyFont="1" applyFill="1"/>
    <xf numFmtId="180" fontId="0" fillId="0" borderId="0" xfId="0" applyNumberFormat="1" applyFont="1" applyFill="1"/>
    <xf numFmtId="179" fontId="0" fillId="0" borderId="0" xfId="0" applyNumberFormat="1" applyFont="1" applyFill="1"/>
    <xf numFmtId="168" fontId="0" fillId="4" borderId="0" xfId="0" applyFont="1" applyFill="1"/>
    <xf numFmtId="168" fontId="5" fillId="5" borderId="9" xfId="0" applyFont="1" applyFill="1" applyBorder="1" applyAlignment="1">
      <alignment horizontal="right" vertical="top"/>
    </xf>
    <xf numFmtId="168" fontId="5" fillId="5" borderId="9" xfId="0" applyFont="1" applyFill="1" applyBorder="1" applyAlignment="1">
      <alignment vertical="top"/>
    </xf>
    <xf numFmtId="175" fontId="6" fillId="7" borderId="14" xfId="0" applyNumberFormat="1" applyFont="1" applyFill="1" applyBorder="1" applyAlignment="1">
      <alignment horizontal="center" vertical="center"/>
    </xf>
    <xf numFmtId="178" fontId="16" fillId="0" borderId="13" xfId="0" applyNumberFormat="1" applyFont="1" applyFill="1" applyBorder="1" applyAlignment="1">
      <alignment horizontal="center"/>
    </xf>
    <xf numFmtId="181" fontId="16" fillId="0" borderId="13" xfId="0" applyNumberFormat="1" applyFont="1" applyFill="1" applyBorder="1" applyAlignment="1">
      <alignment horizontal="center"/>
    </xf>
    <xf numFmtId="181" fontId="17" fillId="0" borderId="13" xfId="0" applyNumberFormat="1" applyFont="1" applyFill="1" applyBorder="1" applyAlignment="1">
      <alignment horizontal="center"/>
    </xf>
    <xf numFmtId="182" fontId="16" fillId="0" borderId="13" xfId="0" applyNumberFormat="1" applyFont="1" applyFill="1" applyBorder="1" applyAlignment="1">
      <alignment horizontal="right"/>
    </xf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84" fontId="17" fillId="0" borderId="13" xfId="0" applyNumberFormat="1" applyFont="1" applyFill="1" applyBorder="1" applyAlignment="1">
      <alignment horizontal="right"/>
    </xf>
    <xf numFmtId="168" fontId="5" fillId="6" borderId="8" xfId="0" applyFont="1" applyFill="1" applyBorder="1"/>
    <xf numFmtId="168" fontId="5" fillId="6" borderId="9" xfId="0" applyFont="1" applyFill="1" applyBorder="1"/>
    <xf numFmtId="168" fontId="5" fillId="6" borderId="10" xfId="0" applyFont="1" applyFill="1" applyBorder="1"/>
    <xf numFmtId="168" fontId="6" fillId="5" borderId="0" xfId="0" applyFont="1" applyFill="1" applyBorder="1" applyAlignment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66" fontId="16" fillId="5" borderId="3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>
      <alignment horizontal="right" vertical="top"/>
    </xf>
    <xf numFmtId="173" fontId="17" fillId="7" borderId="13" xfId="0" quotePrefix="1" applyNumberFormat="1" applyFont="1" applyFill="1" applyBorder="1" applyAlignment="1">
      <alignment horizontal="center" vertical="center"/>
    </xf>
    <xf numFmtId="168" fontId="6" fillId="5" borderId="0" xfId="0" applyFont="1" applyFill="1" applyBorder="1" applyAlignment="1">
      <alignment horizontal="right" vertical="top"/>
    </xf>
    <xf numFmtId="173" fontId="16" fillId="7" borderId="13" xfId="0" quotePrefix="1" applyNumberFormat="1" applyFont="1" applyFill="1" applyBorder="1" applyAlignment="1">
      <alignment horizontal="center" vertical="center"/>
    </xf>
    <xf numFmtId="175" fontId="6" fillId="7" borderId="13" xfId="0" applyNumberFormat="1" applyFont="1" applyFill="1" applyBorder="1" applyAlignment="1">
      <alignment horizontal="center" vertical="center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5" xfId="0" applyNumberFormat="1" applyFont="1" applyFill="1" applyBorder="1" applyAlignment="1">
      <alignment horizontal="center" vertical="center"/>
    </xf>
    <xf numFmtId="168" fontId="5" fillId="5" borderId="13" xfId="0" applyFont="1" applyFill="1" applyBorder="1" applyAlignment="1">
      <alignment horizontal="center"/>
    </xf>
    <xf numFmtId="168" fontId="5" fillId="5" borderId="14" xfId="0" applyFont="1" applyFill="1" applyBorder="1" applyAlignment="1">
      <alignment horizont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3" fontId="3" fillId="0" borderId="16" xfId="2" applyNumberFormat="1" applyFont="1" applyFill="1" applyBorder="1" applyAlignment="1" applyProtection="1">
      <alignment horizontal="center"/>
    </xf>
    <xf numFmtId="3" fontId="3" fillId="0" borderId="4" xfId="2" applyNumberFormat="1" applyFont="1" applyFill="1" applyBorder="1" applyAlignment="1" applyProtection="1">
      <alignment horizontal="center"/>
    </xf>
    <xf numFmtId="168" fontId="5" fillId="6" borderId="1" xfId="0" applyFont="1" applyFill="1" applyBorder="1" applyAlignment="1">
      <alignment horizontal="center"/>
    </xf>
    <xf numFmtId="168" fontId="5" fillId="6" borderId="0" xfId="0" applyFont="1" applyFill="1" applyBorder="1" applyAlignment="1">
      <alignment horizontal="center"/>
    </xf>
    <xf numFmtId="168" fontId="5" fillId="6" borderId="2" xfId="0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right"/>
    </xf>
    <xf numFmtId="1" fontId="17" fillId="0" borderId="13" xfId="0" applyNumberFormat="1" applyFont="1" applyFill="1" applyBorder="1" applyAlignment="1">
      <alignment horizontal="right"/>
    </xf>
    <xf numFmtId="41" fontId="16" fillId="6" borderId="13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right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380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21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21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21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21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38100</xdr:rowOff>
    </xdr:from>
    <xdr:to>
      <xdr:col>1</xdr:col>
      <xdr:colOff>0</xdr:colOff>
      <xdr:row>6</xdr:row>
      <xdr:rowOff>171450</xdr:rowOff>
    </xdr:to>
    <xdr:cxnSp macro="">
      <xdr:nvCxnSpPr>
        <xdr:cNvPr id="10216" name="Connecteur droit 5"/>
        <xdr:cNvCxnSpPr>
          <a:cxnSpLocks noChangeShapeType="1"/>
        </xdr:cNvCxnSpPr>
      </xdr:nvCxnSpPr>
      <xdr:spPr bwMode="auto">
        <a:xfrm>
          <a:off x="0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 macro="" textlink="">
      <xdr:nvSpPr>
        <xdr:cNvPr id="10217" name="Line 33"/>
        <xdr:cNvSpPr>
          <a:spLocks noChangeShapeType="1"/>
        </xdr:cNvSpPr>
      </xdr:nvSpPr>
      <xdr:spPr bwMode="auto">
        <a:xfrm>
          <a:off x="51987450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 macro="" textlink="">
      <xdr:nvSpPr>
        <xdr:cNvPr id="10218" name="Line 33"/>
        <xdr:cNvSpPr>
          <a:spLocks noChangeShapeType="1"/>
        </xdr:cNvSpPr>
      </xdr:nvSpPr>
      <xdr:spPr bwMode="auto">
        <a:xfrm>
          <a:off x="84677250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219" name="Line 33"/>
        <xdr:cNvSpPr>
          <a:spLocks noChangeShapeType="1"/>
        </xdr:cNvSpPr>
      </xdr:nvSpPr>
      <xdr:spPr bwMode="auto">
        <a:xfrm>
          <a:off x="20240625" y="99536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220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38100</xdr:rowOff>
    </xdr:to>
    <xdr:sp macro="" textlink="">
      <xdr:nvSpPr>
        <xdr:cNvPr id="10221" name="Line 33"/>
        <xdr:cNvSpPr>
          <a:spLocks noChangeShapeType="1"/>
        </xdr:cNvSpPr>
      </xdr:nvSpPr>
      <xdr:spPr bwMode="auto">
        <a:xfrm>
          <a:off x="51987450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48</xdr:row>
      <xdr:rowOff>0</xdr:rowOff>
    </xdr:from>
    <xdr:to>
      <xdr:col>94</xdr:col>
      <xdr:colOff>0</xdr:colOff>
      <xdr:row>48</xdr:row>
      <xdr:rowOff>38100</xdr:rowOff>
    </xdr:to>
    <xdr:sp macro="" textlink="">
      <xdr:nvSpPr>
        <xdr:cNvPr id="10222" name="Line 33"/>
        <xdr:cNvSpPr>
          <a:spLocks noChangeShapeType="1"/>
        </xdr:cNvSpPr>
      </xdr:nvSpPr>
      <xdr:spPr bwMode="auto">
        <a:xfrm>
          <a:off x="84677250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703" name="Line 33"/>
        <xdr:cNvSpPr>
          <a:spLocks noChangeShapeType="1"/>
        </xdr:cNvSpPr>
      </xdr:nvSpPr>
      <xdr:spPr bwMode="auto">
        <a:xfrm>
          <a:off x="200501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704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705" name="Line 33"/>
        <xdr:cNvSpPr>
          <a:spLocks noChangeShapeType="1"/>
        </xdr:cNvSpPr>
      </xdr:nvSpPr>
      <xdr:spPr bwMode="auto">
        <a:xfrm>
          <a:off x="2005012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9525</xdr:colOff>
      <xdr:row>50</xdr:row>
      <xdr:rowOff>0</xdr:rowOff>
    </xdr:to>
    <xdr:cxnSp macro="">
      <xdr:nvCxnSpPr>
        <xdr:cNvPr id="10706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3920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3921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3922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3923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3924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3925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3926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3927" name="Line 33"/>
        <xdr:cNvSpPr>
          <a:spLocks noChangeShapeType="1"/>
        </xdr:cNvSpPr>
      </xdr:nvSpPr>
      <xdr:spPr bwMode="auto">
        <a:xfrm>
          <a:off x="199167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49</xdr:row>
      <xdr:rowOff>0</xdr:rowOff>
    </xdr:from>
    <xdr:to>
      <xdr:col>24</xdr:col>
      <xdr:colOff>0</xdr:colOff>
      <xdr:row>49</xdr:row>
      <xdr:rowOff>38100</xdr:rowOff>
    </xdr:to>
    <xdr:sp macro="" textlink="">
      <xdr:nvSpPr>
        <xdr:cNvPr id="13928" name="Line 33"/>
        <xdr:cNvSpPr>
          <a:spLocks noChangeShapeType="1"/>
        </xdr:cNvSpPr>
      </xdr:nvSpPr>
      <xdr:spPr bwMode="auto">
        <a:xfrm>
          <a:off x="214407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0</xdr:colOff>
      <xdr:row>49</xdr:row>
      <xdr:rowOff>38100</xdr:rowOff>
    </xdr:to>
    <xdr:sp macro="" textlink="">
      <xdr:nvSpPr>
        <xdr:cNvPr id="13929" name="Line 33"/>
        <xdr:cNvSpPr>
          <a:spLocks noChangeShapeType="1"/>
        </xdr:cNvSpPr>
      </xdr:nvSpPr>
      <xdr:spPr bwMode="auto">
        <a:xfrm>
          <a:off x="231552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0</xdr:colOff>
      <xdr:row>49</xdr:row>
      <xdr:rowOff>38100</xdr:rowOff>
    </xdr:to>
    <xdr:sp macro="" textlink="">
      <xdr:nvSpPr>
        <xdr:cNvPr id="13930" name="Line 33"/>
        <xdr:cNvSpPr>
          <a:spLocks noChangeShapeType="1"/>
        </xdr:cNvSpPr>
      </xdr:nvSpPr>
      <xdr:spPr bwMode="auto">
        <a:xfrm>
          <a:off x="247935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0</xdr:rowOff>
    </xdr:from>
    <xdr:to>
      <xdr:col>30</xdr:col>
      <xdr:colOff>0</xdr:colOff>
      <xdr:row>49</xdr:row>
      <xdr:rowOff>38100</xdr:rowOff>
    </xdr:to>
    <xdr:sp macro="" textlink="">
      <xdr:nvSpPr>
        <xdr:cNvPr id="13931" name="Line 33"/>
        <xdr:cNvSpPr>
          <a:spLocks noChangeShapeType="1"/>
        </xdr:cNvSpPr>
      </xdr:nvSpPr>
      <xdr:spPr bwMode="auto">
        <a:xfrm>
          <a:off x="265080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38100</xdr:rowOff>
    </xdr:to>
    <xdr:sp macro="" textlink="">
      <xdr:nvSpPr>
        <xdr:cNvPr id="13932" name="Line 33"/>
        <xdr:cNvSpPr>
          <a:spLocks noChangeShapeType="1"/>
        </xdr:cNvSpPr>
      </xdr:nvSpPr>
      <xdr:spPr bwMode="auto">
        <a:xfrm>
          <a:off x="28222575" y="10229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3495675</xdr:colOff>
      <xdr:row>50</xdr:row>
      <xdr:rowOff>0</xdr:rowOff>
    </xdr:to>
    <xdr:cxnSp macro="">
      <xdr:nvCxnSpPr>
        <xdr:cNvPr id="13933" name="Connecteur droit 22"/>
        <xdr:cNvCxnSpPr>
          <a:cxnSpLocks noChangeShapeType="1"/>
        </xdr:cNvCxnSpPr>
      </xdr:nvCxnSpPr>
      <xdr:spPr bwMode="auto">
        <a:xfrm>
          <a:off x="0" y="100488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janvier%202021/Bulletin/Bulletin%20d&#233;c%202020%20%20version%20fran&#231;aise/V2%20Entr&#233;es%20et%20sorties%20de%20marchandises%20au%20port%20de%20bjumbu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78/Documents/Statistiques%20du%20Secteur%20R&#233;el/v%20base%20de%20donn&#233;es%20francais%202020%2012/'V2%20Entr&#233;es%20et%20sorties%20de%20marchandises%20au%20port%20de%20bjumb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79">
          <cell r="HM79">
            <v>1040.45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  <sheetDataSet>
      <sheetData sheetId="0" refreshError="1"/>
      <sheetData sheetId="1" refreshError="1">
        <row r="8">
          <cell r="EY8">
            <v>384.89499999999998</v>
          </cell>
        </row>
        <row r="14">
          <cell r="EY14">
            <v>280</v>
          </cell>
          <cell r="EZ14">
            <v>280</v>
          </cell>
          <cell r="FA14">
            <v>700</v>
          </cell>
        </row>
        <row r="15">
          <cell r="EY15">
            <v>99.284000000000006</v>
          </cell>
          <cell r="EZ15">
            <v>41.3</v>
          </cell>
          <cell r="FA15">
            <v>2025.1</v>
          </cell>
        </row>
        <row r="16">
          <cell r="EY16">
            <v>27.87</v>
          </cell>
          <cell r="EZ16">
            <v>10.26</v>
          </cell>
          <cell r="FA16">
            <v>17.026</v>
          </cell>
        </row>
        <row r="17">
          <cell r="EY17">
            <v>27.87</v>
          </cell>
          <cell r="EZ17">
            <v>10.26</v>
          </cell>
          <cell r="FA17">
            <v>16.826000000000001</v>
          </cell>
        </row>
        <row r="29">
          <cell r="EY29">
            <v>66.33</v>
          </cell>
          <cell r="EZ29">
            <v>20.774999999999999</v>
          </cell>
          <cell r="FA29">
            <v>513.29300000000001</v>
          </cell>
        </row>
        <row r="32">
          <cell r="EY32">
            <v>66.33</v>
          </cell>
          <cell r="EZ32">
            <v>20.774999999999999</v>
          </cell>
          <cell r="FA32">
            <v>513.29300000000001</v>
          </cell>
        </row>
        <row r="33">
          <cell r="EY33">
            <v>190.3</v>
          </cell>
          <cell r="EZ33">
            <v>230.62</v>
          </cell>
          <cell r="FA33">
            <v>108.64</v>
          </cell>
        </row>
        <row r="43">
          <cell r="EY43">
            <v>6417.0829999999996</v>
          </cell>
          <cell r="EZ43">
            <v>9358.0849999999991</v>
          </cell>
          <cell r="FA43">
            <v>9379.0360000000001</v>
          </cell>
        </row>
      </sheetData>
      <sheetData sheetId="2" refreshError="1">
        <row r="8">
          <cell r="AX8">
            <v>6945.7729999999992</v>
          </cell>
          <cell r="AY8">
            <v>9246.982</v>
          </cell>
          <cell r="AZ8">
            <v>11188.626</v>
          </cell>
          <cell r="BA8">
            <v>8559.2129999999997</v>
          </cell>
        </row>
        <row r="9">
          <cell r="AX9">
            <v>52.29</v>
          </cell>
          <cell r="AY9">
            <v>51.589999999999996</v>
          </cell>
          <cell r="AZ9">
            <v>0</v>
          </cell>
          <cell r="BA9">
            <v>99.394000000000005</v>
          </cell>
        </row>
        <row r="10"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X11">
            <v>0</v>
          </cell>
          <cell r="AY11">
            <v>0</v>
          </cell>
          <cell r="AZ11">
            <v>0</v>
          </cell>
          <cell r="BA11">
            <v>28.05</v>
          </cell>
        </row>
        <row r="12">
          <cell r="AX12">
            <v>8</v>
          </cell>
          <cell r="AY12">
            <v>0</v>
          </cell>
          <cell r="AZ12">
            <v>0</v>
          </cell>
          <cell r="BA12">
            <v>6.085</v>
          </cell>
        </row>
        <row r="13">
          <cell r="AX13">
            <v>6152</v>
          </cell>
          <cell r="AY13">
            <v>5851.1</v>
          </cell>
          <cell r="AZ13">
            <v>6100</v>
          </cell>
          <cell r="BA13">
            <v>5000</v>
          </cell>
        </row>
        <row r="14">
          <cell r="AX14">
            <v>706.15</v>
          </cell>
          <cell r="AY14">
            <v>755.02</v>
          </cell>
          <cell r="AZ14">
            <v>498.7</v>
          </cell>
          <cell r="BA14">
            <v>1260</v>
          </cell>
        </row>
        <row r="15">
          <cell r="AX15">
            <v>27.332999999999998</v>
          </cell>
          <cell r="AY15">
            <v>2589.2719999999999</v>
          </cell>
          <cell r="AZ15">
            <v>4589.9259999999995</v>
          </cell>
          <cell r="BA15">
            <v>2165.6839999999997</v>
          </cell>
        </row>
        <row r="16">
          <cell r="AX16">
            <v>580.43400000000008</v>
          </cell>
          <cell r="AY16">
            <v>43.155000000000001</v>
          </cell>
          <cell r="AZ16">
            <v>883.23299999999995</v>
          </cell>
          <cell r="BA16">
            <v>55.156000000000006</v>
          </cell>
        </row>
        <row r="17">
          <cell r="AX17">
            <v>42.783999999999999</v>
          </cell>
          <cell r="AY17">
            <v>40.380000000000003</v>
          </cell>
          <cell r="AZ17">
            <v>58.447999999999993</v>
          </cell>
          <cell r="BA17">
            <v>54.956000000000003</v>
          </cell>
        </row>
        <row r="18">
          <cell r="AX18">
            <v>537.65000000000009</v>
          </cell>
          <cell r="AY18">
            <v>2.7749999999999999</v>
          </cell>
          <cell r="AZ18">
            <v>824.78499999999997</v>
          </cell>
          <cell r="BA18">
            <v>0.2</v>
          </cell>
        </row>
        <row r="19"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1"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4">
          <cell r="AX24">
            <v>11.5</v>
          </cell>
          <cell r="AY24">
            <v>12</v>
          </cell>
          <cell r="AZ24">
            <v>0</v>
          </cell>
          <cell r="BA24">
            <v>0</v>
          </cell>
        </row>
        <row r="29">
          <cell r="AX29">
            <v>2150.6970000000001</v>
          </cell>
          <cell r="AY29">
            <v>7490.5169999999998</v>
          </cell>
          <cell r="AZ29">
            <v>1577.345</v>
          </cell>
          <cell r="BA29">
            <v>600.39800000000002</v>
          </cell>
        </row>
        <row r="30"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X32">
            <v>2150.6970000000001</v>
          </cell>
          <cell r="AY32">
            <v>7490.5169999999998</v>
          </cell>
          <cell r="AZ32">
            <v>1577.345</v>
          </cell>
          <cell r="BA32">
            <v>600.39800000000002</v>
          </cell>
        </row>
        <row r="33">
          <cell r="AX33">
            <v>608.15</v>
          </cell>
          <cell r="AY33">
            <v>1059.6300000000001</v>
          </cell>
          <cell r="AZ33">
            <v>976.66099999999994</v>
          </cell>
          <cell r="BA33">
            <v>529.56000000000006</v>
          </cell>
        </row>
        <row r="35"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40">
          <cell r="AX40">
            <v>9410</v>
          </cell>
          <cell r="AY40">
            <v>9720.2999999999993</v>
          </cell>
          <cell r="AZ40">
            <v>12996</v>
          </cell>
          <cell r="BA40">
            <v>16475.05</v>
          </cell>
        </row>
        <row r="41"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X42">
            <v>2.04</v>
          </cell>
          <cell r="AY42">
            <v>1.6</v>
          </cell>
          <cell r="AZ42">
            <v>5.3199999999999994</v>
          </cell>
          <cell r="BA42">
            <v>1.3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X54">
            <v>0</v>
          </cell>
          <cell r="AY54">
            <v>0</v>
          </cell>
          <cell r="AZ54">
            <v>0</v>
          </cell>
          <cell r="BA54">
            <v>0</v>
          </cell>
        </row>
        <row r="55"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AX57">
            <v>1670.8</v>
          </cell>
          <cell r="AY57">
            <v>3581.34</v>
          </cell>
          <cell r="AZ57">
            <v>4478.25</v>
          </cell>
          <cell r="BA57">
            <v>4337.33</v>
          </cell>
        </row>
        <row r="59">
          <cell r="AX59">
            <v>1670.8</v>
          </cell>
          <cell r="AY59">
            <v>3581.34</v>
          </cell>
          <cell r="AZ59">
            <v>4478.25</v>
          </cell>
          <cell r="BA59">
            <v>4337.33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F22" sqref="F22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71" t="s">
        <v>48</v>
      </c>
    </row>
    <row r="3" spans="2:34" x14ac:dyDescent="0.25">
      <c r="B3" s="171"/>
    </row>
    <row r="4" spans="2:34" x14ac:dyDescent="0.25">
      <c r="B4" s="171" t="s">
        <v>49</v>
      </c>
    </row>
    <row r="5" spans="2:34" x14ac:dyDescent="0.25">
      <c r="B5" s="171" t="s">
        <v>50</v>
      </c>
    </row>
    <row r="8" spans="2:34" ht="18.75" x14ac:dyDescent="0.3">
      <c r="B8" s="25" t="s">
        <v>51</v>
      </c>
    </row>
    <row r="9" spans="2:34" ht="18.75" x14ac:dyDescent="0.3">
      <c r="B9" s="25"/>
    </row>
    <row r="10" spans="2:34" ht="18.75" x14ac:dyDescent="0.3">
      <c r="B10" s="34" t="s">
        <v>60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52</v>
      </c>
    </row>
    <row r="13" spans="2:34" ht="16.5" thickBot="1" x14ac:dyDescent="0.3">
      <c r="B13" s="26" t="s">
        <v>53</v>
      </c>
      <c r="C13" s="26" t="s">
        <v>54</v>
      </c>
      <c r="D13" s="26" t="s">
        <v>55</v>
      </c>
      <c r="E13" s="26" t="s">
        <v>56</v>
      </c>
    </row>
    <row r="14" spans="2:34" x14ac:dyDescent="0.25">
      <c r="B14" s="188" t="s">
        <v>57</v>
      </c>
      <c r="C14" s="27" t="s">
        <v>61</v>
      </c>
      <c r="D14" s="27" t="s">
        <v>57</v>
      </c>
      <c r="E14" s="170"/>
    </row>
    <row r="15" spans="2:34" x14ac:dyDescent="0.25">
      <c r="B15" s="188" t="s">
        <v>58</v>
      </c>
      <c r="C15" s="27" t="s">
        <v>61</v>
      </c>
      <c r="D15" s="27" t="s">
        <v>58</v>
      </c>
      <c r="E15" s="28"/>
    </row>
    <row r="16" spans="2:34" x14ac:dyDescent="0.25">
      <c r="B16" s="188" t="s">
        <v>59</v>
      </c>
      <c r="C16" s="27" t="s">
        <v>61</v>
      </c>
      <c r="D16" s="27" t="s">
        <v>59</v>
      </c>
      <c r="E16" s="29"/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148</v>
      </c>
      <c r="C19" s="32"/>
    </row>
    <row r="20" spans="2:5" x14ac:dyDescent="0.25">
      <c r="B20" s="24" t="s">
        <v>149</v>
      </c>
      <c r="C20" s="32"/>
    </row>
    <row r="21" spans="2:5" x14ac:dyDescent="0.25">
      <c r="E21" s="169"/>
    </row>
    <row r="22" spans="2:5" x14ac:dyDescent="0.25">
      <c r="B22" s="24" t="s">
        <v>21</v>
      </c>
      <c r="C22" s="24" t="s">
        <v>62</v>
      </c>
    </row>
    <row r="23" spans="2:5" x14ac:dyDescent="0.25">
      <c r="B23" s="24" t="s">
        <v>22</v>
      </c>
      <c r="C23" s="33" t="s">
        <v>23</v>
      </c>
    </row>
    <row r="26" spans="2:5" ht="18.75" x14ac:dyDescent="0.3">
      <c r="B26" s="34" t="s">
        <v>63</v>
      </c>
    </row>
    <row r="27" spans="2:5" x14ac:dyDescent="0.25">
      <c r="B27"/>
      <c r="C27"/>
    </row>
    <row r="28" spans="2:5" x14ac:dyDescent="0.25">
      <c r="B28" s="305" t="s">
        <v>64</v>
      </c>
      <c r="C28" s="186" t="s">
        <v>79</v>
      </c>
    </row>
    <row r="29" spans="2:5" x14ac:dyDescent="0.25">
      <c r="B29" s="305"/>
      <c r="C29" s="186" t="s">
        <v>80</v>
      </c>
    </row>
    <row r="30" spans="2:5" x14ac:dyDescent="0.25">
      <c r="B30" s="305"/>
      <c r="C30" s="186" t="s">
        <v>81</v>
      </c>
    </row>
    <row r="31" spans="2:5" x14ac:dyDescent="0.25">
      <c r="B31" s="305"/>
      <c r="C31" s="186" t="s">
        <v>82</v>
      </c>
    </row>
    <row r="32" spans="2:5" x14ac:dyDescent="0.25">
      <c r="B32" s="305"/>
      <c r="C32" s="186" t="s">
        <v>83</v>
      </c>
    </row>
    <row r="33" spans="2:3" x14ac:dyDescent="0.25">
      <c r="B33" s="305"/>
      <c r="C33" s="186" t="s">
        <v>84</v>
      </c>
    </row>
    <row r="34" spans="2:3" x14ac:dyDescent="0.25">
      <c r="B34" s="305"/>
      <c r="C34" s="186" t="s">
        <v>85</v>
      </c>
    </row>
    <row r="35" spans="2:3" x14ac:dyDescent="0.25">
      <c r="B35" s="305" t="s">
        <v>65</v>
      </c>
      <c r="C35" s="186" t="s">
        <v>86</v>
      </c>
    </row>
    <row r="36" spans="2:3" x14ac:dyDescent="0.25">
      <c r="B36" s="305"/>
      <c r="C36" s="186" t="s">
        <v>87</v>
      </c>
    </row>
    <row r="37" spans="2:3" x14ac:dyDescent="0.25">
      <c r="B37" s="305"/>
      <c r="C37" s="186" t="s">
        <v>88</v>
      </c>
    </row>
    <row r="38" spans="2:3" x14ac:dyDescent="0.25">
      <c r="B38" s="305" t="s">
        <v>66</v>
      </c>
      <c r="C38" s="186" t="s">
        <v>117</v>
      </c>
    </row>
    <row r="39" spans="2:3" x14ac:dyDescent="0.25">
      <c r="B39" s="305"/>
      <c r="C39" s="186" t="s">
        <v>89</v>
      </c>
    </row>
    <row r="40" spans="2:3" x14ac:dyDescent="0.25">
      <c r="B40" s="305"/>
      <c r="C40" s="186" t="s">
        <v>90</v>
      </c>
    </row>
    <row r="41" spans="2:3" x14ac:dyDescent="0.25">
      <c r="B41" s="305"/>
      <c r="C41" s="186" t="s">
        <v>92</v>
      </c>
    </row>
    <row r="42" spans="2:3" x14ac:dyDescent="0.25">
      <c r="B42" s="305" t="s">
        <v>10</v>
      </c>
      <c r="C42" s="186" t="s">
        <v>91</v>
      </c>
    </row>
    <row r="43" spans="2:3" x14ac:dyDescent="0.25">
      <c r="B43" s="305"/>
      <c r="C43" s="186" t="s">
        <v>93</v>
      </c>
    </row>
    <row r="44" spans="2:3" x14ac:dyDescent="0.25">
      <c r="B44" s="305"/>
      <c r="C44" s="186" t="s">
        <v>94</v>
      </c>
    </row>
    <row r="45" spans="2:3" x14ac:dyDescent="0.25">
      <c r="B45" s="305" t="s">
        <v>69</v>
      </c>
      <c r="C45" s="186" t="s">
        <v>95</v>
      </c>
    </row>
    <row r="46" spans="2:3" x14ac:dyDescent="0.25">
      <c r="B46" s="305"/>
      <c r="C46" s="186" t="s">
        <v>67</v>
      </c>
    </row>
    <row r="47" spans="2:3" x14ac:dyDescent="0.25">
      <c r="B47" s="305"/>
      <c r="C47" s="187" t="s">
        <v>68</v>
      </c>
    </row>
    <row r="48" spans="2:3" x14ac:dyDescent="0.25">
      <c r="B48" s="38" t="s">
        <v>70</v>
      </c>
      <c r="C48" s="37"/>
    </row>
    <row r="49" spans="1:124" x14ac:dyDescent="0.25">
      <c r="B49" s="305" t="s">
        <v>71</v>
      </c>
      <c r="C49" s="186" t="s">
        <v>96</v>
      </c>
    </row>
    <row r="50" spans="1:124" x14ac:dyDescent="0.25">
      <c r="B50" s="305"/>
      <c r="C50" s="186" t="s">
        <v>97</v>
      </c>
    </row>
    <row r="51" spans="1:124" x14ac:dyDescent="0.25">
      <c r="B51" s="305"/>
      <c r="C51" s="186" t="s">
        <v>98</v>
      </c>
    </row>
    <row r="52" spans="1:124" x14ac:dyDescent="0.25">
      <c r="B52" s="305"/>
      <c r="C52" s="186" t="s">
        <v>99</v>
      </c>
    </row>
    <row r="53" spans="1:124" x14ac:dyDescent="0.25">
      <c r="B53" s="305"/>
      <c r="C53" s="186" t="s">
        <v>100</v>
      </c>
    </row>
    <row r="54" spans="1:124" x14ac:dyDescent="0.25">
      <c r="B54" s="305"/>
      <c r="C54" s="186" t="s">
        <v>101</v>
      </c>
    </row>
    <row r="55" spans="1:124" x14ac:dyDescent="0.25">
      <c r="B55" s="305"/>
      <c r="C55" s="186" t="s">
        <v>102</v>
      </c>
    </row>
    <row r="56" spans="1:124" x14ac:dyDescent="0.25">
      <c r="B56" s="305"/>
      <c r="C56" s="186" t="s">
        <v>103</v>
      </c>
    </row>
    <row r="57" spans="1:124" x14ac:dyDescent="0.25">
      <c r="B57" s="305"/>
      <c r="C57" s="186" t="s">
        <v>104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0" t="s">
        <v>105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113</v>
      </c>
      <c r="C63"/>
    </row>
    <row r="64" spans="1:124" x14ac:dyDescent="0.25">
      <c r="B64" s="39" t="s">
        <v>106</v>
      </c>
      <c r="C64"/>
    </row>
    <row r="65" spans="2:3" x14ac:dyDescent="0.25">
      <c r="B65" s="39" t="s">
        <v>107</v>
      </c>
      <c r="C65"/>
    </row>
    <row r="66" spans="2:3" x14ac:dyDescent="0.25">
      <c r="B66" s="39" t="s">
        <v>108</v>
      </c>
      <c r="C66"/>
    </row>
    <row r="67" spans="2:3" x14ac:dyDescent="0.25">
      <c r="B67" s="39" t="s">
        <v>109</v>
      </c>
      <c r="C67"/>
    </row>
    <row r="68" spans="2:3" x14ac:dyDescent="0.25">
      <c r="B68" s="39" t="s">
        <v>110</v>
      </c>
      <c r="C68"/>
    </row>
    <row r="69" spans="2:3" x14ac:dyDescent="0.25">
      <c r="B69" s="39" t="s">
        <v>111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C23" r:id="rId1"/>
    <hyperlink ref="B14" location="Monthly_Data!A1" display="Monthly"/>
    <hyperlink ref="B15" location="Quarterly_Data!A1" display="Quarterly"/>
    <hyperlink ref="B16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P4629"/>
  <sheetViews>
    <sheetView tabSelected="1" zoomScaleNormal="100" workbookViewId="0">
      <pane xSplit="1" ySplit="7" topLeftCell="FH44" activePane="bottomRight" state="frozen"/>
      <selection pane="topRight" activeCell="B1" sqref="B1"/>
      <selection pane="bottomLeft" activeCell="A8" sqref="A8"/>
      <selection pane="bottomRight" activeCell="FJ4" sqref="FJ4"/>
    </sheetView>
  </sheetViews>
  <sheetFormatPr baseColWidth="10" defaultColWidth="12.6640625" defaultRowHeight="15.75" x14ac:dyDescent="0.25"/>
  <cols>
    <col min="1" max="1" width="40.88671875" style="47" customWidth="1"/>
    <col min="2" max="2" width="9" style="47" customWidth="1"/>
    <col min="3" max="3" width="9.109375" style="47" customWidth="1"/>
    <col min="4" max="4" width="9" style="47" customWidth="1"/>
    <col min="5" max="5" width="8.88671875" style="47" customWidth="1"/>
    <col min="6" max="6" width="10" style="47" customWidth="1"/>
    <col min="7" max="7" width="8.5546875" style="47" customWidth="1"/>
    <col min="8" max="8" width="9.109375" style="47" customWidth="1"/>
    <col min="9" max="9" width="8.88671875" style="47" customWidth="1"/>
    <col min="10" max="11" width="10" style="47" customWidth="1"/>
    <col min="12" max="12" width="9.44140625" style="47" customWidth="1"/>
    <col min="13" max="13" width="10" style="47" customWidth="1"/>
    <col min="14" max="14" width="10" style="43" customWidth="1"/>
    <col min="15" max="16" width="9.109375" style="43" customWidth="1"/>
    <col min="17" max="17" width="8.6640625" style="43" customWidth="1"/>
    <col min="18" max="18" width="9.88671875" style="43" customWidth="1"/>
    <col min="19" max="19" width="8.6640625" style="43" customWidth="1"/>
    <col min="20" max="20" width="9.109375" style="43" customWidth="1"/>
    <col min="21" max="21" width="8.6640625" style="43" customWidth="1"/>
    <col min="22" max="23" width="10" style="43" customWidth="1"/>
    <col min="24" max="24" width="9.44140625" style="43" customWidth="1"/>
    <col min="25" max="27" width="10" style="43" customWidth="1"/>
    <col min="28" max="28" width="9.109375" style="43" customWidth="1"/>
    <col min="29" max="38" width="10" style="43" customWidth="1"/>
    <col min="39" max="49" width="10.6640625" style="43" customWidth="1"/>
    <col min="50" max="50" width="9.109375" style="47" customWidth="1"/>
    <col min="51" max="61" width="10.6640625" style="43" customWidth="1"/>
    <col min="62" max="74" width="10.6640625" style="47" customWidth="1"/>
    <col min="75" max="86" width="10.44140625" style="47" customWidth="1"/>
    <col min="87" max="97" width="10.6640625" style="47" customWidth="1"/>
    <col min="98" max="116" width="10.44140625" style="47" customWidth="1"/>
    <col min="117" max="118" width="9.88671875" style="65" customWidth="1"/>
    <col min="119" max="133" width="12.6640625" style="65"/>
    <col min="136" max="140" width="12.6640625" style="65"/>
    <col min="160" max="165" width="10" customWidth="1"/>
    <col min="166" max="170" width="9.44140625" style="289" customWidth="1"/>
  </cols>
  <sheetData>
    <row r="1" spans="1:170" x14ac:dyDescent="0.25">
      <c r="A1" s="184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4"/>
      <c r="O1" s="42"/>
      <c r="P1" s="42"/>
      <c r="Q1" s="42"/>
      <c r="R1" s="42"/>
      <c r="S1" s="42"/>
      <c r="T1" s="42"/>
      <c r="U1" s="42"/>
      <c r="V1" s="42"/>
      <c r="AW1" s="45"/>
      <c r="AX1" s="43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6"/>
      <c r="DN1" s="46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F1" s="47"/>
      <c r="EG1" s="47"/>
      <c r="EH1" s="47"/>
      <c r="EI1" s="47"/>
      <c r="EJ1" s="47"/>
      <c r="FJ1" s="274"/>
      <c r="FK1" s="274"/>
      <c r="FL1" s="274"/>
      <c r="FM1" s="274"/>
      <c r="FN1" s="274"/>
    </row>
    <row r="2" spans="1:170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4"/>
      <c r="O2" s="42"/>
      <c r="P2" s="42"/>
      <c r="Q2" s="42"/>
      <c r="R2" s="42"/>
      <c r="S2" s="42"/>
      <c r="T2" s="42"/>
      <c r="U2" s="42"/>
      <c r="V2" s="42"/>
      <c r="AW2" s="45"/>
      <c r="AX2" s="43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F2" s="47"/>
      <c r="EG2" s="47"/>
      <c r="EH2" s="47"/>
      <c r="EI2" s="47"/>
      <c r="EJ2" s="47"/>
      <c r="FJ2" s="275"/>
      <c r="FK2" s="275"/>
      <c r="FL2" s="275"/>
      <c r="FM2" s="275"/>
      <c r="FN2" s="275"/>
    </row>
    <row r="3" spans="1:170" ht="18.75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48"/>
      <c r="L3" s="48"/>
      <c r="M3" s="48"/>
      <c r="N3" s="91"/>
      <c r="O3" s="90"/>
      <c r="P3" s="90"/>
      <c r="Q3" s="90"/>
      <c r="R3" s="90"/>
      <c r="S3" s="90"/>
      <c r="T3" s="90"/>
      <c r="U3" s="90"/>
      <c r="V3" s="90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92"/>
      <c r="AX3" s="48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172"/>
      <c r="DY3" s="48"/>
      <c r="DZ3" s="48"/>
      <c r="EA3" s="48"/>
      <c r="EB3" s="172"/>
      <c r="EC3" s="172"/>
      <c r="ED3" s="172"/>
      <c r="EE3" s="172"/>
      <c r="EF3" s="172"/>
      <c r="EG3" s="172"/>
      <c r="EH3" s="172"/>
      <c r="EI3" s="172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6"/>
      <c r="FC3" s="306"/>
      <c r="FD3" s="259"/>
      <c r="FE3" s="260"/>
      <c r="FF3" s="266"/>
      <c r="FG3" s="267"/>
      <c r="FH3" s="268"/>
      <c r="FI3" s="269"/>
      <c r="FJ3" s="272"/>
      <c r="FK3" s="297"/>
      <c r="FL3" s="297"/>
      <c r="FM3" s="303"/>
      <c r="FN3" s="276"/>
    </row>
    <row r="4" spans="1:170" ht="18.75" customHeight="1" x14ac:dyDescent="0.3">
      <c r="A4" s="83" t="s">
        <v>142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 t="s">
        <v>14</v>
      </c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6"/>
      <c r="FC4" s="306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77"/>
    </row>
    <row r="5" spans="1:170" ht="18.75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6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6"/>
      <c r="FC5" s="306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77"/>
    </row>
    <row r="6" spans="1:170" x14ac:dyDescent="0.25">
      <c r="A6" s="82" t="s">
        <v>112</v>
      </c>
      <c r="B6" s="176">
        <v>39448</v>
      </c>
      <c r="C6" s="176">
        <v>39479</v>
      </c>
      <c r="D6" s="176">
        <v>39508</v>
      </c>
      <c r="E6" s="176">
        <v>39539</v>
      </c>
      <c r="F6" s="176">
        <v>39569</v>
      </c>
      <c r="G6" s="176">
        <v>39600</v>
      </c>
      <c r="H6" s="176">
        <v>39630</v>
      </c>
      <c r="I6" s="176">
        <v>39661</v>
      </c>
      <c r="J6" s="176">
        <v>39692</v>
      </c>
      <c r="K6" s="176">
        <v>39722</v>
      </c>
      <c r="L6" s="176">
        <v>39753</v>
      </c>
      <c r="M6" s="176">
        <v>39783</v>
      </c>
      <c r="N6" s="176">
        <v>39814</v>
      </c>
      <c r="O6" s="176">
        <v>39845</v>
      </c>
      <c r="P6" s="176">
        <v>39873</v>
      </c>
      <c r="Q6" s="176">
        <v>39904</v>
      </c>
      <c r="R6" s="176">
        <v>39934</v>
      </c>
      <c r="S6" s="176">
        <v>39965</v>
      </c>
      <c r="T6" s="176">
        <v>39995</v>
      </c>
      <c r="U6" s="176">
        <v>40026</v>
      </c>
      <c r="V6" s="176">
        <v>40057</v>
      </c>
      <c r="W6" s="176">
        <v>40087</v>
      </c>
      <c r="X6" s="176">
        <v>40118</v>
      </c>
      <c r="Y6" s="176">
        <v>40148</v>
      </c>
      <c r="Z6" s="176">
        <v>40179</v>
      </c>
      <c r="AA6" s="176">
        <v>40210</v>
      </c>
      <c r="AB6" s="176">
        <v>40238</v>
      </c>
      <c r="AC6" s="176">
        <v>40269</v>
      </c>
      <c r="AD6" s="176">
        <v>40299</v>
      </c>
      <c r="AE6" s="176">
        <v>40330</v>
      </c>
      <c r="AF6" s="176">
        <v>40360</v>
      </c>
      <c r="AG6" s="176">
        <v>40391</v>
      </c>
      <c r="AH6" s="176">
        <v>40422</v>
      </c>
      <c r="AI6" s="176">
        <v>40452</v>
      </c>
      <c r="AJ6" s="176">
        <v>40483</v>
      </c>
      <c r="AK6" s="176">
        <v>40513</v>
      </c>
      <c r="AL6" s="176">
        <v>40544</v>
      </c>
      <c r="AM6" s="176">
        <v>40575</v>
      </c>
      <c r="AN6" s="176">
        <v>40603</v>
      </c>
      <c r="AO6" s="176">
        <v>40634</v>
      </c>
      <c r="AP6" s="176">
        <v>40664</v>
      </c>
      <c r="AQ6" s="176">
        <v>40695</v>
      </c>
      <c r="AR6" s="176">
        <v>40725</v>
      </c>
      <c r="AS6" s="176">
        <v>40756</v>
      </c>
      <c r="AT6" s="176">
        <v>40787</v>
      </c>
      <c r="AU6" s="176">
        <v>40817</v>
      </c>
      <c r="AV6" s="176">
        <v>40848</v>
      </c>
      <c r="AW6" s="176">
        <v>40878</v>
      </c>
      <c r="AX6" s="176">
        <v>40909</v>
      </c>
      <c r="AY6" s="176">
        <v>40940</v>
      </c>
      <c r="AZ6" s="176">
        <v>40969</v>
      </c>
      <c r="BA6" s="176">
        <v>41000</v>
      </c>
      <c r="BB6" s="176">
        <v>41030</v>
      </c>
      <c r="BC6" s="176">
        <v>41061</v>
      </c>
      <c r="BD6" s="176">
        <v>41091</v>
      </c>
      <c r="BE6" s="176">
        <v>41122</v>
      </c>
      <c r="BF6" s="176">
        <v>41153</v>
      </c>
      <c r="BG6" s="176">
        <v>41183</v>
      </c>
      <c r="BH6" s="176">
        <v>41214</v>
      </c>
      <c r="BI6" s="176">
        <v>41244</v>
      </c>
      <c r="BJ6" s="176">
        <v>41275</v>
      </c>
      <c r="BK6" s="176">
        <v>41306</v>
      </c>
      <c r="BL6" s="176">
        <v>41334</v>
      </c>
      <c r="BM6" s="176">
        <v>41365</v>
      </c>
      <c r="BN6" s="176">
        <v>41395</v>
      </c>
      <c r="BO6" s="176">
        <v>41426</v>
      </c>
      <c r="BP6" s="176">
        <v>41456</v>
      </c>
      <c r="BQ6" s="176">
        <v>41487</v>
      </c>
      <c r="BR6" s="176">
        <v>41518</v>
      </c>
      <c r="BS6" s="176">
        <v>41548</v>
      </c>
      <c r="BT6" s="176">
        <v>41579</v>
      </c>
      <c r="BU6" s="176">
        <v>41609</v>
      </c>
      <c r="BV6" s="176">
        <v>41640</v>
      </c>
      <c r="BW6" s="176">
        <v>41671</v>
      </c>
      <c r="BX6" s="176">
        <v>41699</v>
      </c>
      <c r="BY6" s="176">
        <v>41730</v>
      </c>
      <c r="BZ6" s="176">
        <v>41760</v>
      </c>
      <c r="CA6" s="176">
        <v>41791</v>
      </c>
      <c r="CB6" s="176">
        <v>41821</v>
      </c>
      <c r="CC6" s="176">
        <v>41852</v>
      </c>
      <c r="CD6" s="176">
        <v>41883</v>
      </c>
      <c r="CE6" s="176">
        <v>41913</v>
      </c>
      <c r="CF6" s="176">
        <v>41944</v>
      </c>
      <c r="CG6" s="176">
        <v>41974</v>
      </c>
      <c r="CH6" s="176">
        <v>42005</v>
      </c>
      <c r="CI6" s="176">
        <v>42036</v>
      </c>
      <c r="CJ6" s="176">
        <v>42064</v>
      </c>
      <c r="CK6" s="176">
        <v>42095</v>
      </c>
      <c r="CL6" s="176">
        <v>42125</v>
      </c>
      <c r="CM6" s="176">
        <v>42156</v>
      </c>
      <c r="CN6" s="176">
        <v>42186</v>
      </c>
      <c r="CO6" s="176">
        <v>42217</v>
      </c>
      <c r="CP6" s="176">
        <v>42248</v>
      </c>
      <c r="CQ6" s="176">
        <v>42278</v>
      </c>
      <c r="CR6" s="176">
        <v>42309</v>
      </c>
      <c r="CS6" s="176">
        <v>42339</v>
      </c>
      <c r="CT6" s="176">
        <v>42370</v>
      </c>
      <c r="CU6" s="176">
        <v>42401</v>
      </c>
      <c r="CV6" s="176">
        <v>42430</v>
      </c>
      <c r="CW6" s="176">
        <v>42461</v>
      </c>
      <c r="CX6" s="176">
        <v>42491</v>
      </c>
      <c r="CY6" s="176">
        <v>42522</v>
      </c>
      <c r="CZ6" s="176">
        <v>42552</v>
      </c>
      <c r="DA6" s="176">
        <v>42583</v>
      </c>
      <c r="DB6" s="176">
        <v>42614</v>
      </c>
      <c r="DC6" s="176">
        <v>42644</v>
      </c>
      <c r="DD6" s="176">
        <v>42675</v>
      </c>
      <c r="DE6" s="176">
        <v>42705</v>
      </c>
      <c r="DF6" s="176">
        <v>42736</v>
      </c>
      <c r="DG6" s="176">
        <v>42767</v>
      </c>
      <c r="DH6" s="176">
        <v>42795</v>
      </c>
      <c r="DI6" s="176">
        <v>42826</v>
      </c>
      <c r="DJ6" s="176">
        <v>42856</v>
      </c>
      <c r="DK6" s="176">
        <v>42887</v>
      </c>
      <c r="DL6" s="176">
        <v>42917</v>
      </c>
      <c r="DM6" s="176">
        <v>42948</v>
      </c>
      <c r="DN6" s="176">
        <v>42979</v>
      </c>
      <c r="DO6" s="176">
        <v>43009</v>
      </c>
      <c r="DP6" s="176">
        <v>43040</v>
      </c>
      <c r="DQ6" s="176">
        <v>43070</v>
      </c>
      <c r="DR6" s="176">
        <v>43101</v>
      </c>
      <c r="DS6" s="176">
        <v>43132</v>
      </c>
      <c r="DT6" s="176">
        <v>43160</v>
      </c>
      <c r="DU6" s="176">
        <v>43191</v>
      </c>
      <c r="DV6" s="176">
        <v>43221</v>
      </c>
      <c r="DW6" s="176">
        <v>43252</v>
      </c>
      <c r="DX6" s="176">
        <v>43282</v>
      </c>
      <c r="DY6" s="176">
        <v>43313</v>
      </c>
      <c r="DZ6" s="176">
        <v>43344</v>
      </c>
      <c r="EA6" s="176">
        <v>43374</v>
      </c>
      <c r="EB6" s="176">
        <v>43405</v>
      </c>
      <c r="EC6" s="176">
        <v>43435</v>
      </c>
      <c r="ED6" s="176">
        <v>43466</v>
      </c>
      <c r="EE6" s="176">
        <v>43497</v>
      </c>
      <c r="EF6" s="176">
        <v>43536</v>
      </c>
      <c r="EG6" s="176">
        <v>43575</v>
      </c>
      <c r="EH6" s="176">
        <v>43614</v>
      </c>
      <c r="EI6" s="176">
        <v>43623</v>
      </c>
      <c r="EJ6" s="176">
        <v>43647</v>
      </c>
      <c r="EK6" s="176">
        <v>43678</v>
      </c>
      <c r="EL6" s="207">
        <v>43709</v>
      </c>
      <c r="EM6" s="307">
        <v>43739</v>
      </c>
      <c r="EN6" s="310">
        <v>43770</v>
      </c>
      <c r="EO6" s="307">
        <v>43800</v>
      </c>
      <c r="EP6" s="307">
        <v>43831</v>
      </c>
      <c r="EQ6" s="309">
        <v>43862</v>
      </c>
      <c r="ER6" s="307">
        <v>43891</v>
      </c>
      <c r="ES6" s="307">
        <v>43922</v>
      </c>
      <c r="ET6" s="307">
        <v>43952</v>
      </c>
      <c r="EU6" s="307">
        <v>43983</v>
      </c>
      <c r="EV6" s="309">
        <v>44013</v>
      </c>
      <c r="EW6" s="307">
        <v>44044</v>
      </c>
      <c r="EX6" s="309">
        <v>44075</v>
      </c>
      <c r="EY6" s="307">
        <v>44105</v>
      </c>
      <c r="EZ6" s="307">
        <v>44136</v>
      </c>
      <c r="FA6" s="307">
        <v>44166</v>
      </c>
      <c r="FB6" s="307">
        <v>44197</v>
      </c>
      <c r="FC6" s="307">
        <v>44228</v>
      </c>
      <c r="FD6" s="307">
        <v>44256</v>
      </c>
      <c r="FE6" s="307">
        <v>44287</v>
      </c>
      <c r="FF6" s="307">
        <v>44317</v>
      </c>
      <c r="FG6" s="307">
        <v>44348</v>
      </c>
      <c r="FH6" s="307">
        <v>44378</v>
      </c>
      <c r="FI6" s="307">
        <v>44409</v>
      </c>
      <c r="FJ6" s="307">
        <v>44440</v>
      </c>
      <c r="FK6" s="307">
        <v>44470</v>
      </c>
      <c r="FL6" s="307">
        <v>44501</v>
      </c>
      <c r="FM6" s="307">
        <v>44531</v>
      </c>
      <c r="FN6" s="307">
        <v>44562</v>
      </c>
    </row>
    <row r="7" spans="1:170" s="21" customFormat="1" x14ac:dyDescent="0.25">
      <c r="A7" s="53" t="s">
        <v>113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89"/>
      <c r="EF7" s="190"/>
      <c r="EG7" s="198"/>
      <c r="EH7" s="199"/>
      <c r="EI7" s="201"/>
      <c r="EJ7" s="202"/>
      <c r="EK7" s="202"/>
      <c r="EL7" s="217"/>
      <c r="EM7" s="307"/>
      <c r="EN7" s="311"/>
      <c r="EO7" s="307"/>
      <c r="EP7" s="307"/>
      <c r="EQ7" s="309"/>
      <c r="ER7" s="307"/>
      <c r="ES7" s="307"/>
      <c r="ET7" s="307"/>
      <c r="EU7" s="307"/>
      <c r="EV7" s="309"/>
      <c r="EW7" s="307"/>
      <c r="EX7" s="309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</row>
    <row r="8" spans="1:170" s="119" customFormat="1" x14ac:dyDescent="0.25">
      <c r="A8" s="130" t="s">
        <v>64</v>
      </c>
      <c r="B8" s="152">
        <v>2415.1</v>
      </c>
      <c r="C8" s="152">
        <v>2425.5039999999999</v>
      </c>
      <c r="D8" s="152">
        <v>1655.5730000000001</v>
      </c>
      <c r="E8" s="152">
        <v>318.2</v>
      </c>
      <c r="F8" s="152">
        <v>1794.0910000000001</v>
      </c>
      <c r="G8" s="152">
        <v>1044.675</v>
      </c>
      <c r="H8" s="152">
        <v>2569.1899999999996</v>
      </c>
      <c r="I8" s="152">
        <v>1641.5</v>
      </c>
      <c r="J8" s="152">
        <v>2049.7510000000002</v>
      </c>
      <c r="K8" s="152">
        <v>2799.808</v>
      </c>
      <c r="L8" s="152">
        <v>3407.55</v>
      </c>
      <c r="M8" s="152">
        <v>2339.681</v>
      </c>
      <c r="N8" s="152">
        <v>4155.3330000000005</v>
      </c>
      <c r="O8" s="152">
        <v>3104.7330000000002</v>
      </c>
      <c r="P8" s="152">
        <v>3945.3070000000002</v>
      </c>
      <c r="Q8" s="152">
        <v>655.35</v>
      </c>
      <c r="R8" s="152">
        <v>4113.6980000000003</v>
      </c>
      <c r="S8" s="152">
        <v>1873.1</v>
      </c>
      <c r="T8" s="152">
        <v>2080.6469999999999</v>
      </c>
      <c r="U8" s="152">
        <v>3825</v>
      </c>
      <c r="V8" s="152">
        <v>3796.4850000000001</v>
      </c>
      <c r="W8" s="152">
        <v>3969.6909999999998</v>
      </c>
      <c r="X8" s="152">
        <v>3417.5639999999999</v>
      </c>
      <c r="Y8" s="152">
        <v>2446.5119999999997</v>
      </c>
      <c r="Z8" s="152">
        <v>2082.1999999999998</v>
      </c>
      <c r="AA8" s="152">
        <v>1273.3499999999999</v>
      </c>
      <c r="AB8" s="152">
        <v>1255.2</v>
      </c>
      <c r="AC8" s="152">
        <v>1437.8000000000002</v>
      </c>
      <c r="AD8" s="152">
        <v>3233.3</v>
      </c>
      <c r="AE8" s="152">
        <v>3718.75</v>
      </c>
      <c r="AF8" s="152">
        <v>3654.4</v>
      </c>
      <c r="AG8" s="152">
        <v>1363.075</v>
      </c>
      <c r="AH8" s="152">
        <v>2795.7</v>
      </c>
      <c r="AI8" s="152">
        <v>1965.45</v>
      </c>
      <c r="AJ8" s="152">
        <v>2960.65</v>
      </c>
      <c r="AK8" s="152">
        <v>2346.9580000000001</v>
      </c>
      <c r="AL8" s="152">
        <v>3209.348</v>
      </c>
      <c r="AM8" s="152">
        <v>4750.5609999999997</v>
      </c>
      <c r="AN8" s="152">
        <v>3929.3629999999998</v>
      </c>
      <c r="AO8" s="152">
        <v>3727.36</v>
      </c>
      <c r="AP8" s="152">
        <v>3611.8679999999999</v>
      </c>
      <c r="AQ8" s="152">
        <v>3435.9650000000001</v>
      </c>
      <c r="AR8" s="152">
        <v>3742.317</v>
      </c>
      <c r="AS8" s="152">
        <v>7442.6360000000004</v>
      </c>
      <c r="AT8" s="152">
        <v>4794.768</v>
      </c>
      <c r="AU8" s="152">
        <v>6670.6949999999997</v>
      </c>
      <c r="AV8" s="152">
        <v>8860.6200000000008</v>
      </c>
      <c r="AW8" s="152">
        <v>3066.8159999999998</v>
      </c>
      <c r="AX8" s="152">
        <v>5184.1469999999999</v>
      </c>
      <c r="AY8" s="152">
        <v>7771.02</v>
      </c>
      <c r="AZ8" s="152">
        <v>8653.5489999999991</v>
      </c>
      <c r="BA8" s="152">
        <v>3875.0929999999998</v>
      </c>
      <c r="BB8" s="152">
        <v>5530.76</v>
      </c>
      <c r="BC8" s="152">
        <v>7215.74</v>
      </c>
      <c r="BD8" s="152">
        <v>6526.1680000000006</v>
      </c>
      <c r="BE8" s="152">
        <v>4714.2640000000001</v>
      </c>
      <c r="BF8" s="152">
        <v>4343.5129999999999</v>
      </c>
      <c r="BG8" s="152">
        <v>4383.3890000000001</v>
      </c>
      <c r="BH8" s="152">
        <v>7651.3119999999999</v>
      </c>
      <c r="BI8" s="152">
        <v>4590.5869999999995</v>
      </c>
      <c r="BJ8" s="152">
        <v>1066.5929999999998</v>
      </c>
      <c r="BK8" s="152">
        <v>391.65499999999997</v>
      </c>
      <c r="BL8" s="152">
        <v>1357.5230000000001</v>
      </c>
      <c r="BM8" s="152">
        <v>622.10900000000004</v>
      </c>
      <c r="BN8" s="152">
        <v>2357.9110000000001</v>
      </c>
      <c r="BO8" s="152">
        <v>96.804000000000002</v>
      </c>
      <c r="BP8" s="152">
        <v>2130.694</v>
      </c>
      <c r="BQ8" s="152">
        <v>701.03500000000008</v>
      </c>
      <c r="BR8" s="152">
        <v>1970.6840000000002</v>
      </c>
      <c r="BS8" s="152">
        <v>1816.1959999999999</v>
      </c>
      <c r="BT8" s="152">
        <v>333.82899999999995</v>
      </c>
      <c r="BU8" s="152">
        <v>1323.75</v>
      </c>
      <c r="BV8" s="152">
        <v>1544.0150000000001</v>
      </c>
      <c r="BW8" s="152">
        <v>255.56199999999998</v>
      </c>
      <c r="BX8" s="152">
        <v>1761.846</v>
      </c>
      <c r="BY8" s="152">
        <v>594.84500000000003</v>
      </c>
      <c r="BZ8" s="152">
        <v>1087.808</v>
      </c>
      <c r="CA8" s="152">
        <v>1580.4800000000002</v>
      </c>
      <c r="CB8" s="152">
        <v>2011.404</v>
      </c>
      <c r="CC8" s="152">
        <v>1519.316</v>
      </c>
      <c r="CD8" s="152">
        <v>1804.586</v>
      </c>
      <c r="CE8" s="152">
        <v>1969.3620000000001</v>
      </c>
      <c r="CF8" s="152">
        <v>1875.9959999999999</v>
      </c>
      <c r="CG8" s="152">
        <v>3032.527</v>
      </c>
      <c r="CH8" s="152">
        <v>4176.0820000000003</v>
      </c>
      <c r="CI8" s="152">
        <v>1368.87</v>
      </c>
      <c r="CJ8" s="152">
        <v>1068.9950000000001</v>
      </c>
      <c r="CK8" s="152">
        <v>2194.34</v>
      </c>
      <c r="CL8" s="152">
        <v>1511.3910000000001</v>
      </c>
      <c r="CM8" s="152">
        <v>1231.2760000000001</v>
      </c>
      <c r="CN8" s="152">
        <v>1389.7629999999999</v>
      </c>
      <c r="CO8" s="152">
        <v>168.184</v>
      </c>
      <c r="CP8" s="152">
        <v>438.053</v>
      </c>
      <c r="CQ8" s="152">
        <v>347.58600000000001</v>
      </c>
      <c r="CR8" s="152">
        <v>2910.732</v>
      </c>
      <c r="CS8" s="152">
        <v>1323.961</v>
      </c>
      <c r="CT8" s="152">
        <v>2301.4669999999996</v>
      </c>
      <c r="CU8" s="152">
        <v>611.65</v>
      </c>
      <c r="CV8" s="152">
        <v>1139.7439999999999</v>
      </c>
      <c r="CW8" s="152">
        <v>1407.057</v>
      </c>
      <c r="CX8" s="152">
        <v>1095.8700000000001</v>
      </c>
      <c r="CY8" s="152">
        <v>2171.7379999999998</v>
      </c>
      <c r="CZ8" s="152">
        <v>2089.5500000000002</v>
      </c>
      <c r="DA8" s="152">
        <v>1506.711</v>
      </c>
      <c r="DB8" s="152">
        <v>1296.7470000000001</v>
      </c>
      <c r="DC8" s="152">
        <v>92.986000000000004</v>
      </c>
      <c r="DD8" s="152">
        <v>1680.934</v>
      </c>
      <c r="DE8" s="152">
        <v>739.19899999999996</v>
      </c>
      <c r="DF8" s="152">
        <v>1547.6709999999998</v>
      </c>
      <c r="DG8" s="152">
        <v>874.4140000000001</v>
      </c>
      <c r="DH8" s="152">
        <v>1990.0450000000001</v>
      </c>
      <c r="DI8" s="152">
        <v>3868.15</v>
      </c>
      <c r="DJ8" s="152">
        <v>5237.8729999999996</v>
      </c>
      <c r="DK8" s="152">
        <v>89.074000000000012</v>
      </c>
      <c r="DL8" s="152">
        <v>1294.0640000000001</v>
      </c>
      <c r="DM8" s="152">
        <v>2544.4699999999998</v>
      </c>
      <c r="DN8" s="152">
        <v>2009.85</v>
      </c>
      <c r="DO8" s="152">
        <v>2151.14</v>
      </c>
      <c r="DP8" s="152">
        <v>787.65</v>
      </c>
      <c r="DQ8" s="152">
        <v>761.048</v>
      </c>
      <c r="DR8" s="152">
        <v>1891.44</v>
      </c>
      <c r="DS8" s="152">
        <v>2081.92</v>
      </c>
      <c r="DT8" s="152">
        <v>1799.2450000000001</v>
      </c>
      <c r="DU8" s="152">
        <v>501.88</v>
      </c>
      <c r="DV8" s="152">
        <v>5043.0379999999996</v>
      </c>
      <c r="DW8" s="152">
        <v>1335.14</v>
      </c>
      <c r="DX8" s="152">
        <v>71</v>
      </c>
      <c r="DY8" s="152">
        <v>621.11</v>
      </c>
      <c r="DZ8" s="152">
        <v>1047.836</v>
      </c>
      <c r="EA8" s="152">
        <v>1455.9349999999999</v>
      </c>
      <c r="EB8" s="152">
        <v>1370.6200000000001</v>
      </c>
      <c r="EC8" s="152">
        <v>1879.6679999999999</v>
      </c>
      <c r="ED8" s="152">
        <v>1551.6200000000001</v>
      </c>
      <c r="EE8" s="152">
        <v>571.98</v>
      </c>
      <c r="EF8" s="152">
        <v>1500.25</v>
      </c>
      <c r="EG8" s="152">
        <v>500</v>
      </c>
      <c r="EH8" s="152">
        <v>29.9</v>
      </c>
      <c r="EI8" s="152">
        <v>1500</v>
      </c>
      <c r="EJ8" s="152">
        <v>1546.1210000000001</v>
      </c>
      <c r="EK8" s="152">
        <v>2695.55</v>
      </c>
      <c r="EL8" s="152">
        <v>315.12400000000002</v>
      </c>
      <c r="EM8" s="152">
        <v>1821.73</v>
      </c>
      <c r="EN8" s="152">
        <v>2212.25</v>
      </c>
      <c r="EO8" s="152">
        <v>1701.6179999999999</v>
      </c>
      <c r="EP8" s="152">
        <v>781.98299999999995</v>
      </c>
      <c r="EQ8" s="152">
        <v>2562.9</v>
      </c>
      <c r="ER8" s="152">
        <v>3600.89</v>
      </c>
      <c r="ES8" s="152">
        <v>4422.2520000000004</v>
      </c>
      <c r="ET8" s="152">
        <v>2327.6</v>
      </c>
      <c r="EU8" s="152">
        <v>2497.13</v>
      </c>
      <c r="EV8" s="152">
        <v>5813.24</v>
      </c>
      <c r="EW8" s="152">
        <v>4490.9359999999997</v>
      </c>
      <c r="EX8" s="152">
        <v>884.45</v>
      </c>
      <c r="EY8" s="152">
        <v>384.89499999999998</v>
      </c>
      <c r="EZ8" s="152">
        <v>2328.8130000000001</v>
      </c>
      <c r="FA8" s="152">
        <v>5845.5050000000001</v>
      </c>
      <c r="FB8" s="251">
        <v>3233.27</v>
      </c>
      <c r="FC8" s="251">
        <v>2635.2</v>
      </c>
      <c r="FD8" s="251">
        <v>1789.297</v>
      </c>
      <c r="FE8" s="251">
        <v>17.41</v>
      </c>
      <c r="FF8" s="251">
        <v>2880.2020000000002</v>
      </c>
      <c r="FG8" s="251">
        <v>4089.2449999999999</v>
      </c>
      <c r="FH8" s="251">
        <v>3527.7299999999996</v>
      </c>
      <c r="FI8" s="251">
        <v>1887.9110000000001</v>
      </c>
      <c r="FJ8" s="278">
        <v>189.43099999999998</v>
      </c>
      <c r="FK8" s="293">
        <v>2034</v>
      </c>
      <c r="FL8" s="293">
        <v>1198.72</v>
      </c>
      <c r="FM8" s="293">
        <f>SUM(FM9:FM15)</f>
        <v>507.71699999999998</v>
      </c>
      <c r="FN8" s="271">
        <f>FN9+FN10+FN11+FN12+FN13+FN14+FN15</f>
        <v>518.51</v>
      </c>
    </row>
    <row r="9" spans="1:170" s="119" customFormat="1" x14ac:dyDescent="0.25">
      <c r="A9" s="177" t="s">
        <v>72</v>
      </c>
      <c r="B9" s="153" t="s">
        <v>9</v>
      </c>
      <c r="C9" s="153" t="s">
        <v>9</v>
      </c>
      <c r="D9" s="153" t="s">
        <v>9</v>
      </c>
      <c r="E9" s="153" t="s">
        <v>9</v>
      </c>
      <c r="F9" s="153" t="s">
        <v>9</v>
      </c>
      <c r="G9" s="153" t="s">
        <v>9</v>
      </c>
      <c r="H9" s="153" t="s">
        <v>9</v>
      </c>
      <c r="I9" s="153" t="s">
        <v>9</v>
      </c>
      <c r="J9" s="153" t="s">
        <v>9</v>
      </c>
      <c r="K9" s="153" t="s">
        <v>9</v>
      </c>
      <c r="L9" s="153" t="s">
        <v>9</v>
      </c>
      <c r="M9" s="153" t="s">
        <v>9</v>
      </c>
      <c r="N9" s="153" t="s">
        <v>9</v>
      </c>
      <c r="O9" s="153" t="s">
        <v>9</v>
      </c>
      <c r="P9" s="153" t="s">
        <v>9</v>
      </c>
      <c r="Q9" s="153" t="s">
        <v>9</v>
      </c>
      <c r="R9" s="153" t="s">
        <v>9</v>
      </c>
      <c r="S9" s="153" t="s">
        <v>9</v>
      </c>
      <c r="T9" s="153" t="s">
        <v>9</v>
      </c>
      <c r="U9" s="153" t="s">
        <v>9</v>
      </c>
      <c r="V9" s="153" t="s">
        <v>9</v>
      </c>
      <c r="W9" s="153" t="s">
        <v>9</v>
      </c>
      <c r="X9" s="153" t="s">
        <v>9</v>
      </c>
      <c r="Y9" s="153" t="s">
        <v>9</v>
      </c>
      <c r="Z9" s="153" t="s">
        <v>9</v>
      </c>
      <c r="AA9" s="153" t="s">
        <v>9</v>
      </c>
      <c r="AB9" s="153" t="s">
        <v>9</v>
      </c>
      <c r="AC9" s="153" t="s">
        <v>9</v>
      </c>
      <c r="AD9" s="153" t="s">
        <v>9</v>
      </c>
      <c r="AE9" s="153" t="s">
        <v>9</v>
      </c>
      <c r="AF9" s="153" t="s">
        <v>9</v>
      </c>
      <c r="AG9" s="153" t="s">
        <v>9</v>
      </c>
      <c r="AH9" s="153" t="s">
        <v>9</v>
      </c>
      <c r="AI9" s="153" t="s">
        <v>9</v>
      </c>
      <c r="AJ9" s="153" t="s">
        <v>9</v>
      </c>
      <c r="AK9" s="153" t="s">
        <v>9</v>
      </c>
      <c r="AL9" s="153" t="s">
        <v>9</v>
      </c>
      <c r="AM9" s="153" t="s">
        <v>9</v>
      </c>
      <c r="AN9" s="153" t="s">
        <v>9</v>
      </c>
      <c r="AO9" s="153" t="s">
        <v>9</v>
      </c>
      <c r="AP9" s="153" t="s">
        <v>9</v>
      </c>
      <c r="AQ9" s="153" t="s">
        <v>9</v>
      </c>
      <c r="AR9" s="153" t="s">
        <v>9</v>
      </c>
      <c r="AS9" s="153" t="s">
        <v>9</v>
      </c>
      <c r="AT9" s="153" t="s">
        <v>9</v>
      </c>
      <c r="AU9" s="153" t="s">
        <v>9</v>
      </c>
      <c r="AV9" s="153" t="s">
        <v>9</v>
      </c>
      <c r="AW9" s="153" t="s">
        <v>9</v>
      </c>
      <c r="AX9" s="153" t="s">
        <v>9</v>
      </c>
      <c r="AY9" s="153" t="s">
        <v>9</v>
      </c>
      <c r="AZ9" s="153" t="s">
        <v>9</v>
      </c>
      <c r="BA9" s="153" t="s">
        <v>9</v>
      </c>
      <c r="BB9" s="153" t="s">
        <v>9</v>
      </c>
      <c r="BC9" s="153" t="s">
        <v>9</v>
      </c>
      <c r="BD9" s="153" t="s">
        <v>9</v>
      </c>
      <c r="BE9" s="153" t="s">
        <v>9</v>
      </c>
      <c r="BF9" s="153">
        <v>29</v>
      </c>
      <c r="BG9" s="153" t="s">
        <v>9</v>
      </c>
      <c r="BH9" s="153" t="s">
        <v>9</v>
      </c>
      <c r="BI9" s="153" t="s">
        <v>9</v>
      </c>
      <c r="BJ9" s="153" t="s">
        <v>9</v>
      </c>
      <c r="BK9" s="153">
        <v>129.69999999999999</v>
      </c>
      <c r="BL9" s="153">
        <v>0</v>
      </c>
      <c r="BM9" s="153">
        <v>0</v>
      </c>
      <c r="BN9" s="153" t="s">
        <v>9</v>
      </c>
      <c r="BO9" s="153" t="s">
        <v>9</v>
      </c>
      <c r="BP9" s="153" t="s">
        <v>9</v>
      </c>
      <c r="BQ9" s="153" t="s">
        <v>9</v>
      </c>
      <c r="BR9" s="153" t="s">
        <v>9</v>
      </c>
      <c r="BS9" s="153">
        <v>0</v>
      </c>
      <c r="BT9" s="153"/>
      <c r="BU9" s="153" t="s">
        <v>9</v>
      </c>
      <c r="BV9" s="153">
        <v>0</v>
      </c>
      <c r="BW9" s="153">
        <v>0</v>
      </c>
      <c r="BX9" s="153">
        <v>0</v>
      </c>
      <c r="BY9" s="153">
        <v>230.6</v>
      </c>
      <c r="BZ9" s="153">
        <v>112.87</v>
      </c>
      <c r="CA9" s="153">
        <v>3.2</v>
      </c>
      <c r="CB9" s="153" t="s">
        <v>9</v>
      </c>
      <c r="CC9" s="153" t="s">
        <v>9</v>
      </c>
      <c r="CD9" s="153">
        <v>0</v>
      </c>
      <c r="CE9" s="153">
        <v>0</v>
      </c>
      <c r="CF9" s="153">
        <v>21</v>
      </c>
      <c r="CG9" s="153">
        <v>0</v>
      </c>
      <c r="CH9" s="153">
        <v>0</v>
      </c>
      <c r="CI9" s="153">
        <v>0</v>
      </c>
      <c r="CJ9" s="153">
        <v>0</v>
      </c>
      <c r="CK9" s="153">
        <v>25.96</v>
      </c>
      <c r="CL9" s="153">
        <v>0</v>
      </c>
      <c r="CM9" s="153">
        <v>0</v>
      </c>
      <c r="CN9" s="153">
        <v>0.57999999999999996</v>
      </c>
      <c r="CO9" s="153">
        <v>0</v>
      </c>
      <c r="CP9" s="153">
        <v>0</v>
      </c>
      <c r="CQ9" s="153">
        <v>23.4</v>
      </c>
      <c r="CR9" s="153">
        <v>0.7</v>
      </c>
      <c r="CS9" s="153">
        <v>0</v>
      </c>
      <c r="CT9" s="153">
        <v>0</v>
      </c>
      <c r="CU9" s="153">
        <v>1.95</v>
      </c>
      <c r="CV9" s="153">
        <v>0</v>
      </c>
      <c r="CW9" s="153">
        <v>0</v>
      </c>
      <c r="CX9" s="153">
        <v>0</v>
      </c>
      <c r="CY9" s="153">
        <v>17.55</v>
      </c>
      <c r="CZ9" s="152">
        <v>0</v>
      </c>
      <c r="DA9" s="152">
        <v>0</v>
      </c>
      <c r="DB9" s="152">
        <v>0</v>
      </c>
      <c r="DC9" s="152">
        <v>0</v>
      </c>
      <c r="DD9" s="152">
        <v>0</v>
      </c>
      <c r="DE9" s="152">
        <v>0</v>
      </c>
      <c r="DF9" s="152">
        <v>0</v>
      </c>
      <c r="DG9" s="152">
        <v>0</v>
      </c>
      <c r="DH9" s="152">
        <v>0</v>
      </c>
      <c r="DI9" s="152">
        <v>18.149999999999999</v>
      </c>
      <c r="DJ9" s="152">
        <v>0</v>
      </c>
      <c r="DK9" s="152">
        <v>0</v>
      </c>
      <c r="DL9" s="152">
        <v>22.69</v>
      </c>
      <c r="DM9" s="152">
        <v>28.34</v>
      </c>
      <c r="DN9" s="152">
        <v>0</v>
      </c>
      <c r="DO9" s="152">
        <v>0</v>
      </c>
      <c r="DP9" s="152">
        <v>0</v>
      </c>
      <c r="DQ9" s="152">
        <v>0</v>
      </c>
      <c r="DR9" s="152">
        <v>0</v>
      </c>
      <c r="DS9" s="152">
        <v>0</v>
      </c>
      <c r="DT9" s="152">
        <v>0</v>
      </c>
      <c r="DU9" s="152">
        <v>17.399999999999999</v>
      </c>
      <c r="DV9" s="152">
        <v>1.2</v>
      </c>
      <c r="DW9" s="152">
        <v>15.15</v>
      </c>
      <c r="DX9" s="152">
        <v>1</v>
      </c>
      <c r="DY9" s="152">
        <v>0</v>
      </c>
      <c r="DZ9" s="152">
        <v>0</v>
      </c>
      <c r="EA9" s="152">
        <v>6</v>
      </c>
      <c r="EB9" s="152">
        <v>7.28</v>
      </c>
      <c r="EC9" s="152">
        <v>3.1680000000000001</v>
      </c>
      <c r="ED9" s="152">
        <v>0</v>
      </c>
      <c r="EE9" s="152">
        <v>7.35</v>
      </c>
      <c r="EF9" s="152">
        <v>0</v>
      </c>
      <c r="EG9" s="152">
        <v>0</v>
      </c>
      <c r="EH9" s="152">
        <v>10.25</v>
      </c>
      <c r="EI9" s="152"/>
      <c r="EJ9" s="152">
        <v>45.7</v>
      </c>
      <c r="EK9" s="152">
        <v>16.07</v>
      </c>
      <c r="EL9" s="152">
        <v>0</v>
      </c>
      <c r="EM9" s="152">
        <v>15.4</v>
      </c>
      <c r="EN9" s="152">
        <v>0</v>
      </c>
      <c r="EO9" s="152">
        <v>0</v>
      </c>
      <c r="EP9" s="152">
        <v>42.29</v>
      </c>
      <c r="EQ9" s="152">
        <v>0</v>
      </c>
      <c r="ER9" s="152">
        <v>10</v>
      </c>
      <c r="ES9" s="152">
        <v>17.899999999999999</v>
      </c>
      <c r="ET9" s="152">
        <v>3.69</v>
      </c>
      <c r="EU9" s="152">
        <v>30</v>
      </c>
      <c r="EV9" s="152"/>
      <c r="EW9" s="152"/>
      <c r="EX9" s="152"/>
      <c r="EY9" s="152">
        <v>5.6109999999999998</v>
      </c>
      <c r="EZ9" s="152">
        <v>1.4279999999999999</v>
      </c>
      <c r="FA9" s="152">
        <v>92.355000000000004</v>
      </c>
      <c r="FB9" s="152">
        <v>0.7</v>
      </c>
      <c r="FC9" s="152">
        <v>1.2</v>
      </c>
      <c r="FD9" s="152">
        <v>3.9119999999999999</v>
      </c>
      <c r="FE9" s="152"/>
      <c r="FF9" s="152"/>
      <c r="FG9" s="152">
        <v>25.85</v>
      </c>
      <c r="FH9" s="152">
        <v>26.54</v>
      </c>
      <c r="FI9" s="152"/>
      <c r="FJ9" s="278">
        <v>56.361000000000004</v>
      </c>
      <c r="FK9" s="278">
        <v>3</v>
      </c>
      <c r="FL9" s="278">
        <v>109.55</v>
      </c>
      <c r="FM9" s="278">
        <v>4.4470000000000001</v>
      </c>
      <c r="FN9" s="279">
        <v>18.510000000000002</v>
      </c>
    </row>
    <row r="10" spans="1:170" s="119" customFormat="1" x14ac:dyDescent="0.25">
      <c r="A10" s="177" t="s">
        <v>73</v>
      </c>
      <c r="B10" s="153" t="s">
        <v>9</v>
      </c>
      <c r="C10" s="153" t="s">
        <v>9</v>
      </c>
      <c r="D10" s="153">
        <v>29</v>
      </c>
      <c r="E10" s="153" t="s">
        <v>9</v>
      </c>
      <c r="F10" s="153" t="s">
        <v>9</v>
      </c>
      <c r="G10" s="153" t="s">
        <v>9</v>
      </c>
      <c r="H10" s="153" t="s">
        <v>9</v>
      </c>
      <c r="I10" s="153">
        <v>680.95</v>
      </c>
      <c r="J10" s="153">
        <v>240.65</v>
      </c>
      <c r="K10" s="153" t="s">
        <v>9</v>
      </c>
      <c r="L10" s="153">
        <v>237</v>
      </c>
      <c r="M10" s="153" t="s">
        <v>9</v>
      </c>
      <c r="N10" s="153" t="s">
        <v>9</v>
      </c>
      <c r="O10" s="153" t="s">
        <v>9</v>
      </c>
      <c r="P10" s="153" t="s">
        <v>9</v>
      </c>
      <c r="Q10" s="153" t="s">
        <v>9</v>
      </c>
      <c r="R10" s="153" t="s">
        <v>9</v>
      </c>
      <c r="S10" s="153" t="s">
        <v>9</v>
      </c>
      <c r="T10" s="153" t="s">
        <v>9</v>
      </c>
      <c r="U10" s="153">
        <v>316</v>
      </c>
      <c r="V10" s="153">
        <v>262</v>
      </c>
      <c r="W10" s="153" t="s">
        <v>9</v>
      </c>
      <c r="X10" s="153" t="s">
        <v>9</v>
      </c>
      <c r="Y10" s="153">
        <v>37</v>
      </c>
      <c r="Z10" s="153" t="s">
        <v>9</v>
      </c>
      <c r="AA10" s="153" t="s">
        <v>9</v>
      </c>
      <c r="AB10" s="153" t="s">
        <v>9</v>
      </c>
      <c r="AC10" s="153" t="s">
        <v>9</v>
      </c>
      <c r="AD10" s="153" t="s">
        <v>9</v>
      </c>
      <c r="AE10" s="153" t="s">
        <v>9</v>
      </c>
      <c r="AF10" s="153" t="s">
        <v>9</v>
      </c>
      <c r="AG10" s="153" t="s">
        <v>9</v>
      </c>
      <c r="AH10" s="153" t="s">
        <v>9</v>
      </c>
      <c r="AI10" s="153" t="s">
        <v>9</v>
      </c>
      <c r="AJ10" s="153" t="s">
        <v>9</v>
      </c>
      <c r="AK10" s="153" t="s">
        <v>9</v>
      </c>
      <c r="AL10" s="153" t="s">
        <v>9</v>
      </c>
      <c r="AM10" s="153" t="s">
        <v>9</v>
      </c>
      <c r="AN10" s="153" t="s">
        <v>9</v>
      </c>
      <c r="AO10" s="153" t="s">
        <v>9</v>
      </c>
      <c r="AP10" s="153" t="s">
        <v>9</v>
      </c>
      <c r="AQ10" s="153" t="s">
        <v>9</v>
      </c>
      <c r="AR10" s="153" t="s">
        <v>9</v>
      </c>
      <c r="AS10" s="153" t="s">
        <v>9</v>
      </c>
      <c r="AT10" s="153" t="s">
        <v>9</v>
      </c>
      <c r="AU10" s="153" t="s">
        <v>9</v>
      </c>
      <c r="AV10" s="153" t="s">
        <v>9</v>
      </c>
      <c r="AW10" s="153" t="s">
        <v>9</v>
      </c>
      <c r="AX10" s="153" t="s">
        <v>9</v>
      </c>
      <c r="AY10" s="153" t="s">
        <v>9</v>
      </c>
      <c r="AZ10" s="153" t="s">
        <v>9</v>
      </c>
      <c r="BA10" s="153" t="s">
        <v>9</v>
      </c>
      <c r="BB10" s="153" t="s">
        <v>9</v>
      </c>
      <c r="BC10" s="153" t="s">
        <v>9</v>
      </c>
      <c r="BD10" s="153" t="s">
        <v>9</v>
      </c>
      <c r="BE10" s="153" t="s">
        <v>9</v>
      </c>
      <c r="BF10" s="153" t="s">
        <v>9</v>
      </c>
      <c r="BG10" s="153" t="s">
        <v>9</v>
      </c>
      <c r="BH10" s="153" t="s">
        <v>9</v>
      </c>
      <c r="BI10" s="153" t="s">
        <v>9</v>
      </c>
      <c r="BJ10" s="153" t="s">
        <v>9</v>
      </c>
      <c r="BK10" s="153">
        <v>0</v>
      </c>
      <c r="BL10" s="153">
        <v>0</v>
      </c>
      <c r="BM10" s="153">
        <v>11.05</v>
      </c>
      <c r="BN10" s="153" t="s">
        <v>9</v>
      </c>
      <c r="BO10" s="153" t="s">
        <v>9</v>
      </c>
      <c r="BP10" s="153" t="s">
        <v>9</v>
      </c>
      <c r="BQ10" s="153" t="s">
        <v>9</v>
      </c>
      <c r="BR10" s="153" t="s">
        <v>9</v>
      </c>
      <c r="BS10" s="153">
        <v>0</v>
      </c>
      <c r="BT10" s="153"/>
      <c r="BU10" s="153"/>
      <c r="BV10" s="153">
        <v>0</v>
      </c>
      <c r="BW10" s="153">
        <v>0</v>
      </c>
      <c r="BX10" s="153">
        <v>0</v>
      </c>
      <c r="BY10" s="153">
        <v>0</v>
      </c>
      <c r="BZ10" s="153" t="s">
        <v>9</v>
      </c>
      <c r="CA10" s="153" t="s">
        <v>9</v>
      </c>
      <c r="CB10" s="153" t="s">
        <v>9</v>
      </c>
      <c r="CC10" s="153" t="s">
        <v>9</v>
      </c>
      <c r="CD10" s="153">
        <v>0</v>
      </c>
      <c r="CE10" s="153">
        <v>0</v>
      </c>
      <c r="CF10" s="153">
        <v>0</v>
      </c>
      <c r="CG10" s="153">
        <v>0</v>
      </c>
      <c r="CH10" s="153">
        <v>0</v>
      </c>
      <c r="CI10" s="153">
        <v>0</v>
      </c>
      <c r="CJ10" s="153">
        <v>0</v>
      </c>
      <c r="CK10" s="153">
        <v>0</v>
      </c>
      <c r="CL10" s="153">
        <v>0</v>
      </c>
      <c r="CM10" s="153">
        <v>0</v>
      </c>
      <c r="CN10" s="153">
        <v>0</v>
      </c>
      <c r="CO10" s="153">
        <v>0</v>
      </c>
      <c r="CP10" s="153">
        <v>0</v>
      </c>
      <c r="CQ10" s="153">
        <v>0</v>
      </c>
      <c r="CR10" s="153">
        <v>0</v>
      </c>
      <c r="CS10" s="153">
        <v>0</v>
      </c>
      <c r="CT10" s="153">
        <v>0</v>
      </c>
      <c r="CU10" s="153">
        <v>0</v>
      </c>
      <c r="CV10" s="153">
        <v>272</v>
      </c>
      <c r="CW10" s="153">
        <v>0</v>
      </c>
      <c r="CX10" s="153">
        <v>0</v>
      </c>
      <c r="CY10" s="153">
        <v>0</v>
      </c>
      <c r="CZ10" s="152">
        <v>0</v>
      </c>
      <c r="DA10" s="152">
        <v>0</v>
      </c>
      <c r="DB10" s="152">
        <v>0</v>
      </c>
      <c r="DC10" s="152">
        <v>0</v>
      </c>
      <c r="DD10" s="152">
        <v>0</v>
      </c>
      <c r="DE10" s="152">
        <v>0</v>
      </c>
      <c r="DF10" s="152">
        <v>0</v>
      </c>
      <c r="DG10" s="152">
        <v>0</v>
      </c>
      <c r="DH10" s="152">
        <v>0</v>
      </c>
      <c r="DI10" s="152">
        <v>0</v>
      </c>
      <c r="DJ10" s="152">
        <v>0</v>
      </c>
      <c r="DK10" s="152">
        <v>0</v>
      </c>
      <c r="DL10" s="152">
        <v>0</v>
      </c>
      <c r="DM10" s="152">
        <v>0</v>
      </c>
      <c r="DN10" s="152">
        <v>0</v>
      </c>
      <c r="DO10" s="152">
        <v>0</v>
      </c>
      <c r="DP10" s="152">
        <v>0</v>
      </c>
      <c r="DQ10" s="152">
        <v>0</v>
      </c>
      <c r="DR10" s="152">
        <v>0</v>
      </c>
      <c r="DS10" s="152">
        <v>0</v>
      </c>
      <c r="DT10" s="152">
        <v>0</v>
      </c>
      <c r="DU10" s="152">
        <v>0</v>
      </c>
      <c r="DV10" s="152">
        <v>0</v>
      </c>
      <c r="DW10" s="152">
        <v>0</v>
      </c>
      <c r="DX10" s="152">
        <v>0</v>
      </c>
      <c r="DY10" s="152">
        <v>0</v>
      </c>
      <c r="DZ10" s="152">
        <v>0</v>
      </c>
      <c r="EA10" s="152">
        <v>0</v>
      </c>
      <c r="EB10" s="152">
        <v>0</v>
      </c>
      <c r="EC10" s="152">
        <v>0</v>
      </c>
      <c r="ED10" s="152">
        <v>0</v>
      </c>
      <c r="EE10" s="152">
        <v>0</v>
      </c>
      <c r="EF10" s="152">
        <v>0</v>
      </c>
      <c r="EG10" s="152">
        <v>0</v>
      </c>
      <c r="EH10" s="152">
        <v>0</v>
      </c>
      <c r="EI10" s="152">
        <v>0</v>
      </c>
      <c r="EJ10" s="152">
        <v>0</v>
      </c>
      <c r="EK10" s="152">
        <v>0</v>
      </c>
      <c r="EL10" s="152">
        <v>0</v>
      </c>
      <c r="EM10" s="152">
        <v>0</v>
      </c>
      <c r="EN10" s="152">
        <v>0</v>
      </c>
      <c r="EO10" s="152">
        <v>0</v>
      </c>
      <c r="EP10" s="152">
        <v>0</v>
      </c>
      <c r="EQ10" s="152">
        <v>0</v>
      </c>
      <c r="ER10" s="152">
        <v>0</v>
      </c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279"/>
      <c r="FK10" s="279"/>
      <c r="FL10" s="279"/>
      <c r="FM10" s="279"/>
      <c r="FN10" s="279"/>
    </row>
    <row r="11" spans="1:170" s="119" customFormat="1" x14ac:dyDescent="0.25">
      <c r="A11" s="177" t="s">
        <v>74</v>
      </c>
      <c r="B11" s="153" t="s">
        <v>9</v>
      </c>
      <c r="C11" s="153" t="s">
        <v>9</v>
      </c>
      <c r="D11" s="153" t="s">
        <v>9</v>
      </c>
      <c r="E11" s="153" t="s">
        <v>9</v>
      </c>
      <c r="F11" s="153" t="s">
        <v>9</v>
      </c>
      <c r="G11" s="153" t="s">
        <v>9</v>
      </c>
      <c r="H11" s="153" t="s">
        <v>9</v>
      </c>
      <c r="I11" s="153" t="s">
        <v>9</v>
      </c>
      <c r="J11" s="153" t="s">
        <v>9</v>
      </c>
      <c r="K11" s="153" t="s">
        <v>9</v>
      </c>
      <c r="L11" s="153" t="s">
        <v>9</v>
      </c>
      <c r="M11" s="153" t="s">
        <v>9</v>
      </c>
      <c r="N11" s="153" t="s">
        <v>9</v>
      </c>
      <c r="O11" s="153" t="s">
        <v>9</v>
      </c>
      <c r="P11" s="153" t="s">
        <v>9</v>
      </c>
      <c r="Q11" s="153" t="s">
        <v>9</v>
      </c>
      <c r="R11" s="153" t="s">
        <v>9</v>
      </c>
      <c r="S11" s="153" t="s">
        <v>9</v>
      </c>
      <c r="T11" s="153" t="s">
        <v>9</v>
      </c>
      <c r="U11" s="153" t="s">
        <v>9</v>
      </c>
      <c r="V11" s="153" t="s">
        <v>9</v>
      </c>
      <c r="W11" s="153" t="s">
        <v>9</v>
      </c>
      <c r="X11" s="153" t="s">
        <v>9</v>
      </c>
      <c r="Y11" s="153" t="s">
        <v>9</v>
      </c>
      <c r="Z11" s="153" t="s">
        <v>9</v>
      </c>
      <c r="AA11" s="153" t="s">
        <v>9</v>
      </c>
      <c r="AB11" s="153" t="s">
        <v>9</v>
      </c>
      <c r="AC11" s="153" t="s">
        <v>9</v>
      </c>
      <c r="AD11" s="153" t="s">
        <v>9</v>
      </c>
      <c r="AE11" s="153" t="s">
        <v>9</v>
      </c>
      <c r="AF11" s="153" t="s">
        <v>9</v>
      </c>
      <c r="AG11" s="153" t="s">
        <v>9</v>
      </c>
      <c r="AH11" s="153" t="s">
        <v>9</v>
      </c>
      <c r="AI11" s="153" t="s">
        <v>9</v>
      </c>
      <c r="AJ11" s="153" t="s">
        <v>9</v>
      </c>
      <c r="AK11" s="153" t="s">
        <v>9</v>
      </c>
      <c r="AL11" s="153" t="s">
        <v>9</v>
      </c>
      <c r="AM11" s="153" t="s">
        <v>9</v>
      </c>
      <c r="AN11" s="153" t="s">
        <v>9</v>
      </c>
      <c r="AO11" s="153" t="s">
        <v>9</v>
      </c>
      <c r="AP11" s="153" t="s">
        <v>9</v>
      </c>
      <c r="AQ11" s="153" t="s">
        <v>9</v>
      </c>
      <c r="AR11" s="153" t="s">
        <v>9</v>
      </c>
      <c r="AS11" s="153" t="s">
        <v>9</v>
      </c>
      <c r="AT11" s="153" t="s">
        <v>9</v>
      </c>
      <c r="AU11" s="153" t="s">
        <v>9</v>
      </c>
      <c r="AV11" s="153" t="s">
        <v>9</v>
      </c>
      <c r="AW11" s="153" t="s">
        <v>9</v>
      </c>
      <c r="AX11" s="153" t="s">
        <v>9</v>
      </c>
      <c r="AY11" s="153" t="s">
        <v>9</v>
      </c>
      <c r="AZ11" s="153" t="s">
        <v>9</v>
      </c>
      <c r="BA11" s="153" t="s">
        <v>9</v>
      </c>
      <c r="BB11" s="153" t="s">
        <v>9</v>
      </c>
      <c r="BC11" s="153" t="s">
        <v>9</v>
      </c>
      <c r="BD11" s="153" t="s">
        <v>9</v>
      </c>
      <c r="BE11" s="153" t="s">
        <v>9</v>
      </c>
      <c r="BF11" s="153" t="s">
        <v>9</v>
      </c>
      <c r="BG11" s="153" t="s">
        <v>9</v>
      </c>
      <c r="BH11" s="153" t="s">
        <v>9</v>
      </c>
      <c r="BI11" s="153" t="s">
        <v>9</v>
      </c>
      <c r="BJ11" s="153" t="s">
        <v>9</v>
      </c>
      <c r="BK11" s="153">
        <v>0</v>
      </c>
      <c r="BL11" s="153">
        <v>0</v>
      </c>
      <c r="BM11" s="153">
        <v>0</v>
      </c>
      <c r="BN11" s="153" t="s">
        <v>9</v>
      </c>
      <c r="BO11" s="153" t="s">
        <v>9</v>
      </c>
      <c r="BP11" s="153" t="s">
        <v>9</v>
      </c>
      <c r="BQ11" s="153" t="s">
        <v>9</v>
      </c>
      <c r="BR11" s="153" t="s">
        <v>9</v>
      </c>
      <c r="BS11" s="153">
        <v>0</v>
      </c>
      <c r="BT11" s="153"/>
      <c r="BU11" s="153"/>
      <c r="BV11" s="153">
        <v>0</v>
      </c>
      <c r="BW11" s="153">
        <v>0</v>
      </c>
      <c r="BX11" s="153">
        <v>0</v>
      </c>
      <c r="BY11" s="153">
        <v>0</v>
      </c>
      <c r="BZ11" s="153" t="s">
        <v>9</v>
      </c>
      <c r="CA11" s="153" t="s">
        <v>9</v>
      </c>
      <c r="CB11" s="153" t="s">
        <v>9</v>
      </c>
      <c r="CC11" s="153" t="s">
        <v>9</v>
      </c>
      <c r="CD11" s="153">
        <v>0</v>
      </c>
      <c r="CE11" s="153">
        <v>0</v>
      </c>
      <c r="CF11" s="153">
        <v>0</v>
      </c>
      <c r="CG11" s="153">
        <v>0</v>
      </c>
      <c r="CH11" s="153">
        <v>0</v>
      </c>
      <c r="CI11" s="153">
        <v>0</v>
      </c>
      <c r="CJ11" s="153"/>
      <c r="CK11" s="153">
        <v>375</v>
      </c>
      <c r="CL11" s="153">
        <v>327</v>
      </c>
      <c r="CM11" s="153">
        <v>0</v>
      </c>
      <c r="CN11" s="153">
        <v>162.21100000000001</v>
      </c>
      <c r="CO11" s="153">
        <v>0</v>
      </c>
      <c r="CP11" s="153">
        <v>0</v>
      </c>
      <c r="CQ11" s="153">
        <v>0</v>
      </c>
      <c r="CR11" s="153">
        <v>0</v>
      </c>
      <c r="CS11" s="153">
        <v>0</v>
      </c>
      <c r="CT11" s="153">
        <v>0</v>
      </c>
      <c r="CU11" s="153">
        <v>0</v>
      </c>
      <c r="CV11" s="153">
        <v>0</v>
      </c>
      <c r="CW11" s="153">
        <v>0</v>
      </c>
      <c r="CX11" s="153">
        <v>81.2</v>
      </c>
      <c r="CY11" s="153">
        <v>0</v>
      </c>
      <c r="CZ11" s="152">
        <v>0</v>
      </c>
      <c r="DA11" s="152">
        <v>0</v>
      </c>
      <c r="DB11" s="152">
        <v>0</v>
      </c>
      <c r="DC11" s="152">
        <v>0</v>
      </c>
      <c r="DD11" s="152">
        <v>0</v>
      </c>
      <c r="DE11" s="152">
        <v>0</v>
      </c>
      <c r="DF11" s="152">
        <v>0</v>
      </c>
      <c r="DG11" s="152">
        <v>0</v>
      </c>
      <c r="DH11" s="152">
        <v>0</v>
      </c>
      <c r="DI11" s="152">
        <v>0</v>
      </c>
      <c r="DJ11" s="152">
        <v>0</v>
      </c>
      <c r="DK11" s="152">
        <v>0</v>
      </c>
      <c r="DL11" s="152">
        <v>0</v>
      </c>
      <c r="DM11" s="152">
        <v>0</v>
      </c>
      <c r="DN11" s="152">
        <v>0</v>
      </c>
      <c r="DO11" s="152">
        <v>0</v>
      </c>
      <c r="DP11" s="152">
        <v>0</v>
      </c>
      <c r="DQ11" s="152">
        <v>0</v>
      </c>
      <c r="DR11" s="152">
        <v>0</v>
      </c>
      <c r="DS11" s="152">
        <v>0</v>
      </c>
      <c r="DT11" s="152">
        <v>0</v>
      </c>
      <c r="DU11" s="152">
        <v>0</v>
      </c>
      <c r="DV11" s="152">
        <v>0</v>
      </c>
      <c r="DW11" s="152">
        <v>0</v>
      </c>
      <c r="DX11" s="152">
        <v>0</v>
      </c>
      <c r="DY11" s="152">
        <v>0</v>
      </c>
      <c r="DZ11" s="152">
        <v>0</v>
      </c>
      <c r="EA11" s="152">
        <v>0</v>
      </c>
      <c r="EB11" s="152">
        <v>0</v>
      </c>
      <c r="EC11" s="152">
        <v>0</v>
      </c>
      <c r="ED11" s="152">
        <v>0</v>
      </c>
      <c r="EE11" s="152">
        <v>0</v>
      </c>
      <c r="EF11" s="152">
        <v>0</v>
      </c>
      <c r="EG11" s="152">
        <v>0</v>
      </c>
      <c r="EH11" s="152">
        <v>0</v>
      </c>
      <c r="EI11" s="152">
        <v>0</v>
      </c>
      <c r="EJ11" s="152">
        <v>0</v>
      </c>
      <c r="EK11" s="152">
        <v>312.62400000000002</v>
      </c>
      <c r="EL11" s="152">
        <v>312.62400000000002</v>
      </c>
      <c r="EM11" s="152">
        <v>0</v>
      </c>
      <c r="EN11" s="152">
        <v>0</v>
      </c>
      <c r="EO11" s="152">
        <v>0</v>
      </c>
      <c r="EP11" s="152">
        <v>0</v>
      </c>
      <c r="EQ11" s="152">
        <v>0</v>
      </c>
      <c r="ER11" s="152">
        <v>0</v>
      </c>
      <c r="ES11" s="152"/>
      <c r="ET11" s="152"/>
      <c r="EU11" s="152"/>
      <c r="EV11" s="152"/>
      <c r="EW11" s="152"/>
      <c r="EX11" s="152"/>
      <c r="EY11" s="152"/>
      <c r="EZ11" s="152"/>
      <c r="FA11" s="152">
        <v>28.05</v>
      </c>
      <c r="FB11" s="152"/>
      <c r="FC11" s="152"/>
      <c r="FD11" s="152"/>
      <c r="FE11" s="152"/>
      <c r="FF11" s="152"/>
      <c r="FG11" s="152"/>
      <c r="FH11" s="152"/>
      <c r="FI11" s="152"/>
      <c r="FJ11" s="279"/>
      <c r="FK11" s="279"/>
      <c r="FL11" s="279"/>
      <c r="FM11" s="279"/>
      <c r="FN11" s="279"/>
    </row>
    <row r="12" spans="1:170" s="119" customFormat="1" x14ac:dyDescent="0.25">
      <c r="A12" s="177" t="s">
        <v>75</v>
      </c>
      <c r="B12" s="153">
        <v>553.19999999999993</v>
      </c>
      <c r="C12" s="153">
        <v>979.05</v>
      </c>
      <c r="D12" s="153">
        <v>353.2</v>
      </c>
      <c r="E12" s="153" t="s">
        <v>9</v>
      </c>
      <c r="F12" s="153">
        <v>322.07499999999999</v>
      </c>
      <c r="G12" s="153">
        <v>74.05</v>
      </c>
      <c r="H12" s="153">
        <v>114</v>
      </c>
      <c r="I12" s="153">
        <v>99.05</v>
      </c>
      <c r="J12" s="153">
        <v>223.1</v>
      </c>
      <c r="K12" s="153">
        <v>225</v>
      </c>
      <c r="L12" s="153">
        <v>112.55</v>
      </c>
      <c r="M12" s="153">
        <v>374.2</v>
      </c>
      <c r="N12" s="153">
        <v>842.9</v>
      </c>
      <c r="O12" s="153">
        <v>1275</v>
      </c>
      <c r="P12" s="153">
        <v>718.75</v>
      </c>
      <c r="Q12" s="153">
        <v>275.5</v>
      </c>
      <c r="R12" s="153">
        <v>505.65</v>
      </c>
      <c r="S12" s="153">
        <v>387.45</v>
      </c>
      <c r="T12" s="153">
        <v>442.35</v>
      </c>
      <c r="U12" s="153">
        <v>185.95</v>
      </c>
      <c r="V12" s="153">
        <v>315.3</v>
      </c>
      <c r="W12" s="153">
        <v>176.95</v>
      </c>
      <c r="X12" s="153">
        <v>559.95000000000005</v>
      </c>
      <c r="Y12" s="153">
        <v>547.6</v>
      </c>
      <c r="Z12" s="153">
        <v>582.20000000000005</v>
      </c>
      <c r="AA12" s="153">
        <v>600.4</v>
      </c>
      <c r="AB12" s="153">
        <v>1050.2</v>
      </c>
      <c r="AC12" s="153">
        <v>467.85</v>
      </c>
      <c r="AD12" s="153">
        <v>851.45</v>
      </c>
      <c r="AE12" s="153">
        <v>541.29999999999995</v>
      </c>
      <c r="AF12" s="153">
        <v>624.9</v>
      </c>
      <c r="AG12" s="153">
        <v>192.07499999999999</v>
      </c>
      <c r="AH12" s="153">
        <v>308.95</v>
      </c>
      <c r="AI12" s="153">
        <v>283.89999999999998</v>
      </c>
      <c r="AJ12" s="153">
        <v>618.1</v>
      </c>
      <c r="AK12" s="153">
        <v>544.50800000000004</v>
      </c>
      <c r="AL12" s="153">
        <v>414.61</v>
      </c>
      <c r="AM12" s="153">
        <v>940.1</v>
      </c>
      <c r="AN12" s="153">
        <v>543.25</v>
      </c>
      <c r="AO12" s="153">
        <v>589.41399999999999</v>
      </c>
      <c r="AP12" s="153">
        <v>408.08499999999998</v>
      </c>
      <c r="AQ12" s="153">
        <v>220.11</v>
      </c>
      <c r="AR12" s="153">
        <v>240.898</v>
      </c>
      <c r="AS12" s="153">
        <v>160.80000000000001</v>
      </c>
      <c r="AT12" s="153">
        <v>214.95</v>
      </c>
      <c r="AU12" s="153">
        <v>12.25</v>
      </c>
      <c r="AV12" s="153">
        <v>1.67</v>
      </c>
      <c r="AW12" s="153">
        <v>78.05</v>
      </c>
      <c r="AX12" s="153">
        <v>95.85</v>
      </c>
      <c r="AY12" s="153" t="s">
        <v>9</v>
      </c>
      <c r="AZ12" s="153">
        <v>89.3</v>
      </c>
      <c r="BA12" s="153" t="s">
        <v>9</v>
      </c>
      <c r="BB12" s="153">
        <v>34.200000000000003</v>
      </c>
      <c r="BC12" s="153">
        <v>86.775000000000006</v>
      </c>
      <c r="BD12" s="153">
        <v>134.30000000000001</v>
      </c>
      <c r="BE12" s="153">
        <v>59.204999999999998</v>
      </c>
      <c r="BF12" s="153">
        <v>35</v>
      </c>
      <c r="BG12" s="153">
        <v>101.65</v>
      </c>
      <c r="BH12" s="153">
        <v>148.58199999999999</v>
      </c>
      <c r="BI12" s="153">
        <v>90.1</v>
      </c>
      <c r="BJ12" s="153">
        <v>22.846</v>
      </c>
      <c r="BK12" s="153"/>
      <c r="BL12" s="153">
        <v>0.2</v>
      </c>
      <c r="BM12" s="153">
        <v>0</v>
      </c>
      <c r="BN12" s="153">
        <v>0.125</v>
      </c>
      <c r="BO12" s="153">
        <v>0.25</v>
      </c>
      <c r="BP12" s="153" t="s">
        <v>9</v>
      </c>
      <c r="BQ12" s="153">
        <v>3.5750000000000002</v>
      </c>
      <c r="BR12" s="153" t="s">
        <v>9</v>
      </c>
      <c r="BS12" s="153">
        <v>39.85</v>
      </c>
      <c r="BT12" s="153">
        <v>65.05</v>
      </c>
      <c r="BU12" s="153"/>
      <c r="BV12" s="153">
        <v>0.40799999999999997</v>
      </c>
      <c r="BW12" s="153">
        <v>0</v>
      </c>
      <c r="BX12" s="153">
        <v>0</v>
      </c>
      <c r="BY12" s="153">
        <v>2</v>
      </c>
      <c r="BZ12" s="153">
        <v>0.55000000000000004</v>
      </c>
      <c r="CA12" s="153">
        <v>1</v>
      </c>
      <c r="CB12" s="153">
        <v>2</v>
      </c>
      <c r="CC12" s="153">
        <v>0.1</v>
      </c>
      <c r="CD12" s="153">
        <v>0.38</v>
      </c>
      <c r="CE12" s="153">
        <v>0.55000000000000004</v>
      </c>
      <c r="CF12" s="153">
        <v>0</v>
      </c>
      <c r="CG12" s="153">
        <v>0.55000000000000004</v>
      </c>
      <c r="CH12" s="153">
        <v>1</v>
      </c>
      <c r="CI12" s="153">
        <v>1</v>
      </c>
      <c r="CJ12" s="153">
        <v>1.625</v>
      </c>
      <c r="CK12" s="153">
        <v>0</v>
      </c>
      <c r="CL12" s="153">
        <v>0</v>
      </c>
      <c r="CM12" s="153">
        <v>100</v>
      </c>
      <c r="CN12" s="153">
        <v>0</v>
      </c>
      <c r="CO12" s="153">
        <v>6.2</v>
      </c>
      <c r="CP12" s="153">
        <v>0</v>
      </c>
      <c r="CQ12" s="153">
        <v>0</v>
      </c>
      <c r="CR12" s="153">
        <v>3.35</v>
      </c>
      <c r="CS12" s="153">
        <v>4.75</v>
      </c>
      <c r="CT12" s="153">
        <v>6.95</v>
      </c>
      <c r="CU12" s="153">
        <v>0.7</v>
      </c>
      <c r="CV12" s="153">
        <v>0.9</v>
      </c>
      <c r="CW12" s="153">
        <v>0</v>
      </c>
      <c r="CX12" s="153">
        <v>75.415000000000006</v>
      </c>
      <c r="CY12" s="153">
        <v>0</v>
      </c>
      <c r="CZ12" s="152">
        <v>0</v>
      </c>
      <c r="DA12" s="152">
        <v>0</v>
      </c>
      <c r="DB12" s="152">
        <v>0</v>
      </c>
      <c r="DC12" s="152">
        <v>0</v>
      </c>
      <c r="DD12" s="152">
        <v>0</v>
      </c>
      <c r="DE12" s="152">
        <v>0</v>
      </c>
      <c r="DF12" s="152">
        <v>0.6</v>
      </c>
      <c r="DG12" s="152">
        <v>0</v>
      </c>
      <c r="DH12" s="152">
        <v>0</v>
      </c>
      <c r="DI12" s="152">
        <v>0</v>
      </c>
      <c r="DJ12" s="152">
        <v>0</v>
      </c>
      <c r="DK12" s="152">
        <v>0</v>
      </c>
      <c r="DL12" s="152">
        <v>150</v>
      </c>
      <c r="DM12" s="152">
        <v>0</v>
      </c>
      <c r="DN12" s="152">
        <v>0</v>
      </c>
      <c r="DO12" s="152"/>
      <c r="DP12" s="152">
        <v>0</v>
      </c>
      <c r="DQ12" s="152">
        <v>0</v>
      </c>
      <c r="DR12" s="152">
        <v>0</v>
      </c>
      <c r="DS12" s="152">
        <v>0</v>
      </c>
      <c r="DT12" s="152">
        <v>0</v>
      </c>
      <c r="DU12" s="152">
        <v>4</v>
      </c>
      <c r="DV12" s="152">
        <v>0</v>
      </c>
      <c r="DW12" s="152">
        <v>10</v>
      </c>
      <c r="DX12" s="152">
        <v>0</v>
      </c>
      <c r="DY12" s="152">
        <v>6.6</v>
      </c>
      <c r="DZ12" s="152">
        <v>3.5</v>
      </c>
      <c r="EA12" s="152">
        <v>20</v>
      </c>
      <c r="EB12" s="152">
        <v>5</v>
      </c>
      <c r="EC12" s="152">
        <v>0</v>
      </c>
      <c r="ED12" s="152">
        <v>0</v>
      </c>
      <c r="EE12" s="152">
        <v>0</v>
      </c>
      <c r="EF12" s="152">
        <v>0</v>
      </c>
      <c r="EG12" s="152">
        <v>0</v>
      </c>
      <c r="EH12" s="152">
        <v>0</v>
      </c>
      <c r="EI12" s="152">
        <v>0</v>
      </c>
      <c r="EJ12" s="152">
        <v>0</v>
      </c>
      <c r="EK12" s="152">
        <v>46.496000000000002</v>
      </c>
      <c r="EL12" s="152">
        <v>0</v>
      </c>
      <c r="EM12" s="152">
        <v>806</v>
      </c>
      <c r="EN12" s="152">
        <v>0</v>
      </c>
      <c r="EO12" s="152">
        <v>0</v>
      </c>
      <c r="EP12" s="152">
        <v>0</v>
      </c>
      <c r="EQ12" s="152">
        <v>0</v>
      </c>
      <c r="ER12" s="152">
        <v>8</v>
      </c>
      <c r="ES12" s="152"/>
      <c r="ET12" s="152"/>
      <c r="EU12" s="152"/>
      <c r="EV12" s="152"/>
      <c r="EW12" s="152"/>
      <c r="EX12" s="152"/>
      <c r="EY12" s="152"/>
      <c r="EZ12" s="152">
        <v>6.085</v>
      </c>
      <c r="FA12" s="152"/>
      <c r="FB12" s="152"/>
      <c r="FC12" s="152"/>
      <c r="FD12" s="152"/>
      <c r="FE12" s="152"/>
      <c r="FF12" s="152">
        <v>1840</v>
      </c>
      <c r="FG12" s="152">
        <v>2050</v>
      </c>
      <c r="FH12" s="152">
        <v>1478.825</v>
      </c>
      <c r="FI12" s="152"/>
      <c r="FJ12" s="280"/>
      <c r="FK12" s="280"/>
      <c r="FL12" s="278">
        <v>1080</v>
      </c>
      <c r="FM12" s="278"/>
      <c r="FN12" s="279"/>
    </row>
    <row r="13" spans="1:170" s="119" customFormat="1" x14ac:dyDescent="0.25">
      <c r="A13" s="177" t="s">
        <v>76</v>
      </c>
      <c r="B13" s="153">
        <v>804</v>
      </c>
      <c r="C13" s="153">
        <v>998.2</v>
      </c>
      <c r="D13" s="153">
        <v>376</v>
      </c>
      <c r="E13" s="153">
        <v>192</v>
      </c>
      <c r="F13" s="153">
        <v>927</v>
      </c>
      <c r="G13" s="153">
        <v>229.6</v>
      </c>
      <c r="H13" s="153">
        <v>1351.25</v>
      </c>
      <c r="I13" s="153">
        <v>777</v>
      </c>
      <c r="J13" s="153">
        <v>1260</v>
      </c>
      <c r="K13" s="153">
        <v>1374.9</v>
      </c>
      <c r="L13" s="153">
        <v>1294</v>
      </c>
      <c r="M13" s="153">
        <v>1224.45</v>
      </c>
      <c r="N13" s="153">
        <v>2165.25</v>
      </c>
      <c r="O13" s="153">
        <v>450</v>
      </c>
      <c r="P13" s="153">
        <v>2715.3</v>
      </c>
      <c r="Q13" s="153" t="s">
        <v>9</v>
      </c>
      <c r="R13" s="153">
        <v>805.75</v>
      </c>
      <c r="S13" s="153">
        <v>994.75</v>
      </c>
      <c r="T13" s="153">
        <v>545</v>
      </c>
      <c r="U13" s="153">
        <v>2790</v>
      </c>
      <c r="V13" s="153">
        <v>2903</v>
      </c>
      <c r="W13" s="153">
        <v>2457</v>
      </c>
      <c r="X13" s="153">
        <v>1859</v>
      </c>
      <c r="Y13" s="153">
        <v>901</v>
      </c>
      <c r="Z13" s="153">
        <v>1500</v>
      </c>
      <c r="AA13" s="153">
        <v>365</v>
      </c>
      <c r="AB13" s="153">
        <v>135</v>
      </c>
      <c r="AC13" s="153">
        <v>899.95</v>
      </c>
      <c r="AD13" s="153">
        <v>2381.85</v>
      </c>
      <c r="AE13" s="153">
        <v>2717.95</v>
      </c>
      <c r="AF13" s="153">
        <v>2399.5</v>
      </c>
      <c r="AG13" s="153">
        <v>121</v>
      </c>
      <c r="AH13" s="153">
        <v>1275.95</v>
      </c>
      <c r="AI13" s="153">
        <v>1300</v>
      </c>
      <c r="AJ13" s="153">
        <v>1499.9</v>
      </c>
      <c r="AK13" s="153">
        <v>750</v>
      </c>
      <c r="AL13" s="153">
        <v>69.5</v>
      </c>
      <c r="AM13" s="153">
        <v>1000</v>
      </c>
      <c r="AN13" s="153">
        <v>900</v>
      </c>
      <c r="AO13" s="153">
        <v>1300</v>
      </c>
      <c r="AP13" s="153">
        <v>1650</v>
      </c>
      <c r="AQ13" s="153">
        <v>2200</v>
      </c>
      <c r="AR13" s="153">
        <v>1490.047</v>
      </c>
      <c r="AS13" s="153">
        <v>4147</v>
      </c>
      <c r="AT13" s="153">
        <v>2813</v>
      </c>
      <c r="AU13" s="153">
        <v>4548.95</v>
      </c>
      <c r="AV13" s="153">
        <v>5392.5</v>
      </c>
      <c r="AW13" s="153">
        <v>1013.05</v>
      </c>
      <c r="AX13" s="153">
        <v>1149.5</v>
      </c>
      <c r="AY13" s="153">
        <v>2365.5</v>
      </c>
      <c r="AZ13" s="153">
        <v>1900</v>
      </c>
      <c r="BA13" s="153" t="s">
        <v>9</v>
      </c>
      <c r="BB13" s="153" t="s">
        <v>9</v>
      </c>
      <c r="BC13" s="153">
        <v>600</v>
      </c>
      <c r="BD13" s="153">
        <v>505</v>
      </c>
      <c r="BE13" s="153">
        <v>265</v>
      </c>
      <c r="BF13" s="153">
        <v>2897</v>
      </c>
      <c r="BG13" s="153">
        <v>1500</v>
      </c>
      <c r="BH13" s="153">
        <v>1500</v>
      </c>
      <c r="BI13" s="153">
        <v>2490</v>
      </c>
      <c r="BJ13" s="153" t="s">
        <v>9</v>
      </c>
      <c r="BK13" s="153">
        <v>0</v>
      </c>
      <c r="BL13" s="153">
        <v>206.4</v>
      </c>
      <c r="BM13" s="153" t="s">
        <v>9</v>
      </c>
      <c r="BN13" s="153">
        <v>1000</v>
      </c>
      <c r="BO13" s="153" t="s">
        <v>9</v>
      </c>
      <c r="BP13" s="153">
        <v>828.55</v>
      </c>
      <c r="BQ13" s="153" t="s">
        <v>9</v>
      </c>
      <c r="BR13" s="153">
        <v>882.2</v>
      </c>
      <c r="BS13" s="153">
        <v>1000</v>
      </c>
      <c r="BT13" s="153">
        <v>9.9</v>
      </c>
      <c r="BU13" s="153">
        <v>250</v>
      </c>
      <c r="BV13" s="153">
        <v>200</v>
      </c>
      <c r="BW13" s="153">
        <v>0</v>
      </c>
      <c r="BX13" s="153">
        <v>1300</v>
      </c>
      <c r="BY13" s="153">
        <v>0</v>
      </c>
      <c r="BZ13" s="153">
        <v>800</v>
      </c>
      <c r="CA13" s="153">
        <v>1300</v>
      </c>
      <c r="CB13" s="153">
        <v>1500</v>
      </c>
      <c r="CC13" s="153">
        <v>1000</v>
      </c>
      <c r="CD13" s="153">
        <v>1250</v>
      </c>
      <c r="CE13" s="153">
        <v>1603</v>
      </c>
      <c r="CF13" s="153">
        <v>997</v>
      </c>
      <c r="CG13" s="153">
        <v>2230</v>
      </c>
      <c r="CH13" s="153">
        <v>3578.9</v>
      </c>
      <c r="CI13" s="153">
        <v>700</v>
      </c>
      <c r="CJ13" s="153">
        <v>600</v>
      </c>
      <c r="CK13" s="153">
        <v>1300</v>
      </c>
      <c r="CL13" s="153">
        <v>1000</v>
      </c>
      <c r="CM13" s="153">
        <v>1000</v>
      </c>
      <c r="CN13" s="153">
        <v>1000</v>
      </c>
      <c r="CO13" s="153">
        <v>0</v>
      </c>
      <c r="CP13" s="153">
        <v>0</v>
      </c>
      <c r="CQ13" s="153">
        <v>0</v>
      </c>
      <c r="CR13" s="153">
        <v>1789.95</v>
      </c>
      <c r="CS13" s="153">
        <v>733</v>
      </c>
      <c r="CT13" s="153">
        <v>2000</v>
      </c>
      <c r="CU13" s="153">
        <v>267</v>
      </c>
      <c r="CV13" s="153">
        <v>735</v>
      </c>
      <c r="CW13" s="153">
        <v>1015</v>
      </c>
      <c r="CX13" s="153">
        <v>500</v>
      </c>
      <c r="CY13" s="153">
        <v>1500</v>
      </c>
      <c r="CZ13" s="152">
        <v>2000</v>
      </c>
      <c r="DA13" s="152">
        <v>1500</v>
      </c>
      <c r="DB13" s="152">
        <v>1000</v>
      </c>
      <c r="DC13" s="152">
        <v>0</v>
      </c>
      <c r="DD13" s="152">
        <v>1500</v>
      </c>
      <c r="DE13" s="152">
        <v>500</v>
      </c>
      <c r="DF13" s="152">
        <v>1500</v>
      </c>
      <c r="DG13" s="152">
        <v>500</v>
      </c>
      <c r="DH13" s="152">
        <v>1950</v>
      </c>
      <c r="DI13" s="152">
        <v>3850</v>
      </c>
      <c r="DJ13" s="152">
        <v>5199.95</v>
      </c>
      <c r="DK13" s="152">
        <v>0</v>
      </c>
      <c r="DL13" s="152">
        <v>1000</v>
      </c>
      <c r="DM13" s="152">
        <v>2334.8599999999997</v>
      </c>
      <c r="DN13" s="152">
        <v>2000</v>
      </c>
      <c r="DO13" s="152">
        <v>2000</v>
      </c>
      <c r="DP13" s="152">
        <v>500</v>
      </c>
      <c r="DQ13" s="152">
        <v>500</v>
      </c>
      <c r="DR13" s="152">
        <v>1600</v>
      </c>
      <c r="DS13" s="152">
        <v>1703.75</v>
      </c>
      <c r="DT13" s="152">
        <v>1285.25</v>
      </c>
      <c r="DU13" s="152">
        <v>407.8</v>
      </c>
      <c r="DV13" s="152">
        <v>4950</v>
      </c>
      <c r="DW13" s="152">
        <v>1000</v>
      </c>
      <c r="DX13" s="152">
        <v>0</v>
      </c>
      <c r="DY13" s="152">
        <v>510</v>
      </c>
      <c r="DZ13" s="152">
        <v>1000</v>
      </c>
      <c r="EA13" s="152">
        <v>1000</v>
      </c>
      <c r="EB13" s="152">
        <v>1000</v>
      </c>
      <c r="EC13" s="152">
        <v>1000</v>
      </c>
      <c r="ED13" s="152">
        <v>1500</v>
      </c>
      <c r="EE13" s="152">
        <v>500</v>
      </c>
      <c r="EF13" s="152">
        <v>1500</v>
      </c>
      <c r="EG13" s="152">
        <v>500</v>
      </c>
      <c r="EH13" s="152">
        <v>0</v>
      </c>
      <c r="EI13" s="152">
        <v>1500</v>
      </c>
      <c r="EJ13" s="152">
        <v>1500</v>
      </c>
      <c r="EK13" s="152">
        <v>2300</v>
      </c>
      <c r="EL13" s="152">
        <v>0</v>
      </c>
      <c r="EM13" s="152">
        <v>1000</v>
      </c>
      <c r="EN13" s="152">
        <v>1722.25</v>
      </c>
      <c r="EO13" s="152">
        <v>1560</v>
      </c>
      <c r="EP13" s="152">
        <v>450</v>
      </c>
      <c r="EQ13" s="152">
        <v>2350</v>
      </c>
      <c r="ER13" s="152">
        <v>3352</v>
      </c>
      <c r="ES13" s="152">
        <v>3000</v>
      </c>
      <c r="ET13" s="152">
        <v>1951.1</v>
      </c>
      <c r="EU13" s="152">
        <v>900</v>
      </c>
      <c r="EV13" s="152">
        <v>2979.7</v>
      </c>
      <c r="EW13" s="152">
        <v>2620.3000000000002</v>
      </c>
      <c r="EX13" s="152">
        <v>500</v>
      </c>
      <c r="EY13" s="152"/>
      <c r="EZ13" s="152">
        <v>2000</v>
      </c>
      <c r="FA13" s="152">
        <v>3000</v>
      </c>
      <c r="FB13" s="152">
        <v>2500</v>
      </c>
      <c r="FC13" s="152">
        <v>2491</v>
      </c>
      <c r="FD13" s="152">
        <v>1500</v>
      </c>
      <c r="FE13" s="152"/>
      <c r="FF13" s="152">
        <v>1000</v>
      </c>
      <c r="FG13" s="152">
        <v>2000</v>
      </c>
      <c r="FH13" s="152">
        <v>2000</v>
      </c>
      <c r="FI13" s="152">
        <v>1500</v>
      </c>
      <c r="FJ13" s="281"/>
      <c r="FK13" s="281">
        <v>2000</v>
      </c>
      <c r="FL13" s="281"/>
      <c r="FM13" s="281">
        <v>490</v>
      </c>
      <c r="FN13" s="279">
        <v>500</v>
      </c>
    </row>
    <row r="14" spans="1:170" s="119" customFormat="1" x14ac:dyDescent="0.25">
      <c r="A14" s="177" t="s">
        <v>77</v>
      </c>
      <c r="B14" s="153">
        <v>75</v>
      </c>
      <c r="C14" s="153">
        <v>140</v>
      </c>
      <c r="D14" s="153" t="s">
        <v>9</v>
      </c>
      <c r="E14" s="153">
        <v>75</v>
      </c>
      <c r="F14" s="153">
        <v>70</v>
      </c>
      <c r="G14" s="153">
        <v>20.6</v>
      </c>
      <c r="H14" s="153">
        <v>71.099999999999994</v>
      </c>
      <c r="I14" s="153">
        <v>84.5</v>
      </c>
      <c r="J14" s="153">
        <v>145</v>
      </c>
      <c r="K14" s="153">
        <v>289.35000000000002</v>
      </c>
      <c r="L14" s="153">
        <v>365</v>
      </c>
      <c r="M14" s="153" t="s">
        <v>9</v>
      </c>
      <c r="N14" s="153">
        <v>220</v>
      </c>
      <c r="O14" s="153">
        <v>70</v>
      </c>
      <c r="P14" s="153">
        <v>70</v>
      </c>
      <c r="Q14" s="153" t="s">
        <v>9</v>
      </c>
      <c r="R14" s="153">
        <v>140.55000000000001</v>
      </c>
      <c r="S14" s="153">
        <v>70</v>
      </c>
      <c r="T14" s="153">
        <v>209.55</v>
      </c>
      <c r="U14" s="153">
        <v>140</v>
      </c>
      <c r="V14" s="153" t="s">
        <v>9</v>
      </c>
      <c r="W14" s="153">
        <v>535</v>
      </c>
      <c r="X14" s="153">
        <v>140</v>
      </c>
      <c r="Y14" s="153">
        <v>167.95</v>
      </c>
      <c r="Z14" s="153" t="s">
        <v>9</v>
      </c>
      <c r="AA14" s="153">
        <v>307.95</v>
      </c>
      <c r="AB14" s="153">
        <v>70</v>
      </c>
      <c r="AC14" s="153">
        <v>70</v>
      </c>
      <c r="AD14" s="153"/>
      <c r="AE14" s="153">
        <v>459.5</v>
      </c>
      <c r="AF14" s="153">
        <v>630</v>
      </c>
      <c r="AG14" s="153">
        <v>1050</v>
      </c>
      <c r="AH14" s="153">
        <v>1210.8</v>
      </c>
      <c r="AI14" s="153">
        <v>381.55</v>
      </c>
      <c r="AJ14" s="153">
        <v>842.65</v>
      </c>
      <c r="AK14" s="153">
        <v>1052.45</v>
      </c>
      <c r="AL14" s="153">
        <v>910</v>
      </c>
      <c r="AM14" s="153">
        <v>962.51</v>
      </c>
      <c r="AN14" s="153">
        <v>1804.06</v>
      </c>
      <c r="AO14" s="153">
        <v>1284.47</v>
      </c>
      <c r="AP14" s="153">
        <v>774.08500000000004</v>
      </c>
      <c r="AQ14" s="153">
        <v>631.58000000000004</v>
      </c>
      <c r="AR14" s="153">
        <v>1652.31</v>
      </c>
      <c r="AS14" s="153">
        <v>980.88499999999999</v>
      </c>
      <c r="AT14" s="153">
        <v>700.55</v>
      </c>
      <c r="AU14" s="153">
        <v>1210</v>
      </c>
      <c r="AV14" s="153">
        <v>1130.4159999999999</v>
      </c>
      <c r="AW14" s="153">
        <v>880.45</v>
      </c>
      <c r="AX14" s="153">
        <v>280</v>
      </c>
      <c r="AY14" s="153">
        <v>656.52</v>
      </c>
      <c r="AZ14" s="153">
        <v>1071.8</v>
      </c>
      <c r="BA14" s="153">
        <v>714.95</v>
      </c>
      <c r="BB14" s="153">
        <v>1400</v>
      </c>
      <c r="BC14" s="153">
        <v>1190</v>
      </c>
      <c r="BD14" s="153">
        <v>701.5</v>
      </c>
      <c r="BE14" s="153">
        <v>704.07</v>
      </c>
      <c r="BF14" s="153">
        <v>91.1</v>
      </c>
      <c r="BG14" s="153">
        <v>1189.75</v>
      </c>
      <c r="BH14" s="153">
        <v>1122.3</v>
      </c>
      <c r="BI14" s="153">
        <v>771</v>
      </c>
      <c r="BJ14" s="153">
        <v>707</v>
      </c>
      <c r="BK14" s="153"/>
      <c r="BL14" s="153">
        <v>490</v>
      </c>
      <c r="BM14" s="153">
        <v>420</v>
      </c>
      <c r="BN14" s="153">
        <v>560</v>
      </c>
      <c r="BO14" s="153" t="s">
        <v>9</v>
      </c>
      <c r="BP14" s="153">
        <v>1189.8399999999999</v>
      </c>
      <c r="BQ14" s="153">
        <v>560</v>
      </c>
      <c r="BR14" s="153">
        <v>283.7</v>
      </c>
      <c r="BS14" s="153">
        <v>646.5</v>
      </c>
      <c r="BT14" s="153">
        <v>169.45</v>
      </c>
      <c r="BU14" s="153">
        <v>560</v>
      </c>
      <c r="BV14" s="153">
        <v>681.1</v>
      </c>
      <c r="BW14" s="153">
        <v>223.45</v>
      </c>
      <c r="BX14" s="153">
        <v>300.3</v>
      </c>
      <c r="BY14" s="153">
        <v>146.35</v>
      </c>
      <c r="BZ14" s="153">
        <v>81.099999999999994</v>
      </c>
      <c r="CA14" s="153">
        <v>213.4</v>
      </c>
      <c r="CB14" s="153">
        <v>422.9</v>
      </c>
      <c r="CC14" s="153">
        <v>388.55</v>
      </c>
      <c r="CD14" s="153">
        <v>469.07</v>
      </c>
      <c r="CE14" s="153">
        <v>308.45</v>
      </c>
      <c r="CF14" s="153">
        <v>817.35</v>
      </c>
      <c r="CG14" s="153">
        <v>687.35</v>
      </c>
      <c r="CH14" s="153">
        <v>510.96</v>
      </c>
      <c r="CI14" s="153">
        <v>634.97500000000002</v>
      </c>
      <c r="CJ14" s="153">
        <v>438.9</v>
      </c>
      <c r="CK14" s="153">
        <v>287.3</v>
      </c>
      <c r="CL14" s="153">
        <v>0</v>
      </c>
      <c r="CM14" s="153">
        <v>71.97</v>
      </c>
      <c r="CN14" s="153">
        <v>211.7</v>
      </c>
      <c r="CO14" s="153">
        <v>145.42400000000001</v>
      </c>
      <c r="CP14" s="153">
        <v>431.5</v>
      </c>
      <c r="CQ14" s="153">
        <v>287.35000000000002</v>
      </c>
      <c r="CR14" s="153">
        <v>1082.8</v>
      </c>
      <c r="CS14" s="153">
        <v>570.6</v>
      </c>
      <c r="CT14" s="153">
        <v>286.25</v>
      </c>
      <c r="CU14" s="153">
        <v>342</v>
      </c>
      <c r="CV14" s="153">
        <v>73.099999999999994</v>
      </c>
      <c r="CW14" s="153">
        <v>294.02</v>
      </c>
      <c r="CX14" s="153">
        <v>431.48</v>
      </c>
      <c r="CY14" s="153">
        <v>650.04999999999995</v>
      </c>
      <c r="CZ14" s="152">
        <v>70</v>
      </c>
      <c r="DA14" s="152">
        <v>0</v>
      </c>
      <c r="DB14" s="152">
        <v>283.98</v>
      </c>
      <c r="DC14" s="152">
        <v>70</v>
      </c>
      <c r="DD14" s="152">
        <v>142.46</v>
      </c>
      <c r="DE14" s="152">
        <v>210</v>
      </c>
      <c r="DF14" s="152">
        <v>0</v>
      </c>
      <c r="DG14" s="152">
        <v>350.92</v>
      </c>
      <c r="DH14" s="152">
        <v>2</v>
      </c>
      <c r="DI14" s="152">
        <v>0</v>
      </c>
      <c r="DJ14" s="152">
        <v>0</v>
      </c>
      <c r="DK14" s="152">
        <v>0</v>
      </c>
      <c r="DL14" s="152">
        <v>70</v>
      </c>
      <c r="DM14" s="152">
        <v>157.9</v>
      </c>
      <c r="DN14" s="152">
        <v>0</v>
      </c>
      <c r="DO14" s="152">
        <v>70</v>
      </c>
      <c r="DP14" s="152">
        <v>280</v>
      </c>
      <c r="DQ14" s="152">
        <v>210</v>
      </c>
      <c r="DR14" s="152">
        <v>280</v>
      </c>
      <c r="DS14" s="152">
        <v>361.25</v>
      </c>
      <c r="DT14" s="152">
        <v>511.15</v>
      </c>
      <c r="DU14" s="152">
        <v>70</v>
      </c>
      <c r="DV14" s="152">
        <v>70</v>
      </c>
      <c r="DW14" s="152">
        <v>294.27999999999997</v>
      </c>
      <c r="DX14" s="152">
        <v>70</v>
      </c>
      <c r="DY14" s="152">
        <v>0</v>
      </c>
      <c r="DZ14" s="152">
        <v>0</v>
      </c>
      <c r="EA14" s="152">
        <v>428.07499999999999</v>
      </c>
      <c r="EB14" s="152">
        <v>323.95</v>
      </c>
      <c r="EC14" s="152">
        <v>516.70000000000005</v>
      </c>
      <c r="ED14" s="152">
        <v>0.45</v>
      </c>
      <c r="EE14" s="152">
        <v>0</v>
      </c>
      <c r="EF14" s="152">
        <v>0</v>
      </c>
      <c r="EG14" s="152">
        <v>0</v>
      </c>
      <c r="EH14" s="152">
        <v>0</v>
      </c>
      <c r="EI14" s="152">
        <v>0</v>
      </c>
      <c r="EJ14" s="152">
        <v>0</v>
      </c>
      <c r="EK14" s="152">
        <v>0</v>
      </c>
      <c r="EL14" s="152">
        <v>0</v>
      </c>
      <c r="EM14" s="152">
        <v>0</v>
      </c>
      <c r="EN14" s="152">
        <v>490</v>
      </c>
      <c r="EO14" s="152">
        <v>140</v>
      </c>
      <c r="EP14" s="152">
        <v>283.25</v>
      </c>
      <c r="EQ14" s="152">
        <v>212.9</v>
      </c>
      <c r="ER14" s="152">
        <v>210</v>
      </c>
      <c r="ES14" s="152">
        <v>350</v>
      </c>
      <c r="ET14" s="152">
        <v>350</v>
      </c>
      <c r="EU14" s="152">
        <v>55.02</v>
      </c>
      <c r="EV14" s="152"/>
      <c r="EW14" s="152">
        <v>218.7</v>
      </c>
      <c r="EX14" s="152">
        <v>280</v>
      </c>
      <c r="EY14" s="152">
        <v>280</v>
      </c>
      <c r="EZ14" s="152">
        <v>280</v>
      </c>
      <c r="FA14" s="152">
        <v>700</v>
      </c>
      <c r="FB14" s="152">
        <v>242.9</v>
      </c>
      <c r="FC14" s="152">
        <v>140</v>
      </c>
      <c r="FD14" s="152">
        <v>270</v>
      </c>
      <c r="FE14" s="152"/>
      <c r="FF14" s="152"/>
      <c r="FG14" s="152"/>
      <c r="FH14" s="152"/>
      <c r="FI14" s="152">
        <v>355.15</v>
      </c>
      <c r="FJ14" s="278">
        <v>120</v>
      </c>
      <c r="FK14" s="278"/>
      <c r="FL14" s="278"/>
      <c r="FM14" s="278"/>
      <c r="FN14" s="279"/>
    </row>
    <row r="15" spans="1:170" s="119" customFormat="1" x14ac:dyDescent="0.25">
      <c r="A15" s="177" t="s">
        <v>78</v>
      </c>
      <c r="B15" s="153">
        <v>982.9</v>
      </c>
      <c r="C15" s="153">
        <v>308.25400000000002</v>
      </c>
      <c r="D15" s="153">
        <v>897.37300000000005</v>
      </c>
      <c r="E15" s="153">
        <v>51.2</v>
      </c>
      <c r="F15" s="153">
        <v>475.01600000000002</v>
      </c>
      <c r="G15" s="153">
        <v>720.42499999999995</v>
      </c>
      <c r="H15" s="153">
        <v>1032.8399999999999</v>
      </c>
      <c r="I15" s="153" t="s">
        <v>9</v>
      </c>
      <c r="J15" s="153">
        <v>181.001</v>
      </c>
      <c r="K15" s="153">
        <v>910.55799999999999</v>
      </c>
      <c r="L15" s="153">
        <v>1399</v>
      </c>
      <c r="M15" s="153">
        <v>741.03099999999995</v>
      </c>
      <c r="N15" s="153">
        <v>927.18299999999999</v>
      </c>
      <c r="O15" s="153">
        <v>1309.7329999999999</v>
      </c>
      <c r="P15" s="153">
        <v>441.25700000000001</v>
      </c>
      <c r="Q15" s="153">
        <v>379.85</v>
      </c>
      <c r="R15" s="153">
        <v>2661.748</v>
      </c>
      <c r="S15" s="153">
        <v>420.9</v>
      </c>
      <c r="T15" s="153">
        <v>883.74699999999996</v>
      </c>
      <c r="U15" s="153">
        <v>393.05</v>
      </c>
      <c r="V15" s="153">
        <v>316.185</v>
      </c>
      <c r="W15" s="153">
        <v>800.74099999999999</v>
      </c>
      <c r="X15" s="153">
        <v>858.61400000000003</v>
      </c>
      <c r="Y15" s="153">
        <v>792.96199999999999</v>
      </c>
      <c r="Z15" s="153" t="s">
        <v>9</v>
      </c>
      <c r="AA15" s="153" t="s">
        <v>9</v>
      </c>
      <c r="AB15" s="153" t="s">
        <v>9</v>
      </c>
      <c r="AC15" s="153" t="s">
        <v>9</v>
      </c>
      <c r="AD15" s="153" t="s">
        <v>9</v>
      </c>
      <c r="AE15" s="153" t="s">
        <v>9</v>
      </c>
      <c r="AF15" s="153" t="s">
        <v>9</v>
      </c>
      <c r="AG15" s="153" t="s">
        <v>9</v>
      </c>
      <c r="AH15" s="153" t="s">
        <v>9</v>
      </c>
      <c r="AI15" s="153" t="s">
        <v>9</v>
      </c>
      <c r="AJ15" s="153" t="s">
        <v>9</v>
      </c>
      <c r="AK15" s="153" t="s">
        <v>9</v>
      </c>
      <c r="AL15" s="153">
        <v>1815.2380000000001</v>
      </c>
      <c r="AM15" s="153">
        <v>1847.951</v>
      </c>
      <c r="AN15" s="153">
        <v>682.053</v>
      </c>
      <c r="AO15" s="153">
        <v>553.476</v>
      </c>
      <c r="AP15" s="153">
        <v>779.69799999999998</v>
      </c>
      <c r="AQ15" s="153">
        <v>384.27499999999998</v>
      </c>
      <c r="AR15" s="153">
        <v>359.06200000000001</v>
      </c>
      <c r="AS15" s="153">
        <v>2153.951</v>
      </c>
      <c r="AT15" s="153">
        <v>1066.268</v>
      </c>
      <c r="AU15" s="153">
        <v>899.495</v>
      </c>
      <c r="AV15" s="153">
        <v>2336.0340000000001</v>
      </c>
      <c r="AW15" s="153">
        <v>1095.2660000000001</v>
      </c>
      <c r="AX15" s="153">
        <v>3658.797</v>
      </c>
      <c r="AY15" s="153">
        <v>4749</v>
      </c>
      <c r="AZ15" s="153">
        <v>5592.4489999999996</v>
      </c>
      <c r="BA15" s="153">
        <v>3160.143</v>
      </c>
      <c r="BB15" s="153">
        <v>4096.5600000000004</v>
      </c>
      <c r="BC15" s="153">
        <v>5338.9650000000001</v>
      </c>
      <c r="BD15" s="153">
        <v>5185.3680000000004</v>
      </c>
      <c r="BE15" s="153">
        <v>3685.989</v>
      </c>
      <c r="BF15" s="153">
        <v>1291.413</v>
      </c>
      <c r="BG15" s="153">
        <v>1591.989</v>
      </c>
      <c r="BH15" s="153">
        <v>4880.43</v>
      </c>
      <c r="BI15" s="153">
        <v>1239.4870000000001</v>
      </c>
      <c r="BJ15" s="153">
        <v>336.74699999999996</v>
      </c>
      <c r="BK15" s="153">
        <v>261.95499999999998</v>
      </c>
      <c r="BL15" s="153">
        <v>660.923</v>
      </c>
      <c r="BM15" s="153">
        <v>191.059</v>
      </c>
      <c r="BN15" s="153">
        <v>797.78599999999994</v>
      </c>
      <c r="BO15" s="153">
        <v>96.554000000000002</v>
      </c>
      <c r="BP15" s="153">
        <v>112.304</v>
      </c>
      <c r="BQ15" s="153">
        <v>137.46</v>
      </c>
      <c r="BR15" s="153">
        <v>804.78399999999999</v>
      </c>
      <c r="BS15" s="153">
        <v>129.846</v>
      </c>
      <c r="BT15" s="153">
        <v>89.429000000000002</v>
      </c>
      <c r="BU15" s="153">
        <v>513.75</v>
      </c>
      <c r="BV15" s="153">
        <v>662.50700000000006</v>
      </c>
      <c r="BW15" s="153">
        <v>32.112000000000002</v>
      </c>
      <c r="BX15" s="153">
        <v>161.54600000000002</v>
      </c>
      <c r="BY15" s="153">
        <v>215.89500000000001</v>
      </c>
      <c r="BZ15" s="153">
        <v>93.288000000000011</v>
      </c>
      <c r="CA15" s="153">
        <v>62.88</v>
      </c>
      <c r="CB15" s="153">
        <v>86.504000000000005</v>
      </c>
      <c r="CC15" s="153">
        <v>130.666</v>
      </c>
      <c r="CD15" s="153">
        <v>85.135999999999996</v>
      </c>
      <c r="CE15" s="153">
        <v>57.362000000000002</v>
      </c>
      <c r="CF15" s="153">
        <v>40.646000000000001</v>
      </c>
      <c r="CG15" s="153">
        <v>114.627</v>
      </c>
      <c r="CH15" s="153">
        <v>85.221999999999994</v>
      </c>
      <c r="CI15" s="153">
        <v>32.895000000000003</v>
      </c>
      <c r="CJ15" s="153">
        <v>28.47</v>
      </c>
      <c r="CK15" s="153">
        <v>206.07999999999998</v>
      </c>
      <c r="CL15" s="153">
        <v>184.39099999999999</v>
      </c>
      <c r="CM15" s="153">
        <v>59.305999999999997</v>
      </c>
      <c r="CN15" s="153">
        <v>15.272</v>
      </c>
      <c r="CO15" s="153">
        <v>16.560000000000002</v>
      </c>
      <c r="CP15" s="153">
        <v>6.5529999999999999</v>
      </c>
      <c r="CQ15" s="153">
        <v>36.835999999999999</v>
      </c>
      <c r="CR15" s="153">
        <v>33.932000000000002</v>
      </c>
      <c r="CS15" s="153">
        <v>15.611000000000001</v>
      </c>
      <c r="CT15" s="153">
        <v>8.2669999999999995</v>
      </c>
      <c r="CU15" s="153">
        <v>0</v>
      </c>
      <c r="CV15" s="153">
        <v>58.744</v>
      </c>
      <c r="CW15" s="153">
        <v>98.037000000000006</v>
      </c>
      <c r="CX15" s="153">
        <v>7.7750000000000004</v>
      </c>
      <c r="CY15" s="153">
        <v>4.1379999999999999</v>
      </c>
      <c r="CZ15" s="152">
        <v>19.55</v>
      </c>
      <c r="DA15" s="152">
        <v>6.7110000000000003</v>
      </c>
      <c r="DB15" s="152">
        <v>12.766999999999999</v>
      </c>
      <c r="DC15" s="152">
        <v>22.986000000000001</v>
      </c>
      <c r="DD15" s="152">
        <v>38.473999999999997</v>
      </c>
      <c r="DE15" s="152">
        <v>29.199000000000002</v>
      </c>
      <c r="DF15" s="152">
        <v>47.070999999999998</v>
      </c>
      <c r="DG15" s="152">
        <v>23.494</v>
      </c>
      <c r="DH15" s="152">
        <v>38.045000000000002</v>
      </c>
      <c r="DI15" s="152">
        <v>0</v>
      </c>
      <c r="DJ15" s="152">
        <v>37.923000000000002</v>
      </c>
      <c r="DK15" s="152">
        <v>89.074000000000012</v>
      </c>
      <c r="DL15" s="152">
        <v>51.373999999999995</v>
      </c>
      <c r="DM15" s="152">
        <v>23.37</v>
      </c>
      <c r="DN15" s="152">
        <v>9.8500000000000014</v>
      </c>
      <c r="DO15" s="152">
        <v>81.14</v>
      </c>
      <c r="DP15" s="152">
        <v>7.65</v>
      </c>
      <c r="DQ15" s="152">
        <v>51.048000000000002</v>
      </c>
      <c r="DR15" s="152">
        <v>11.44</v>
      </c>
      <c r="DS15" s="152">
        <v>16.920000000000002</v>
      </c>
      <c r="DT15" s="152">
        <v>2.8450000000000002</v>
      </c>
      <c r="DU15" s="152">
        <v>2.68</v>
      </c>
      <c r="DV15" s="152">
        <v>21.838000000000001</v>
      </c>
      <c r="DW15" s="152">
        <v>15.71</v>
      </c>
      <c r="DX15" s="152">
        <v>0</v>
      </c>
      <c r="DY15" s="152">
        <v>104.51</v>
      </c>
      <c r="DZ15" s="152">
        <v>44.335999999999999</v>
      </c>
      <c r="EA15" s="152">
        <v>1.86</v>
      </c>
      <c r="EB15" s="152">
        <v>34.39</v>
      </c>
      <c r="EC15" s="152">
        <v>359.8</v>
      </c>
      <c r="ED15" s="152">
        <v>51.17</v>
      </c>
      <c r="EE15" s="152">
        <v>64.63</v>
      </c>
      <c r="EF15" s="152">
        <v>0.25</v>
      </c>
      <c r="EG15" s="152">
        <v>0</v>
      </c>
      <c r="EH15" s="152">
        <v>19.649999999999999</v>
      </c>
      <c r="EI15" s="152">
        <v>0</v>
      </c>
      <c r="EJ15" s="152">
        <v>0.42099999999999999</v>
      </c>
      <c r="EK15" s="152">
        <v>20.36</v>
      </c>
      <c r="EL15" s="152">
        <v>2.5</v>
      </c>
      <c r="EM15" s="152">
        <v>0.33</v>
      </c>
      <c r="EN15" s="152">
        <v>0</v>
      </c>
      <c r="EO15" s="152">
        <v>1.6180000000000001</v>
      </c>
      <c r="EP15" s="152">
        <v>6.4429999999999996</v>
      </c>
      <c r="EQ15" s="152"/>
      <c r="ER15" s="152">
        <v>20.89</v>
      </c>
      <c r="ES15" s="152">
        <v>1054.3520000000001</v>
      </c>
      <c r="ET15" s="152">
        <v>22.81</v>
      </c>
      <c r="EU15" s="152">
        <v>1512.11</v>
      </c>
      <c r="EV15" s="152">
        <v>2833.54</v>
      </c>
      <c r="EW15" s="152">
        <v>1651.9359999999999</v>
      </c>
      <c r="EX15" s="152">
        <v>104.45</v>
      </c>
      <c r="EY15" s="152">
        <v>99.284000000000006</v>
      </c>
      <c r="EZ15" s="152">
        <v>41.3</v>
      </c>
      <c r="FA15" s="152">
        <v>2025.1</v>
      </c>
      <c r="FB15" s="152">
        <v>489.67</v>
      </c>
      <c r="FC15" s="152">
        <v>3</v>
      </c>
      <c r="FD15" s="152">
        <v>15.385</v>
      </c>
      <c r="FE15" s="152">
        <v>17.41</v>
      </c>
      <c r="FF15" s="152">
        <v>40.201999999999998</v>
      </c>
      <c r="FG15" s="152">
        <v>13.395</v>
      </c>
      <c r="FH15" s="152">
        <v>22.365000000000002</v>
      </c>
      <c r="FI15" s="152">
        <v>32.761000000000003</v>
      </c>
      <c r="FJ15" s="282">
        <v>13.07</v>
      </c>
      <c r="FK15" s="282">
        <v>31</v>
      </c>
      <c r="FL15" s="282">
        <v>9.17</v>
      </c>
      <c r="FM15" s="282">
        <v>13.27</v>
      </c>
      <c r="FN15" s="279"/>
    </row>
    <row r="16" spans="1:170" s="119" customFormat="1" x14ac:dyDescent="0.25">
      <c r="A16" s="130" t="s">
        <v>65</v>
      </c>
      <c r="B16" s="154">
        <v>444.35</v>
      </c>
      <c r="C16" s="154">
        <v>900.55</v>
      </c>
      <c r="D16" s="154" t="s">
        <v>9</v>
      </c>
      <c r="E16" s="154" t="s">
        <v>9</v>
      </c>
      <c r="F16" s="154">
        <v>126.85</v>
      </c>
      <c r="G16" s="154">
        <v>62.7</v>
      </c>
      <c r="H16" s="154" t="s">
        <v>9</v>
      </c>
      <c r="I16" s="154" t="s">
        <v>9</v>
      </c>
      <c r="J16" s="154" t="s">
        <v>9</v>
      </c>
      <c r="K16" s="154">
        <v>133.5</v>
      </c>
      <c r="L16" s="154">
        <v>88</v>
      </c>
      <c r="M16" s="154">
        <v>658.75</v>
      </c>
      <c r="N16" s="154">
        <v>93.85</v>
      </c>
      <c r="O16" s="154">
        <v>154.30000000000001</v>
      </c>
      <c r="P16" s="154">
        <v>558.75</v>
      </c>
      <c r="Q16" s="154">
        <v>155.92599999999999</v>
      </c>
      <c r="R16" s="154" t="s">
        <v>9</v>
      </c>
      <c r="S16" s="154">
        <v>0</v>
      </c>
      <c r="T16" s="154">
        <v>0</v>
      </c>
      <c r="U16" s="154" t="s">
        <v>9</v>
      </c>
      <c r="V16" s="154">
        <v>0</v>
      </c>
      <c r="W16" s="154">
        <v>370.55</v>
      </c>
      <c r="X16" s="154">
        <v>591.85900000000004</v>
      </c>
      <c r="Y16" s="154">
        <v>311.7</v>
      </c>
      <c r="Z16" s="154">
        <v>949.5</v>
      </c>
      <c r="AA16" s="154">
        <v>286.14999999999998</v>
      </c>
      <c r="AB16" s="154">
        <v>0</v>
      </c>
      <c r="AC16" s="154">
        <v>202.8</v>
      </c>
      <c r="AD16" s="154">
        <v>0</v>
      </c>
      <c r="AE16" s="154">
        <v>15.5</v>
      </c>
      <c r="AF16" s="154">
        <v>0</v>
      </c>
      <c r="AG16" s="154">
        <v>0</v>
      </c>
      <c r="AH16" s="154">
        <v>0</v>
      </c>
      <c r="AI16" s="154">
        <v>63.15</v>
      </c>
      <c r="AJ16" s="154">
        <v>1584.8119999999999</v>
      </c>
      <c r="AK16" s="154">
        <v>598.5</v>
      </c>
      <c r="AL16" s="154">
        <v>361.15</v>
      </c>
      <c r="AM16" s="154">
        <v>348.245</v>
      </c>
      <c r="AN16" s="154">
        <v>621.9</v>
      </c>
      <c r="AO16" s="154">
        <v>422.55</v>
      </c>
      <c r="AP16" s="154" t="s">
        <v>9</v>
      </c>
      <c r="AQ16" s="154">
        <v>75.2</v>
      </c>
      <c r="AR16" s="154">
        <v>103</v>
      </c>
      <c r="AS16" s="154">
        <v>0</v>
      </c>
      <c r="AT16" s="154">
        <v>82.3</v>
      </c>
      <c r="AU16" s="154">
        <v>66.95</v>
      </c>
      <c r="AV16" s="154">
        <v>164</v>
      </c>
      <c r="AW16" s="154">
        <v>282.5</v>
      </c>
      <c r="AX16" s="154">
        <v>445.55</v>
      </c>
      <c r="AY16" s="154">
        <v>517.6</v>
      </c>
      <c r="AZ16" s="154">
        <v>809.75</v>
      </c>
      <c r="BA16" s="154">
        <v>238.25</v>
      </c>
      <c r="BB16" s="154">
        <v>0</v>
      </c>
      <c r="BC16" s="154">
        <v>0</v>
      </c>
      <c r="BD16" s="154">
        <v>473.74</v>
      </c>
      <c r="BE16" s="154">
        <v>65.5</v>
      </c>
      <c r="BF16" s="154">
        <v>549.95000000000005</v>
      </c>
      <c r="BG16" s="154">
        <v>80</v>
      </c>
      <c r="BH16" s="154">
        <v>386.95</v>
      </c>
      <c r="BI16" s="154">
        <v>0.6</v>
      </c>
      <c r="BJ16" s="154">
        <v>0</v>
      </c>
      <c r="BK16" s="154">
        <v>662.35</v>
      </c>
      <c r="BL16" s="154">
        <v>475.6</v>
      </c>
      <c r="BM16" s="154">
        <v>32</v>
      </c>
      <c r="BN16" s="154">
        <v>0</v>
      </c>
      <c r="BO16" s="154">
        <v>0</v>
      </c>
      <c r="BP16" s="154">
        <v>0</v>
      </c>
      <c r="BQ16" s="154">
        <v>550.75</v>
      </c>
      <c r="BR16" s="154">
        <v>1244.05</v>
      </c>
      <c r="BS16" s="154">
        <v>30.9</v>
      </c>
      <c r="BT16" s="154">
        <v>2.7709999999999999</v>
      </c>
      <c r="BU16" s="154">
        <v>0</v>
      </c>
      <c r="BV16" s="154">
        <v>1375.6</v>
      </c>
      <c r="BW16" s="154">
        <v>495.15</v>
      </c>
      <c r="BX16" s="154">
        <v>1098.3</v>
      </c>
      <c r="BY16" s="154">
        <v>0</v>
      </c>
      <c r="BZ16" s="154">
        <v>0</v>
      </c>
      <c r="CA16" s="154">
        <v>0</v>
      </c>
      <c r="CB16" s="154">
        <v>0</v>
      </c>
      <c r="CC16" s="154">
        <v>0</v>
      </c>
      <c r="CD16" s="154">
        <v>287.5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1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2">
        <v>0</v>
      </c>
      <c r="DA16" s="152">
        <v>0</v>
      </c>
      <c r="DB16" s="152">
        <v>0</v>
      </c>
      <c r="DC16" s="152">
        <v>0</v>
      </c>
      <c r="DD16" s="152">
        <v>7.4999999999999997E-2</v>
      </c>
      <c r="DE16" s="152">
        <v>0</v>
      </c>
      <c r="DF16" s="152">
        <v>0</v>
      </c>
      <c r="DG16" s="152">
        <v>0</v>
      </c>
      <c r="DH16" s="152">
        <v>0.54700000000000004</v>
      </c>
      <c r="DI16" s="152">
        <v>0</v>
      </c>
      <c r="DJ16" s="152">
        <v>0</v>
      </c>
      <c r="DK16" s="152">
        <v>0</v>
      </c>
      <c r="DL16" s="152">
        <v>0.32900000000000001</v>
      </c>
      <c r="DM16" s="152">
        <v>0</v>
      </c>
      <c r="DN16" s="152">
        <v>0</v>
      </c>
      <c r="DO16" s="152">
        <v>0</v>
      </c>
      <c r="DP16" s="152">
        <v>0</v>
      </c>
      <c r="DQ16" s="152">
        <v>0</v>
      </c>
      <c r="DR16" s="152">
        <v>0</v>
      </c>
      <c r="DS16" s="152">
        <v>0</v>
      </c>
      <c r="DT16" s="152">
        <v>0</v>
      </c>
      <c r="DU16" s="152">
        <v>0</v>
      </c>
      <c r="DV16" s="152">
        <v>0</v>
      </c>
      <c r="DW16" s="152">
        <v>0</v>
      </c>
      <c r="DX16" s="152">
        <v>0</v>
      </c>
      <c r="DY16" s="152">
        <v>0</v>
      </c>
      <c r="DZ16" s="152">
        <v>0</v>
      </c>
      <c r="EA16" s="152">
        <v>0</v>
      </c>
      <c r="EB16" s="152">
        <v>0</v>
      </c>
      <c r="EC16" s="152">
        <v>0</v>
      </c>
      <c r="ED16" s="152">
        <v>0</v>
      </c>
      <c r="EE16" s="152">
        <v>0</v>
      </c>
      <c r="EF16" s="152">
        <v>14.206</v>
      </c>
      <c r="EG16" s="152">
        <v>5.03</v>
      </c>
      <c r="EH16" s="152">
        <v>7.75</v>
      </c>
      <c r="EI16" s="152">
        <v>10.756</v>
      </c>
      <c r="EJ16" s="152">
        <v>26.765000000000001</v>
      </c>
      <c r="EK16" s="152">
        <v>67.515000000000001</v>
      </c>
      <c r="EL16" s="152">
        <v>2.9049999999999998</v>
      </c>
      <c r="EM16" s="152">
        <v>31.439</v>
      </c>
      <c r="EN16" s="152">
        <v>19.495999999999999</v>
      </c>
      <c r="EO16" s="152">
        <v>59.63</v>
      </c>
      <c r="EP16" s="152">
        <v>31.580000000000002</v>
      </c>
      <c r="EQ16" s="152">
        <v>528.90000000000009</v>
      </c>
      <c r="ER16" s="152">
        <v>19.954000000000001</v>
      </c>
      <c r="ES16" s="152">
        <v>10.175000000000001</v>
      </c>
      <c r="ET16" s="152">
        <v>29.76</v>
      </c>
      <c r="EU16" s="152">
        <v>3.22</v>
      </c>
      <c r="EV16" s="152">
        <v>4.5999999999999996</v>
      </c>
      <c r="EW16" s="152">
        <v>831.95499999999993</v>
      </c>
      <c r="EX16" s="152">
        <v>46.677999999999997</v>
      </c>
      <c r="EY16" s="152">
        <v>27.87</v>
      </c>
      <c r="EZ16" s="152">
        <v>10.26</v>
      </c>
      <c r="FA16" s="152">
        <v>17.026</v>
      </c>
      <c r="FB16" s="251">
        <v>28.85</v>
      </c>
      <c r="FC16" s="251">
        <v>57.963999999999999</v>
      </c>
      <c r="FD16" s="251">
        <v>58.752000000000002</v>
      </c>
      <c r="FE16" s="251">
        <v>9</v>
      </c>
      <c r="FF16" s="132">
        <f>FF17+FF18</f>
        <v>25.061</v>
      </c>
      <c r="FG16" s="251">
        <v>33.509</v>
      </c>
      <c r="FH16" s="251">
        <v>25.32</v>
      </c>
      <c r="FI16" s="271">
        <v>27.550999999999998</v>
      </c>
      <c r="FJ16" s="278">
        <f>FJ17+FJ18</f>
        <v>60.760000000000005</v>
      </c>
      <c r="FK16" s="293">
        <v>3</v>
      </c>
      <c r="FL16" s="293">
        <v>6.7279999999999998</v>
      </c>
      <c r="FM16" s="293">
        <f>SUM(FM17:FM19)</f>
        <v>10.66</v>
      </c>
      <c r="FN16" s="271">
        <f>FN17+FN18+FN19</f>
        <v>1.1000000000000001</v>
      </c>
    </row>
    <row r="17" spans="1:170" s="119" customFormat="1" ht="15.75" customHeight="1" x14ac:dyDescent="0.25">
      <c r="A17" s="178" t="s">
        <v>114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 t="s">
        <v>9</v>
      </c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 t="s">
        <v>9</v>
      </c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>
        <v>0</v>
      </c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>
        <v>14.206</v>
      </c>
      <c r="EG17" s="152">
        <v>5.03</v>
      </c>
      <c r="EH17" s="152">
        <v>6.85</v>
      </c>
      <c r="EI17" s="152">
        <v>6.75</v>
      </c>
      <c r="EJ17" s="152">
        <v>22.965</v>
      </c>
      <c r="EK17" s="152">
        <v>67.515000000000001</v>
      </c>
      <c r="EL17" s="152">
        <v>2.65</v>
      </c>
      <c r="EM17" s="152">
        <v>2.976</v>
      </c>
      <c r="EN17" s="152">
        <v>16.366</v>
      </c>
      <c r="EO17" s="152">
        <v>30.03</v>
      </c>
      <c r="EP17" s="152">
        <v>31.48</v>
      </c>
      <c r="EQ17" s="152">
        <v>1.7</v>
      </c>
      <c r="ER17" s="152">
        <v>9.6039999999999992</v>
      </c>
      <c r="ES17" s="152">
        <v>7.4</v>
      </c>
      <c r="ET17" s="152">
        <v>29.76</v>
      </c>
      <c r="EU17" s="152">
        <v>3.22</v>
      </c>
      <c r="EV17" s="152">
        <v>4.5999999999999996</v>
      </c>
      <c r="EW17" s="152">
        <v>7.17</v>
      </c>
      <c r="EX17" s="152">
        <v>46.677999999999997</v>
      </c>
      <c r="EY17" s="152">
        <v>27.87</v>
      </c>
      <c r="EZ17" s="152">
        <v>10.26</v>
      </c>
      <c r="FA17" s="152">
        <v>16.826000000000001</v>
      </c>
      <c r="FB17" s="152">
        <v>28.85</v>
      </c>
      <c r="FC17" s="152">
        <v>18.350000000000001</v>
      </c>
      <c r="FD17" s="152">
        <v>58.752000000000002</v>
      </c>
      <c r="FE17" s="152">
        <v>7.5</v>
      </c>
      <c r="FF17" s="152">
        <v>24.861000000000001</v>
      </c>
      <c r="FG17" s="152">
        <v>33.509</v>
      </c>
      <c r="FH17" s="152">
        <v>25.32</v>
      </c>
      <c r="FI17" s="152">
        <v>24.550999999999998</v>
      </c>
      <c r="FJ17" s="278">
        <v>30.76</v>
      </c>
      <c r="FK17" s="278">
        <v>3</v>
      </c>
      <c r="FL17" s="278">
        <v>4.7279999999999998</v>
      </c>
      <c r="FM17" s="278">
        <v>10.66</v>
      </c>
      <c r="FN17" s="271">
        <v>1.1000000000000001</v>
      </c>
    </row>
    <row r="18" spans="1:170" s="119" customFormat="1" x14ac:dyDescent="0.25">
      <c r="A18" s="178" t="s">
        <v>115</v>
      </c>
      <c r="B18" s="153">
        <v>444.35</v>
      </c>
      <c r="C18" s="153">
        <v>900.55</v>
      </c>
      <c r="D18" s="153" t="s">
        <v>9</v>
      </c>
      <c r="E18" s="153" t="s">
        <v>9</v>
      </c>
      <c r="F18" s="153">
        <v>126.85</v>
      </c>
      <c r="G18" s="153">
        <v>62.7</v>
      </c>
      <c r="H18" s="153" t="s">
        <v>9</v>
      </c>
      <c r="I18" s="153" t="s">
        <v>9</v>
      </c>
      <c r="J18" s="153" t="s">
        <v>9</v>
      </c>
      <c r="K18" s="153">
        <v>133.5</v>
      </c>
      <c r="L18" s="153">
        <v>88</v>
      </c>
      <c r="M18" s="153">
        <v>658.75</v>
      </c>
      <c r="N18" s="153">
        <v>93.85</v>
      </c>
      <c r="O18" s="153">
        <v>154.30000000000001</v>
      </c>
      <c r="P18" s="153">
        <v>558.75</v>
      </c>
      <c r="Q18" s="153">
        <v>155.92599999999999</v>
      </c>
      <c r="R18" s="153" t="s">
        <v>9</v>
      </c>
      <c r="S18" s="153" t="s">
        <v>9</v>
      </c>
      <c r="T18" s="153" t="s">
        <v>9</v>
      </c>
      <c r="U18" s="153" t="s">
        <v>9</v>
      </c>
      <c r="V18" s="153" t="s">
        <v>9</v>
      </c>
      <c r="W18" s="153">
        <v>370.55</v>
      </c>
      <c r="X18" s="153">
        <v>591.85900000000004</v>
      </c>
      <c r="Y18" s="153">
        <v>311.7</v>
      </c>
      <c r="Z18" s="153">
        <v>949.5</v>
      </c>
      <c r="AA18" s="153">
        <v>286.14999999999998</v>
      </c>
      <c r="AB18" s="153" t="s">
        <v>9</v>
      </c>
      <c r="AC18" s="153">
        <v>202.8</v>
      </c>
      <c r="AD18" s="153"/>
      <c r="AE18" s="153">
        <v>15.5</v>
      </c>
      <c r="AF18" s="153"/>
      <c r="AG18" s="153" t="s">
        <v>9</v>
      </c>
      <c r="AH18" s="153" t="s">
        <v>9</v>
      </c>
      <c r="AI18" s="153">
        <v>63.15</v>
      </c>
      <c r="AJ18" s="153">
        <v>1584.8119999999999</v>
      </c>
      <c r="AK18" s="153">
        <v>598.5</v>
      </c>
      <c r="AL18" s="153">
        <v>361.15</v>
      </c>
      <c r="AM18" s="153">
        <v>348.245</v>
      </c>
      <c r="AN18" s="153">
        <v>621.9</v>
      </c>
      <c r="AO18" s="153">
        <v>422.55</v>
      </c>
      <c r="AP18" s="153" t="s">
        <v>9</v>
      </c>
      <c r="AQ18" s="153">
        <v>75.2</v>
      </c>
      <c r="AR18" s="153">
        <v>103</v>
      </c>
      <c r="AS18" s="153">
        <v>0</v>
      </c>
      <c r="AT18" s="153">
        <v>82.3</v>
      </c>
      <c r="AU18" s="153">
        <v>66.95</v>
      </c>
      <c r="AV18" s="153">
        <v>164</v>
      </c>
      <c r="AW18" s="153">
        <v>282.5</v>
      </c>
      <c r="AX18" s="153">
        <v>445.55</v>
      </c>
      <c r="AY18" s="153">
        <v>517.6</v>
      </c>
      <c r="AZ18" s="153">
        <v>809.75</v>
      </c>
      <c r="BA18" s="153">
        <v>238.25</v>
      </c>
      <c r="BB18" s="153" t="s">
        <v>9</v>
      </c>
      <c r="BC18" s="153" t="s">
        <v>9</v>
      </c>
      <c r="BD18" s="153">
        <v>473.74</v>
      </c>
      <c r="BE18" s="153">
        <v>65.5</v>
      </c>
      <c r="BF18" s="153">
        <v>549.95000000000005</v>
      </c>
      <c r="BG18" s="153">
        <v>80</v>
      </c>
      <c r="BH18" s="153">
        <v>386.95</v>
      </c>
      <c r="BI18" s="153">
        <v>0.6</v>
      </c>
      <c r="BJ18" s="153" t="s">
        <v>9</v>
      </c>
      <c r="BK18" s="153">
        <v>662.35</v>
      </c>
      <c r="BL18" s="153">
        <v>475.6</v>
      </c>
      <c r="BM18" s="153">
        <v>32</v>
      </c>
      <c r="BN18" s="153">
        <v>0</v>
      </c>
      <c r="BO18" s="153" t="s">
        <v>9</v>
      </c>
      <c r="BP18" s="153" t="s">
        <v>9</v>
      </c>
      <c r="BQ18" s="153">
        <v>550.75</v>
      </c>
      <c r="BR18" s="153">
        <v>1244.05</v>
      </c>
      <c r="BS18" s="153">
        <v>30.9</v>
      </c>
      <c r="BT18" s="153">
        <v>2.7709999999999999</v>
      </c>
      <c r="BU18" s="153" t="s">
        <v>9</v>
      </c>
      <c r="BV18" s="153">
        <v>1375.6</v>
      </c>
      <c r="BW18" s="153">
        <v>495.15</v>
      </c>
      <c r="BX18" s="153">
        <v>1098.3</v>
      </c>
      <c r="BY18" s="153">
        <v>0</v>
      </c>
      <c r="BZ18" s="153">
        <v>0</v>
      </c>
      <c r="CA18" s="153">
        <v>0</v>
      </c>
      <c r="CB18" s="153" t="s">
        <v>9</v>
      </c>
      <c r="CC18" s="153" t="s">
        <v>9</v>
      </c>
      <c r="CD18" s="153">
        <v>287.5</v>
      </c>
      <c r="CE18" s="153">
        <v>0</v>
      </c>
      <c r="CF18" s="153">
        <v>0</v>
      </c>
      <c r="CG18" s="153">
        <v>0</v>
      </c>
      <c r="CH18" s="153">
        <v>0</v>
      </c>
      <c r="CI18" s="153">
        <v>0</v>
      </c>
      <c r="CJ18" s="153">
        <v>0</v>
      </c>
      <c r="CK18" s="153">
        <v>0</v>
      </c>
      <c r="CL18" s="153">
        <v>0</v>
      </c>
      <c r="CM18" s="153">
        <v>0</v>
      </c>
      <c r="CN18" s="153">
        <v>0</v>
      </c>
      <c r="CO18" s="153">
        <v>0</v>
      </c>
      <c r="CP18" s="153">
        <v>1</v>
      </c>
      <c r="CQ18" s="153">
        <v>0</v>
      </c>
      <c r="CR18" s="153">
        <v>0</v>
      </c>
      <c r="CS18" s="153">
        <v>0</v>
      </c>
      <c r="CT18" s="153">
        <v>0</v>
      </c>
      <c r="CU18" s="153">
        <v>0</v>
      </c>
      <c r="CV18" s="153">
        <v>0</v>
      </c>
      <c r="CW18" s="153">
        <v>0</v>
      </c>
      <c r="CX18" s="153">
        <v>0</v>
      </c>
      <c r="CY18" s="153">
        <v>0</v>
      </c>
      <c r="CZ18" s="152">
        <v>0</v>
      </c>
      <c r="DA18" s="152">
        <v>0</v>
      </c>
      <c r="DB18" s="152">
        <v>0</v>
      </c>
      <c r="DC18" s="152">
        <v>0</v>
      </c>
      <c r="DD18" s="152">
        <v>7.4999999999999997E-2</v>
      </c>
      <c r="DE18" s="152">
        <v>0</v>
      </c>
      <c r="DF18" s="152">
        <v>0</v>
      </c>
      <c r="DG18" s="152">
        <v>0</v>
      </c>
      <c r="DH18" s="152">
        <v>0.54700000000000004</v>
      </c>
      <c r="DI18" s="152">
        <v>0</v>
      </c>
      <c r="DJ18" s="152">
        <v>0</v>
      </c>
      <c r="DK18" s="152">
        <v>0</v>
      </c>
      <c r="DL18" s="152">
        <v>0.32900000000000001</v>
      </c>
      <c r="DM18" s="152">
        <v>0</v>
      </c>
      <c r="DN18" s="152">
        <v>0</v>
      </c>
      <c r="DO18" s="152">
        <v>0</v>
      </c>
      <c r="DP18" s="152">
        <v>0</v>
      </c>
      <c r="DQ18" s="152">
        <v>0</v>
      </c>
      <c r="DR18" s="152">
        <v>0</v>
      </c>
      <c r="DS18" s="152">
        <v>0</v>
      </c>
      <c r="DT18" s="152">
        <v>0</v>
      </c>
      <c r="DU18" s="152">
        <v>0</v>
      </c>
      <c r="DV18" s="152">
        <v>0</v>
      </c>
      <c r="DW18" s="152">
        <v>0</v>
      </c>
      <c r="DX18" s="152">
        <v>0</v>
      </c>
      <c r="DY18" s="152">
        <v>0</v>
      </c>
      <c r="DZ18" s="152">
        <v>0</v>
      </c>
      <c r="EA18" s="152">
        <v>0</v>
      </c>
      <c r="EB18" s="152">
        <v>0</v>
      </c>
      <c r="EC18" s="152">
        <v>0</v>
      </c>
      <c r="ED18" s="152">
        <v>0</v>
      </c>
      <c r="EE18" s="152">
        <v>0</v>
      </c>
      <c r="EF18" s="152">
        <v>0</v>
      </c>
      <c r="EG18" s="152">
        <v>0</v>
      </c>
      <c r="EH18" s="152">
        <v>0.9</v>
      </c>
      <c r="EI18" s="152">
        <v>4.0060000000000002</v>
      </c>
      <c r="EJ18" s="152">
        <v>3.8</v>
      </c>
      <c r="EK18" s="152">
        <v>0</v>
      </c>
      <c r="EL18" s="152">
        <v>0.255</v>
      </c>
      <c r="EM18" s="152">
        <v>28.463000000000001</v>
      </c>
      <c r="EN18" s="152">
        <v>3.13</v>
      </c>
      <c r="EO18" s="152">
        <v>29.6</v>
      </c>
      <c r="EP18" s="152">
        <v>0.1</v>
      </c>
      <c r="EQ18" s="152">
        <v>527.20000000000005</v>
      </c>
      <c r="ER18" s="152">
        <v>10.35</v>
      </c>
      <c r="ES18" s="152">
        <v>2.7749999999999999</v>
      </c>
      <c r="ET18" s="152"/>
      <c r="EU18" s="152"/>
      <c r="EV18" s="152"/>
      <c r="EW18" s="152">
        <v>824.78499999999997</v>
      </c>
      <c r="EX18" s="152"/>
      <c r="EY18" s="152"/>
      <c r="EZ18" s="152"/>
      <c r="FA18" s="152">
        <v>0.2</v>
      </c>
      <c r="FB18" s="152"/>
      <c r="FC18" s="152">
        <v>39.613999999999997</v>
      </c>
      <c r="FD18" s="152"/>
      <c r="FE18" s="152">
        <v>1.5</v>
      </c>
      <c r="FF18" s="152">
        <v>0.2</v>
      </c>
      <c r="FG18" s="152"/>
      <c r="FH18" s="152"/>
      <c r="FI18" s="152">
        <v>3</v>
      </c>
      <c r="FJ18" s="282">
        <v>30</v>
      </c>
      <c r="FK18" s="282"/>
      <c r="FL18" s="282">
        <v>2</v>
      </c>
      <c r="FM18" s="282"/>
      <c r="FN18" s="271"/>
    </row>
    <row r="19" spans="1:170" s="119" customFormat="1" ht="15.75" customHeight="1" x14ac:dyDescent="0.25">
      <c r="A19" s="178" t="s">
        <v>116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 t="s">
        <v>9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 t="s">
        <v>9</v>
      </c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>
        <v>0</v>
      </c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>
        <v>0</v>
      </c>
      <c r="EK19" s="152"/>
      <c r="EL19" s="152">
        <v>0</v>
      </c>
      <c r="EM19" s="152">
        <v>0</v>
      </c>
      <c r="EN19" s="152">
        <v>0</v>
      </c>
      <c r="EO19" s="152"/>
      <c r="EP19" s="152"/>
      <c r="EQ19" s="152"/>
      <c r="ER19" s="152">
        <v>0</v>
      </c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282"/>
      <c r="FK19" s="282"/>
      <c r="FL19" s="282"/>
      <c r="FM19" s="282"/>
      <c r="FN19" s="326"/>
    </row>
    <row r="20" spans="1:170" s="119" customFormat="1" x14ac:dyDescent="0.25">
      <c r="A20" s="130" t="s">
        <v>66</v>
      </c>
      <c r="B20" s="153">
        <v>335</v>
      </c>
      <c r="C20" s="153" t="s">
        <v>9</v>
      </c>
      <c r="D20" s="153" t="s">
        <v>9</v>
      </c>
      <c r="E20" s="153" t="s">
        <v>9</v>
      </c>
      <c r="F20" s="153" t="s">
        <v>9</v>
      </c>
      <c r="G20" s="153" t="s">
        <v>9</v>
      </c>
      <c r="H20" s="153" t="s">
        <v>9</v>
      </c>
      <c r="I20" s="153" t="s">
        <v>9</v>
      </c>
      <c r="J20" s="153" t="s">
        <v>9</v>
      </c>
      <c r="K20" s="153" t="s">
        <v>9</v>
      </c>
      <c r="L20" s="153" t="s">
        <v>9</v>
      </c>
      <c r="M20" s="153" t="s">
        <v>9</v>
      </c>
      <c r="N20" s="153" t="s">
        <v>9</v>
      </c>
      <c r="O20" s="153" t="s">
        <v>9</v>
      </c>
      <c r="P20" s="153" t="s">
        <v>9</v>
      </c>
      <c r="Q20" s="153" t="s">
        <v>9</v>
      </c>
      <c r="R20" s="153" t="s">
        <v>9</v>
      </c>
      <c r="S20" s="153" t="s">
        <v>9</v>
      </c>
      <c r="T20" s="153" t="s">
        <v>9</v>
      </c>
      <c r="U20" s="153" t="s">
        <v>9</v>
      </c>
      <c r="V20" s="153" t="s">
        <v>9</v>
      </c>
      <c r="W20" s="153" t="s">
        <v>9</v>
      </c>
      <c r="X20" s="153" t="s">
        <v>9</v>
      </c>
      <c r="Y20" s="153" t="s">
        <v>9</v>
      </c>
      <c r="Z20" s="153" t="s">
        <v>9</v>
      </c>
      <c r="AA20" s="153" t="s">
        <v>9</v>
      </c>
      <c r="AB20" s="153" t="s">
        <v>9</v>
      </c>
      <c r="AC20" s="153" t="s">
        <v>9</v>
      </c>
      <c r="AD20" s="153" t="s">
        <v>9</v>
      </c>
      <c r="AE20" s="153" t="s">
        <v>9</v>
      </c>
      <c r="AF20" s="153" t="s">
        <v>9</v>
      </c>
      <c r="AG20" s="153" t="s">
        <v>9</v>
      </c>
      <c r="AH20" s="153" t="s">
        <v>9</v>
      </c>
      <c r="AI20" s="153" t="s">
        <v>9</v>
      </c>
      <c r="AJ20" s="153" t="s">
        <v>9</v>
      </c>
      <c r="AK20" s="153" t="s">
        <v>9</v>
      </c>
      <c r="AL20" s="153" t="s">
        <v>9</v>
      </c>
      <c r="AM20" s="153" t="s">
        <v>9</v>
      </c>
      <c r="AN20" s="153" t="s">
        <v>9</v>
      </c>
      <c r="AO20" s="153" t="s">
        <v>9</v>
      </c>
      <c r="AP20" s="153" t="s">
        <v>9</v>
      </c>
      <c r="AQ20" s="153" t="s">
        <v>9</v>
      </c>
      <c r="AR20" s="153" t="s">
        <v>9</v>
      </c>
      <c r="AS20" s="153" t="s">
        <v>9</v>
      </c>
      <c r="AT20" s="153" t="s">
        <v>9</v>
      </c>
      <c r="AU20" s="153" t="s">
        <v>9</v>
      </c>
      <c r="AV20" s="153" t="s">
        <v>9</v>
      </c>
      <c r="AW20" s="153" t="s">
        <v>9</v>
      </c>
      <c r="AX20" s="153" t="s">
        <v>9</v>
      </c>
      <c r="AY20" s="153" t="s">
        <v>9</v>
      </c>
      <c r="AZ20" s="153" t="s">
        <v>9</v>
      </c>
      <c r="BA20" s="153" t="s">
        <v>9</v>
      </c>
      <c r="BB20" s="153" t="s">
        <v>9</v>
      </c>
      <c r="BC20" s="153" t="s">
        <v>9</v>
      </c>
      <c r="BD20" s="153" t="s">
        <v>9</v>
      </c>
      <c r="BE20" s="153"/>
      <c r="BF20" s="153" t="s">
        <v>9</v>
      </c>
      <c r="BG20" s="153" t="s">
        <v>9</v>
      </c>
      <c r="BH20" s="153" t="s">
        <v>9</v>
      </c>
      <c r="BI20" s="153" t="s">
        <v>9</v>
      </c>
      <c r="BJ20" s="153" t="s">
        <v>9</v>
      </c>
      <c r="BK20" s="153">
        <v>0</v>
      </c>
      <c r="BL20" s="153">
        <v>0</v>
      </c>
      <c r="BM20" s="153">
        <v>0</v>
      </c>
      <c r="BN20" s="153" t="s">
        <v>9</v>
      </c>
      <c r="BO20" s="153" t="s">
        <v>9</v>
      </c>
      <c r="BP20" s="153" t="s">
        <v>9</v>
      </c>
      <c r="BQ20" s="153" t="s">
        <v>9</v>
      </c>
      <c r="BR20" s="153" t="s">
        <v>9</v>
      </c>
      <c r="BS20" s="153">
        <v>0</v>
      </c>
      <c r="BT20" s="153"/>
      <c r="BU20" s="153"/>
      <c r="BV20" s="153">
        <v>0</v>
      </c>
      <c r="BW20" s="153">
        <v>0</v>
      </c>
      <c r="BX20" s="153">
        <v>0</v>
      </c>
      <c r="BY20" s="153">
        <v>0</v>
      </c>
      <c r="BZ20" s="153">
        <v>0</v>
      </c>
      <c r="CA20" s="153">
        <v>0</v>
      </c>
      <c r="CB20" s="153">
        <v>0</v>
      </c>
      <c r="CC20" s="153">
        <v>0</v>
      </c>
      <c r="CD20" s="153">
        <v>0</v>
      </c>
      <c r="CE20" s="153">
        <v>0</v>
      </c>
      <c r="CF20" s="153">
        <v>0</v>
      </c>
      <c r="CG20" s="153">
        <v>0</v>
      </c>
      <c r="CH20" s="153">
        <v>0</v>
      </c>
      <c r="CI20" s="153">
        <v>0</v>
      </c>
      <c r="CJ20" s="153">
        <v>0</v>
      </c>
      <c r="CK20" s="153">
        <v>0</v>
      </c>
      <c r="CL20" s="153">
        <v>0</v>
      </c>
      <c r="CM20" s="153">
        <v>0</v>
      </c>
      <c r="CN20" s="153">
        <v>0</v>
      </c>
      <c r="CO20" s="153">
        <v>0</v>
      </c>
      <c r="CP20" s="153">
        <v>1246.2</v>
      </c>
      <c r="CQ20" s="153">
        <v>323.7</v>
      </c>
      <c r="CR20" s="153">
        <v>571.1</v>
      </c>
      <c r="CS20" s="153">
        <v>887.3</v>
      </c>
      <c r="CT20" s="153">
        <v>248.35</v>
      </c>
      <c r="CU20" s="153">
        <v>574.29999999999995</v>
      </c>
      <c r="CV20" s="153">
        <v>417.8</v>
      </c>
      <c r="CW20" s="153">
        <v>1386.3</v>
      </c>
      <c r="CX20" s="153">
        <v>317</v>
      </c>
      <c r="CY20" s="153">
        <v>777.15</v>
      </c>
      <c r="CZ20" s="152">
        <v>441.05</v>
      </c>
      <c r="DA20" s="152">
        <v>258.85000000000002</v>
      </c>
      <c r="DB20" s="152">
        <v>682.60699999999997</v>
      </c>
      <c r="DC20" s="152">
        <v>483.63</v>
      </c>
      <c r="DD20" s="152">
        <v>0</v>
      </c>
      <c r="DE20" s="152">
        <v>572.15000000000009</v>
      </c>
      <c r="DF20" s="152">
        <v>57.25</v>
      </c>
      <c r="DG20" s="152">
        <v>0</v>
      </c>
      <c r="DH20" s="152">
        <v>936.90000000000009</v>
      </c>
      <c r="DI20" s="152">
        <v>329.8</v>
      </c>
      <c r="DJ20" s="152">
        <v>789.84999999999991</v>
      </c>
      <c r="DK20" s="152">
        <v>0</v>
      </c>
      <c r="DL20" s="152">
        <v>780.25</v>
      </c>
      <c r="DM20" s="152">
        <v>57.2</v>
      </c>
      <c r="DN20" s="152">
        <v>407.25</v>
      </c>
      <c r="DO20" s="152">
        <v>488.4</v>
      </c>
      <c r="DP20" s="152">
        <v>860.91</v>
      </c>
      <c r="DQ20" s="152">
        <v>362.6</v>
      </c>
      <c r="DR20" s="152">
        <v>1027.855</v>
      </c>
      <c r="DS20" s="152">
        <v>692.79399999999998</v>
      </c>
      <c r="DT20" s="152">
        <v>617.29999999999995</v>
      </c>
      <c r="DU20" s="152">
        <v>276.5</v>
      </c>
      <c r="DV20" s="152">
        <v>0</v>
      </c>
      <c r="DW20" s="152">
        <v>0</v>
      </c>
      <c r="DX20" s="152">
        <v>0</v>
      </c>
      <c r="DY20" s="152">
        <v>447</v>
      </c>
      <c r="DZ20" s="152">
        <v>404.65</v>
      </c>
      <c r="EA20" s="152">
        <v>692.9</v>
      </c>
      <c r="EB20" s="152">
        <v>532.04999999999995</v>
      </c>
      <c r="EC20" s="152">
        <v>796.6</v>
      </c>
      <c r="ED20" s="152">
        <v>520.54999999999995</v>
      </c>
      <c r="EE20" s="152">
        <v>735.5</v>
      </c>
      <c r="EF20" s="152">
        <v>812.75</v>
      </c>
      <c r="EG20" s="152">
        <v>1396.85</v>
      </c>
      <c r="EH20" s="152">
        <v>567.70000000000005</v>
      </c>
      <c r="EI20" s="152">
        <v>21.5</v>
      </c>
      <c r="EJ20" s="152">
        <v>924.81999999999994</v>
      </c>
      <c r="EK20" s="152">
        <v>411.5</v>
      </c>
      <c r="EL20" s="152">
        <v>998.5</v>
      </c>
      <c r="EM20" s="152">
        <v>307.45999999999998</v>
      </c>
      <c r="EN20" s="152">
        <v>362.1</v>
      </c>
      <c r="EO20" s="152">
        <v>883.95</v>
      </c>
      <c r="EP20" s="152">
        <v>889.4</v>
      </c>
      <c r="EQ20" s="152">
        <v>545.4</v>
      </c>
      <c r="ER20" s="152">
        <v>460.78</v>
      </c>
      <c r="ES20" s="152">
        <v>7</v>
      </c>
      <c r="ET20" s="152">
        <v>302.95</v>
      </c>
      <c r="EU20" s="152">
        <v>5</v>
      </c>
      <c r="EV20" s="152">
        <v>0</v>
      </c>
      <c r="EW20" s="152">
        <v>330.95</v>
      </c>
      <c r="EX20" s="152">
        <v>185.3</v>
      </c>
      <c r="EY20" s="152">
        <v>121.4</v>
      </c>
      <c r="EZ20" s="152"/>
      <c r="FA20" s="152">
        <v>0</v>
      </c>
      <c r="FB20" s="251">
        <v>162.6</v>
      </c>
      <c r="FC20" s="251">
        <v>435.75</v>
      </c>
      <c r="FD20" s="251">
        <v>346.62400000000002</v>
      </c>
      <c r="FE20" s="251"/>
      <c r="FF20" s="251">
        <v>324.85000000000002</v>
      </c>
      <c r="FG20" s="251">
        <v>6.25</v>
      </c>
      <c r="FH20" s="251">
        <v>325.85000000000002</v>
      </c>
      <c r="FI20" s="251"/>
      <c r="FJ20" s="283">
        <v>334.5</v>
      </c>
      <c r="FK20" s="294">
        <v>0</v>
      </c>
      <c r="FL20" s="294">
        <v>350.7</v>
      </c>
      <c r="FM20" s="294">
        <f>SUM(FM21:FM24)</f>
        <v>331.601</v>
      </c>
      <c r="FN20" s="294">
        <f>FN21+FN22+FN23+FN24</f>
        <v>0</v>
      </c>
    </row>
    <row r="21" spans="1:170" s="119" customFormat="1" x14ac:dyDescent="0.25">
      <c r="A21" s="178" t="s">
        <v>121</v>
      </c>
      <c r="B21" s="153" t="s">
        <v>9</v>
      </c>
      <c r="C21" s="153" t="s">
        <v>9</v>
      </c>
      <c r="D21" s="153" t="s">
        <v>9</v>
      </c>
      <c r="E21" s="153" t="s">
        <v>9</v>
      </c>
      <c r="F21" s="153" t="s">
        <v>9</v>
      </c>
      <c r="G21" s="153" t="s">
        <v>9</v>
      </c>
      <c r="H21" s="153" t="s">
        <v>9</v>
      </c>
      <c r="I21" s="153" t="s">
        <v>9</v>
      </c>
      <c r="J21" s="153" t="s">
        <v>9</v>
      </c>
      <c r="K21" s="153" t="s">
        <v>9</v>
      </c>
      <c r="L21" s="153" t="s">
        <v>9</v>
      </c>
      <c r="M21" s="153" t="s">
        <v>9</v>
      </c>
      <c r="N21" s="153" t="s">
        <v>9</v>
      </c>
      <c r="O21" s="153" t="s">
        <v>9</v>
      </c>
      <c r="P21" s="153" t="s">
        <v>9</v>
      </c>
      <c r="Q21" s="153" t="s">
        <v>9</v>
      </c>
      <c r="R21" s="153" t="s">
        <v>9</v>
      </c>
      <c r="S21" s="153" t="s">
        <v>9</v>
      </c>
      <c r="T21" s="153" t="s">
        <v>9</v>
      </c>
      <c r="U21" s="153" t="s">
        <v>9</v>
      </c>
      <c r="V21" s="153" t="s">
        <v>9</v>
      </c>
      <c r="W21" s="153" t="s">
        <v>9</v>
      </c>
      <c r="X21" s="153" t="s">
        <v>9</v>
      </c>
      <c r="Y21" s="153" t="s">
        <v>9</v>
      </c>
      <c r="Z21" s="153">
        <v>0</v>
      </c>
      <c r="AA21" s="153" t="s">
        <v>9</v>
      </c>
      <c r="AB21" s="153" t="s">
        <v>9</v>
      </c>
      <c r="AC21" s="153" t="s">
        <v>9</v>
      </c>
      <c r="AD21" s="153" t="s">
        <v>9</v>
      </c>
      <c r="AE21" s="153" t="s">
        <v>9</v>
      </c>
      <c r="AF21" s="153" t="s">
        <v>9</v>
      </c>
      <c r="AG21" s="153" t="s">
        <v>9</v>
      </c>
      <c r="AH21" s="153" t="s">
        <v>9</v>
      </c>
      <c r="AI21" s="153" t="s">
        <v>9</v>
      </c>
      <c r="AJ21" s="153" t="s">
        <v>9</v>
      </c>
      <c r="AK21" s="153" t="s">
        <v>9</v>
      </c>
      <c r="AL21" s="153" t="s">
        <v>9</v>
      </c>
      <c r="AM21" s="153" t="s">
        <v>9</v>
      </c>
      <c r="AN21" s="153" t="s">
        <v>9</v>
      </c>
      <c r="AO21" s="153" t="s">
        <v>9</v>
      </c>
      <c r="AP21" s="153" t="s">
        <v>9</v>
      </c>
      <c r="AQ21" s="153" t="s">
        <v>9</v>
      </c>
      <c r="AR21" s="153" t="s">
        <v>9</v>
      </c>
      <c r="AS21" s="153" t="s">
        <v>9</v>
      </c>
      <c r="AT21" s="153" t="s">
        <v>9</v>
      </c>
      <c r="AU21" s="153" t="s">
        <v>9</v>
      </c>
      <c r="AV21" s="153" t="s">
        <v>9</v>
      </c>
      <c r="AW21" s="153" t="s">
        <v>9</v>
      </c>
      <c r="AX21" s="153" t="s">
        <v>9</v>
      </c>
      <c r="AY21" s="153" t="s">
        <v>9</v>
      </c>
      <c r="AZ21" s="153" t="s">
        <v>9</v>
      </c>
      <c r="BA21" s="153" t="s">
        <v>9</v>
      </c>
      <c r="BB21" s="153" t="s">
        <v>9</v>
      </c>
      <c r="BC21" s="153" t="s">
        <v>9</v>
      </c>
      <c r="BD21" s="153" t="s">
        <v>9</v>
      </c>
      <c r="BE21" s="153"/>
      <c r="BF21" s="153" t="s">
        <v>9</v>
      </c>
      <c r="BG21" s="153" t="s">
        <v>9</v>
      </c>
      <c r="BH21" s="153" t="s">
        <v>9</v>
      </c>
      <c r="BI21" s="153" t="s">
        <v>9</v>
      </c>
      <c r="BJ21" s="153" t="s">
        <v>9</v>
      </c>
      <c r="BK21" s="153">
        <v>0</v>
      </c>
      <c r="BL21" s="153">
        <v>0</v>
      </c>
      <c r="BM21" s="153">
        <v>0</v>
      </c>
      <c r="BN21" s="153" t="s">
        <v>9</v>
      </c>
      <c r="BO21" s="153" t="s">
        <v>9</v>
      </c>
      <c r="BP21" s="153" t="s">
        <v>9</v>
      </c>
      <c r="BQ21" s="153" t="s">
        <v>9</v>
      </c>
      <c r="BR21" s="153" t="s">
        <v>9</v>
      </c>
      <c r="BS21" s="153">
        <v>0</v>
      </c>
      <c r="BT21" s="153"/>
      <c r="BU21" s="153" t="s">
        <v>9</v>
      </c>
      <c r="BV21" s="153">
        <v>0</v>
      </c>
      <c r="BW21" s="153">
        <v>0</v>
      </c>
      <c r="BX21" s="153">
        <v>0</v>
      </c>
      <c r="BY21" s="153">
        <v>0</v>
      </c>
      <c r="BZ21" s="153">
        <v>0</v>
      </c>
      <c r="CA21" s="153">
        <v>0</v>
      </c>
      <c r="CB21" s="153" t="s">
        <v>9</v>
      </c>
      <c r="CC21" s="153">
        <v>0</v>
      </c>
      <c r="CD21" s="153">
        <v>0</v>
      </c>
      <c r="CE21" s="153">
        <v>0</v>
      </c>
      <c r="CF21" s="153">
        <v>0</v>
      </c>
      <c r="CG21" s="153">
        <v>0</v>
      </c>
      <c r="CH21" s="153">
        <v>0</v>
      </c>
      <c r="CI21" s="153">
        <v>0</v>
      </c>
      <c r="CJ21" s="153">
        <v>0</v>
      </c>
      <c r="CK21" s="153">
        <v>0</v>
      </c>
      <c r="CL21" s="153">
        <v>0</v>
      </c>
      <c r="CM21" s="153">
        <v>0</v>
      </c>
      <c r="CN21" s="153">
        <v>0</v>
      </c>
      <c r="CO21" s="153">
        <v>0</v>
      </c>
      <c r="CP21" s="153">
        <v>0</v>
      </c>
      <c r="CQ21" s="153">
        <v>0</v>
      </c>
      <c r="CR21" s="153">
        <v>0</v>
      </c>
      <c r="CS21" s="153">
        <v>0</v>
      </c>
      <c r="CT21" s="153">
        <v>0</v>
      </c>
      <c r="CU21" s="153">
        <v>0</v>
      </c>
      <c r="CV21" s="153">
        <v>319.25</v>
      </c>
      <c r="CW21" s="153">
        <v>0</v>
      </c>
      <c r="CX21" s="153">
        <v>0</v>
      </c>
      <c r="CY21" s="153">
        <v>217.75</v>
      </c>
      <c r="CZ21" s="152">
        <v>0</v>
      </c>
      <c r="DA21" s="152">
        <v>0</v>
      </c>
      <c r="DB21" s="152">
        <v>617.95699999999999</v>
      </c>
      <c r="DC21" s="152">
        <v>0</v>
      </c>
      <c r="DD21" s="152">
        <v>0</v>
      </c>
      <c r="DE21" s="152">
        <v>431.85</v>
      </c>
      <c r="DF21" s="152">
        <v>57.25</v>
      </c>
      <c r="DG21" s="152">
        <v>0</v>
      </c>
      <c r="DH21" s="152">
        <v>441.85</v>
      </c>
      <c r="DI21" s="152"/>
      <c r="DJ21" s="152">
        <v>465.7</v>
      </c>
      <c r="DK21" s="152">
        <v>0</v>
      </c>
      <c r="DL21" s="152">
        <v>0</v>
      </c>
      <c r="DM21" s="152">
        <v>0</v>
      </c>
      <c r="DN21" s="152">
        <v>0</v>
      </c>
      <c r="DO21" s="152">
        <v>0</v>
      </c>
      <c r="DP21" s="152">
        <v>0</v>
      </c>
      <c r="DQ21" s="152">
        <v>0</v>
      </c>
      <c r="DR21" s="152">
        <v>0</v>
      </c>
      <c r="DS21" s="152">
        <v>0</v>
      </c>
      <c r="DT21" s="152">
        <v>117.15</v>
      </c>
      <c r="DU21" s="152"/>
      <c r="DV21" s="152"/>
      <c r="DW21" s="152"/>
      <c r="DX21" s="152"/>
      <c r="DY21" s="152">
        <v>0</v>
      </c>
      <c r="DZ21" s="152">
        <v>0</v>
      </c>
      <c r="EA21" s="152">
        <v>0</v>
      </c>
      <c r="EB21" s="152">
        <v>0</v>
      </c>
      <c r="EC21" s="152">
        <v>0</v>
      </c>
      <c r="ED21" s="152">
        <v>0</v>
      </c>
      <c r="EE21" s="152">
        <v>0</v>
      </c>
      <c r="EF21" s="152">
        <v>0</v>
      </c>
      <c r="EG21" s="152">
        <v>0</v>
      </c>
      <c r="EH21" s="152">
        <v>0</v>
      </c>
      <c r="EI21" s="152">
        <v>0</v>
      </c>
      <c r="EJ21" s="152">
        <v>0</v>
      </c>
      <c r="EK21" s="152">
        <v>0</v>
      </c>
      <c r="EL21" s="152">
        <v>0</v>
      </c>
      <c r="EM21" s="152">
        <v>0</v>
      </c>
      <c r="EN21" s="152">
        <v>0</v>
      </c>
      <c r="EO21" s="152">
        <v>0</v>
      </c>
      <c r="EP21" s="152">
        <v>0</v>
      </c>
      <c r="EQ21" s="152">
        <v>0</v>
      </c>
      <c r="ER21" s="152">
        <v>0</v>
      </c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271"/>
      <c r="FK21" s="271"/>
      <c r="FL21" s="271"/>
      <c r="FM21" s="282"/>
      <c r="FN21" s="279"/>
    </row>
    <row r="22" spans="1:170" s="119" customFormat="1" ht="15.75" customHeight="1" x14ac:dyDescent="0.25">
      <c r="A22" s="178" t="s">
        <v>120</v>
      </c>
      <c r="B22" s="153" t="s">
        <v>9</v>
      </c>
      <c r="C22" s="153" t="s">
        <v>9</v>
      </c>
      <c r="D22" s="153" t="s">
        <v>9</v>
      </c>
      <c r="E22" s="153" t="s">
        <v>9</v>
      </c>
      <c r="F22" s="153" t="s">
        <v>9</v>
      </c>
      <c r="G22" s="153" t="s">
        <v>9</v>
      </c>
      <c r="H22" s="153" t="s">
        <v>9</v>
      </c>
      <c r="I22" s="153" t="s">
        <v>9</v>
      </c>
      <c r="J22" s="153" t="s">
        <v>9</v>
      </c>
      <c r="K22" s="153" t="s">
        <v>9</v>
      </c>
      <c r="L22" s="153" t="s">
        <v>9</v>
      </c>
      <c r="M22" s="153" t="s">
        <v>9</v>
      </c>
      <c r="N22" s="153" t="s">
        <v>9</v>
      </c>
      <c r="O22" s="153" t="s">
        <v>9</v>
      </c>
      <c r="P22" s="153" t="s">
        <v>9</v>
      </c>
      <c r="Q22" s="153" t="s">
        <v>9</v>
      </c>
      <c r="R22" s="153" t="s">
        <v>9</v>
      </c>
      <c r="S22" s="153" t="s">
        <v>9</v>
      </c>
      <c r="T22" s="153" t="s">
        <v>9</v>
      </c>
      <c r="U22" s="153" t="s">
        <v>9</v>
      </c>
      <c r="V22" s="153" t="s">
        <v>9</v>
      </c>
      <c r="W22" s="153" t="s">
        <v>9</v>
      </c>
      <c r="X22" s="153" t="s">
        <v>9</v>
      </c>
      <c r="Y22" s="153" t="s">
        <v>9</v>
      </c>
      <c r="Z22" s="153" t="s">
        <v>9</v>
      </c>
      <c r="AA22" s="153" t="s">
        <v>9</v>
      </c>
      <c r="AB22" s="153"/>
      <c r="AC22" s="153" t="s">
        <v>9</v>
      </c>
      <c r="AD22" s="153" t="s">
        <v>9</v>
      </c>
      <c r="AE22" s="153" t="s">
        <v>9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 t="s">
        <v>9</v>
      </c>
      <c r="AP22" s="153" t="s">
        <v>9</v>
      </c>
      <c r="AQ22" s="153" t="s">
        <v>9</v>
      </c>
      <c r="AR22" s="153" t="s">
        <v>9</v>
      </c>
      <c r="AS22" s="153" t="s">
        <v>9</v>
      </c>
      <c r="AT22" s="153" t="s">
        <v>9</v>
      </c>
      <c r="AU22" s="153" t="s">
        <v>9</v>
      </c>
      <c r="AV22" s="153" t="s">
        <v>9</v>
      </c>
      <c r="AW22" s="153" t="s">
        <v>9</v>
      </c>
      <c r="AX22" s="153" t="s">
        <v>9</v>
      </c>
      <c r="AY22" s="153" t="s">
        <v>9</v>
      </c>
      <c r="AZ22" s="153" t="s">
        <v>9</v>
      </c>
      <c r="BA22" s="153" t="s">
        <v>9</v>
      </c>
      <c r="BB22" s="153" t="s">
        <v>9</v>
      </c>
      <c r="BC22" s="153" t="s">
        <v>9</v>
      </c>
      <c r="BD22" s="153" t="s">
        <v>9</v>
      </c>
      <c r="BE22" s="153"/>
      <c r="BF22" s="153" t="s">
        <v>9</v>
      </c>
      <c r="BG22" s="153" t="s">
        <v>9</v>
      </c>
      <c r="BH22" s="153" t="s">
        <v>9</v>
      </c>
      <c r="BI22" s="153" t="s">
        <v>9</v>
      </c>
      <c r="BJ22" s="153" t="s">
        <v>9</v>
      </c>
      <c r="BK22" s="153" t="s">
        <v>9</v>
      </c>
      <c r="BL22" s="153" t="s">
        <v>9</v>
      </c>
      <c r="BM22" s="153" t="s">
        <v>9</v>
      </c>
      <c r="BN22" s="153" t="s">
        <v>9</v>
      </c>
      <c r="BO22" s="153" t="s">
        <v>9</v>
      </c>
      <c r="BP22" s="153" t="s">
        <v>9</v>
      </c>
      <c r="BQ22" s="153" t="s">
        <v>9</v>
      </c>
      <c r="BR22" s="153" t="s">
        <v>9</v>
      </c>
      <c r="BS22" s="153"/>
      <c r="BT22" s="153"/>
      <c r="BU22" s="153"/>
      <c r="BV22" s="153" t="s">
        <v>9</v>
      </c>
      <c r="BW22" s="153"/>
      <c r="BX22" s="153" t="s">
        <v>9</v>
      </c>
      <c r="BY22" s="153" t="s">
        <v>9</v>
      </c>
      <c r="BZ22" s="153" t="s">
        <v>9</v>
      </c>
      <c r="CA22" s="153">
        <v>0</v>
      </c>
      <c r="CB22" s="153" t="s">
        <v>9</v>
      </c>
      <c r="CC22" s="153"/>
      <c r="CD22" s="153" t="s">
        <v>9</v>
      </c>
      <c r="CE22" s="153" t="s">
        <v>9</v>
      </c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>
        <v>0</v>
      </c>
      <c r="CY22" s="153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>
        <v>0</v>
      </c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>
        <v>0</v>
      </c>
      <c r="EE22" s="152"/>
      <c r="EF22" s="152">
        <v>0</v>
      </c>
      <c r="EG22" s="152">
        <v>0</v>
      </c>
      <c r="EH22" s="152">
        <v>0</v>
      </c>
      <c r="EI22" s="152">
        <v>0</v>
      </c>
      <c r="EJ22" s="152">
        <v>0</v>
      </c>
      <c r="EK22" s="152">
        <v>0</v>
      </c>
      <c r="EL22" s="152">
        <v>0</v>
      </c>
      <c r="EM22" s="152">
        <v>0</v>
      </c>
      <c r="EN22" s="152">
        <v>0</v>
      </c>
      <c r="EO22" s="152">
        <v>0</v>
      </c>
      <c r="EP22" s="152">
        <v>0</v>
      </c>
      <c r="EQ22" s="152">
        <v>0</v>
      </c>
      <c r="ER22" s="152">
        <v>0</v>
      </c>
      <c r="ES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284"/>
      <c r="FK22" s="284"/>
      <c r="FL22" s="284"/>
      <c r="FM22" s="282"/>
      <c r="FN22" s="279"/>
    </row>
    <row r="23" spans="1:170" s="119" customFormat="1" x14ac:dyDescent="0.25">
      <c r="A23" s="178" t="s">
        <v>118</v>
      </c>
      <c r="B23" s="153">
        <v>335.39</v>
      </c>
      <c r="C23" s="153" t="s">
        <v>9</v>
      </c>
      <c r="D23" s="153" t="s">
        <v>9</v>
      </c>
      <c r="E23" s="153" t="s">
        <v>9</v>
      </c>
      <c r="F23" s="153" t="s">
        <v>9</v>
      </c>
      <c r="G23" s="153" t="s">
        <v>9</v>
      </c>
      <c r="H23" s="153" t="s">
        <v>9</v>
      </c>
      <c r="I23" s="153" t="s">
        <v>9</v>
      </c>
      <c r="J23" s="153" t="s">
        <v>9</v>
      </c>
      <c r="K23" s="153" t="s">
        <v>9</v>
      </c>
      <c r="L23" s="153" t="s">
        <v>9</v>
      </c>
      <c r="M23" s="153" t="s">
        <v>9</v>
      </c>
      <c r="N23" s="153" t="s">
        <v>9</v>
      </c>
      <c r="O23" s="153" t="s">
        <v>9</v>
      </c>
      <c r="P23" s="153" t="s">
        <v>9</v>
      </c>
      <c r="Q23" s="153" t="s">
        <v>9</v>
      </c>
      <c r="R23" s="153" t="s">
        <v>9</v>
      </c>
      <c r="S23" s="153" t="s">
        <v>9</v>
      </c>
      <c r="T23" s="153" t="s">
        <v>9</v>
      </c>
      <c r="U23" s="153" t="s">
        <v>9</v>
      </c>
      <c r="V23" s="153" t="s">
        <v>9</v>
      </c>
      <c r="W23" s="153" t="s">
        <v>9</v>
      </c>
      <c r="X23" s="153" t="s">
        <v>9</v>
      </c>
      <c r="Y23" s="153" t="s">
        <v>9</v>
      </c>
      <c r="Z23" s="153" t="s">
        <v>9</v>
      </c>
      <c r="AA23" s="153" t="s">
        <v>9</v>
      </c>
      <c r="AB23" s="153" t="s">
        <v>9</v>
      </c>
      <c r="AC23" s="153" t="s">
        <v>9</v>
      </c>
      <c r="AD23" s="153" t="s">
        <v>9</v>
      </c>
      <c r="AE23" s="153" t="s">
        <v>9</v>
      </c>
      <c r="AF23" s="153" t="s">
        <v>9</v>
      </c>
      <c r="AG23" s="153" t="s">
        <v>9</v>
      </c>
      <c r="AH23" s="153" t="s">
        <v>9</v>
      </c>
      <c r="AI23" s="153" t="s">
        <v>9</v>
      </c>
      <c r="AJ23" s="153" t="s">
        <v>9</v>
      </c>
      <c r="AK23" s="153" t="s">
        <v>9</v>
      </c>
      <c r="AL23" s="153" t="s">
        <v>9</v>
      </c>
      <c r="AM23" s="153" t="s">
        <v>9</v>
      </c>
      <c r="AN23" s="153" t="s">
        <v>9</v>
      </c>
      <c r="AO23" s="153" t="s">
        <v>9</v>
      </c>
      <c r="AP23" s="153" t="s">
        <v>9</v>
      </c>
      <c r="AQ23" s="153" t="s">
        <v>9</v>
      </c>
      <c r="AR23" s="153" t="s">
        <v>9</v>
      </c>
      <c r="AS23" s="153" t="s">
        <v>9</v>
      </c>
      <c r="AT23" s="153" t="s">
        <v>9</v>
      </c>
      <c r="AU23" s="153" t="s">
        <v>9</v>
      </c>
      <c r="AV23" s="153" t="s">
        <v>9</v>
      </c>
      <c r="AW23" s="153" t="s">
        <v>9</v>
      </c>
      <c r="AX23" s="153" t="s">
        <v>9</v>
      </c>
      <c r="AY23" s="153" t="s">
        <v>9</v>
      </c>
      <c r="AZ23" s="153" t="s">
        <v>9</v>
      </c>
      <c r="BA23" s="153" t="s">
        <v>9</v>
      </c>
      <c r="BB23" s="153" t="s">
        <v>9</v>
      </c>
      <c r="BC23" s="153" t="s">
        <v>9</v>
      </c>
      <c r="BD23" s="153" t="s">
        <v>9</v>
      </c>
      <c r="BE23" s="153"/>
      <c r="BF23" s="153" t="s">
        <v>9</v>
      </c>
      <c r="BG23" s="153" t="s">
        <v>9</v>
      </c>
      <c r="BH23" s="153" t="s">
        <v>9</v>
      </c>
      <c r="BI23" s="153" t="s">
        <v>9</v>
      </c>
      <c r="BJ23" s="153" t="s">
        <v>9</v>
      </c>
      <c r="BK23" s="153">
        <v>0</v>
      </c>
      <c r="BL23" s="153">
        <v>0</v>
      </c>
      <c r="BM23" s="153">
        <v>0</v>
      </c>
      <c r="BN23" s="153" t="s">
        <v>9</v>
      </c>
      <c r="BO23" s="153" t="s">
        <v>9</v>
      </c>
      <c r="BP23" s="153" t="s">
        <v>9</v>
      </c>
      <c r="BQ23" s="153" t="s">
        <v>9</v>
      </c>
      <c r="BR23" s="153" t="s">
        <v>9</v>
      </c>
      <c r="BS23" s="153">
        <v>0</v>
      </c>
      <c r="BT23" s="153"/>
      <c r="BU23" s="153" t="s">
        <v>9</v>
      </c>
      <c r="BV23" s="153">
        <v>0</v>
      </c>
      <c r="BW23" s="153">
        <v>0</v>
      </c>
      <c r="BX23" s="153">
        <v>0</v>
      </c>
      <c r="BY23" s="153">
        <v>0</v>
      </c>
      <c r="BZ23" s="153">
        <v>0</v>
      </c>
      <c r="CA23" s="153">
        <v>0</v>
      </c>
      <c r="CB23" s="153" t="s">
        <v>9</v>
      </c>
      <c r="CC23" s="153">
        <v>0</v>
      </c>
      <c r="CD23" s="153">
        <v>0</v>
      </c>
      <c r="CE23" s="153">
        <v>0</v>
      </c>
      <c r="CF23" s="153">
        <v>0</v>
      </c>
      <c r="CG23" s="153">
        <v>0</v>
      </c>
      <c r="CH23" s="153">
        <v>0</v>
      </c>
      <c r="CI23" s="153">
        <v>0</v>
      </c>
      <c r="CJ23" s="153">
        <v>861.3</v>
      </c>
      <c r="CK23" s="153"/>
      <c r="CL23" s="153">
        <v>126.95</v>
      </c>
      <c r="CM23" s="153">
        <v>101</v>
      </c>
      <c r="CN23" s="153">
        <v>254.75</v>
      </c>
      <c r="CO23" s="153">
        <v>0</v>
      </c>
      <c r="CP23" s="153">
        <v>1246.2</v>
      </c>
      <c r="CQ23" s="153">
        <v>323.7</v>
      </c>
      <c r="CR23" s="153">
        <v>571.1</v>
      </c>
      <c r="CS23" s="153">
        <v>887.3</v>
      </c>
      <c r="CT23" s="153">
        <v>248.35</v>
      </c>
      <c r="CU23" s="153">
        <v>574.29999999999995</v>
      </c>
      <c r="CV23" s="153">
        <v>98.55</v>
      </c>
      <c r="CW23" s="153">
        <v>1386.3</v>
      </c>
      <c r="CX23" s="153">
        <v>317</v>
      </c>
      <c r="CY23" s="153">
        <v>559.4</v>
      </c>
      <c r="CZ23" s="152">
        <v>441.05</v>
      </c>
      <c r="DA23" s="152">
        <v>258.85000000000002</v>
      </c>
      <c r="DB23" s="152">
        <v>64.650000000000006</v>
      </c>
      <c r="DC23" s="152">
        <v>483.63</v>
      </c>
      <c r="DD23" s="152">
        <v>0</v>
      </c>
      <c r="DE23" s="152">
        <v>140.30000000000001</v>
      </c>
      <c r="DF23" s="152">
        <v>0</v>
      </c>
      <c r="DG23" s="152">
        <v>0</v>
      </c>
      <c r="DH23" s="152">
        <v>495.05</v>
      </c>
      <c r="DI23" s="152">
        <v>329.8</v>
      </c>
      <c r="DJ23" s="152">
        <v>324.14999999999998</v>
      </c>
      <c r="DK23" s="152">
        <v>0</v>
      </c>
      <c r="DL23" s="152">
        <v>780.25</v>
      </c>
      <c r="DM23" s="152">
        <v>57.2</v>
      </c>
      <c r="DN23" s="152">
        <v>407.25</v>
      </c>
      <c r="DO23" s="152">
        <v>488.4</v>
      </c>
      <c r="DP23" s="152">
        <v>860.91</v>
      </c>
      <c r="DQ23" s="152">
        <v>362.6</v>
      </c>
      <c r="DR23" s="152">
        <v>1027.855</v>
      </c>
      <c r="DS23" s="152">
        <v>692.79399999999998</v>
      </c>
      <c r="DT23" s="152">
        <v>500.15</v>
      </c>
      <c r="DU23" s="152">
        <v>623.1</v>
      </c>
      <c r="DV23" s="152">
        <v>337.25</v>
      </c>
      <c r="DW23" s="152">
        <v>683.35</v>
      </c>
      <c r="DX23" s="152">
        <v>323.35000000000002</v>
      </c>
      <c r="DY23" s="152">
        <v>447</v>
      </c>
      <c r="DZ23" s="152">
        <v>404.65</v>
      </c>
      <c r="EA23" s="152">
        <v>692.9</v>
      </c>
      <c r="EB23" s="152">
        <v>532.04999999999995</v>
      </c>
      <c r="EC23" s="152">
        <v>796.6</v>
      </c>
      <c r="ED23" s="152">
        <v>520.54999999999995</v>
      </c>
      <c r="EE23" s="152">
        <v>735.5</v>
      </c>
      <c r="EF23" s="152">
        <v>807.5</v>
      </c>
      <c r="EG23" s="152">
        <v>1396.85</v>
      </c>
      <c r="EH23" s="152">
        <v>551</v>
      </c>
      <c r="EI23" s="152">
        <v>0</v>
      </c>
      <c r="EJ23" s="152">
        <v>923.65</v>
      </c>
      <c r="EK23" s="152">
        <v>411.5</v>
      </c>
      <c r="EL23" s="152">
        <v>961.15</v>
      </c>
      <c r="EM23" s="152">
        <v>291.25</v>
      </c>
      <c r="EN23" s="152">
        <v>362.1</v>
      </c>
      <c r="EO23" s="152">
        <v>883.95</v>
      </c>
      <c r="EP23" s="152">
        <v>889.4</v>
      </c>
      <c r="EQ23" s="152">
        <v>545.4</v>
      </c>
      <c r="ER23" s="152">
        <v>449.28</v>
      </c>
      <c r="ES23" s="152"/>
      <c r="ET23" s="152">
        <v>302.95</v>
      </c>
      <c r="EU23" s="152"/>
      <c r="EV23" s="152"/>
      <c r="EW23" s="152">
        <v>330.95</v>
      </c>
      <c r="EX23" s="152">
        <v>185.3</v>
      </c>
      <c r="EY23" s="152">
        <v>121.4</v>
      </c>
      <c r="EZ23" s="152"/>
      <c r="FA23" s="152"/>
      <c r="FB23" s="152">
        <v>162.6</v>
      </c>
      <c r="FC23" s="152">
        <v>435.75</v>
      </c>
      <c r="FD23" s="152">
        <v>346.62400000000002</v>
      </c>
      <c r="FE23" s="152"/>
      <c r="FF23" s="152">
        <v>324.85000000000002</v>
      </c>
      <c r="FG23" s="152"/>
      <c r="FH23" s="152">
        <v>325.85000000000002</v>
      </c>
      <c r="FI23" s="152"/>
      <c r="FJ23" s="282">
        <v>334.5</v>
      </c>
      <c r="FK23" s="295">
        <v>0</v>
      </c>
      <c r="FL23" s="295">
        <v>350.7</v>
      </c>
      <c r="FM23" s="282">
        <v>331.601</v>
      </c>
      <c r="FN23" s="327"/>
    </row>
    <row r="24" spans="1:170" s="119" customFormat="1" ht="15.75" customHeight="1" x14ac:dyDescent="0.25">
      <c r="A24" s="178" t="s">
        <v>119</v>
      </c>
      <c r="B24" s="153" t="s">
        <v>9</v>
      </c>
      <c r="C24" s="153" t="s">
        <v>9</v>
      </c>
      <c r="D24" s="153" t="s">
        <v>9</v>
      </c>
      <c r="E24" s="153" t="s">
        <v>9</v>
      </c>
      <c r="F24" s="153" t="s">
        <v>9</v>
      </c>
      <c r="G24" s="153" t="s">
        <v>9</v>
      </c>
      <c r="H24" s="153" t="s">
        <v>9</v>
      </c>
      <c r="I24" s="153" t="s">
        <v>9</v>
      </c>
      <c r="J24" s="153" t="s">
        <v>9</v>
      </c>
      <c r="K24" s="153" t="s">
        <v>9</v>
      </c>
      <c r="L24" s="153" t="s">
        <v>9</v>
      </c>
      <c r="M24" s="153" t="s">
        <v>9</v>
      </c>
      <c r="N24" s="153" t="s">
        <v>9</v>
      </c>
      <c r="O24" s="153" t="s">
        <v>9</v>
      </c>
      <c r="P24" s="153" t="s">
        <v>9</v>
      </c>
      <c r="Q24" s="153" t="s">
        <v>9</v>
      </c>
      <c r="R24" s="153" t="s">
        <v>9</v>
      </c>
      <c r="S24" s="153" t="s">
        <v>9</v>
      </c>
      <c r="T24" s="153" t="s">
        <v>9</v>
      </c>
      <c r="U24" s="153" t="s">
        <v>9</v>
      </c>
      <c r="V24" s="153" t="s">
        <v>9</v>
      </c>
      <c r="W24" s="153" t="s">
        <v>9</v>
      </c>
      <c r="X24" s="153" t="s">
        <v>9</v>
      </c>
      <c r="Y24" s="153" t="s">
        <v>9</v>
      </c>
      <c r="Z24" s="153" t="s">
        <v>9</v>
      </c>
      <c r="AA24" s="153" t="s">
        <v>9</v>
      </c>
      <c r="AB24" s="153"/>
      <c r="AC24" s="153" t="s">
        <v>9</v>
      </c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>
        <v>5.25</v>
      </c>
      <c r="EG24" s="152">
        <v>0</v>
      </c>
      <c r="EH24" s="152">
        <v>16.7</v>
      </c>
      <c r="EI24" s="152">
        <v>21.5</v>
      </c>
      <c r="EJ24" s="152">
        <v>1.17</v>
      </c>
      <c r="EK24" s="152"/>
      <c r="EL24" s="152">
        <v>37.35</v>
      </c>
      <c r="EM24" s="152">
        <v>16.21</v>
      </c>
      <c r="EN24" s="152">
        <v>0</v>
      </c>
      <c r="EO24" s="152">
        <v>0</v>
      </c>
      <c r="EP24" s="152">
        <v>0</v>
      </c>
      <c r="EQ24" s="152">
        <v>0</v>
      </c>
      <c r="ER24" s="152">
        <v>11.5</v>
      </c>
      <c r="ES24" s="152">
        <v>7</v>
      </c>
      <c r="ET24" s="152"/>
      <c r="EU24" s="152">
        <v>5</v>
      </c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>
        <v>6.25</v>
      </c>
      <c r="FH24" s="152"/>
      <c r="FI24" s="152"/>
      <c r="FJ24" s="282"/>
      <c r="FK24" s="282"/>
      <c r="FL24" s="282"/>
      <c r="FM24" s="282"/>
      <c r="FN24" s="271"/>
    </row>
    <row r="25" spans="1:170" s="119" customFormat="1" ht="18.75" customHeight="1" x14ac:dyDescent="0.25">
      <c r="A25" s="130" t="s">
        <v>10</v>
      </c>
      <c r="B25" s="153" t="s">
        <v>9</v>
      </c>
      <c r="C25" s="153">
        <v>466.29</v>
      </c>
      <c r="D25" s="153">
        <v>365.85</v>
      </c>
      <c r="E25" s="153">
        <v>199.3</v>
      </c>
      <c r="F25" s="153" t="s">
        <v>9</v>
      </c>
      <c r="G25" s="153">
        <v>204.25</v>
      </c>
      <c r="H25" s="153" t="s">
        <v>9</v>
      </c>
      <c r="I25" s="153">
        <v>44.15</v>
      </c>
      <c r="J25" s="153">
        <v>193.7</v>
      </c>
      <c r="K25" s="153">
        <v>268.55</v>
      </c>
      <c r="L25" s="153">
        <v>41.97</v>
      </c>
      <c r="M25" s="153">
        <v>319.3</v>
      </c>
      <c r="N25" s="153">
        <v>34.951999999999998</v>
      </c>
      <c r="O25" s="153">
        <v>26.65</v>
      </c>
      <c r="P25" s="153">
        <v>25.099</v>
      </c>
      <c r="Q25" s="153">
        <v>55.95</v>
      </c>
      <c r="R25" s="153">
        <v>40.85</v>
      </c>
      <c r="S25" s="153">
        <v>182.85</v>
      </c>
      <c r="T25" s="153">
        <v>0</v>
      </c>
      <c r="U25" s="153">
        <v>225.15</v>
      </c>
      <c r="V25" s="153">
        <v>188.5</v>
      </c>
      <c r="W25" s="153">
        <v>128.69999999999999</v>
      </c>
      <c r="X25" s="153">
        <v>132.94999999999999</v>
      </c>
      <c r="Y25" s="153">
        <v>111.52500000000001</v>
      </c>
      <c r="Z25" s="153">
        <v>59.1</v>
      </c>
      <c r="AA25" s="153">
        <v>61.15</v>
      </c>
      <c r="AB25" s="153">
        <v>38.65</v>
      </c>
      <c r="AC25" s="153">
        <v>28.3</v>
      </c>
      <c r="AD25" s="153">
        <v>0</v>
      </c>
      <c r="AE25" s="153">
        <v>24.35</v>
      </c>
      <c r="AF25" s="153">
        <v>66.387</v>
      </c>
      <c r="AG25" s="153">
        <v>77</v>
      </c>
      <c r="AH25" s="153">
        <v>24.9</v>
      </c>
      <c r="AI25" s="153">
        <v>122.655</v>
      </c>
      <c r="AJ25" s="153">
        <v>203</v>
      </c>
      <c r="AK25" s="153">
        <v>81.8</v>
      </c>
      <c r="AL25" s="153">
        <v>94.724999999999994</v>
      </c>
      <c r="AM25" s="153">
        <v>51.99</v>
      </c>
      <c r="AN25" s="153">
        <v>156.05099999999999</v>
      </c>
      <c r="AO25" s="153">
        <v>106.77</v>
      </c>
      <c r="AP25" s="153">
        <v>2.5920000000000001</v>
      </c>
      <c r="AQ25" s="153">
        <v>37.244999999999997</v>
      </c>
      <c r="AR25" s="153">
        <v>52.465000000000003</v>
      </c>
      <c r="AS25" s="153">
        <v>128.697</v>
      </c>
      <c r="AT25" s="153" t="s">
        <v>9</v>
      </c>
      <c r="AU25" s="153">
        <v>134.358</v>
      </c>
      <c r="AV25" s="153">
        <v>72.778999999999996</v>
      </c>
      <c r="AW25" s="153">
        <v>101.932</v>
      </c>
      <c r="AX25" s="153">
        <v>47.773000000000003</v>
      </c>
      <c r="AY25" s="153">
        <v>87.09</v>
      </c>
      <c r="AZ25" s="153">
        <v>178.78</v>
      </c>
      <c r="BA25" s="153">
        <v>156.071</v>
      </c>
      <c r="BB25" s="153">
        <v>177.9</v>
      </c>
      <c r="BC25" s="153">
        <v>130.40299999999999</v>
      </c>
      <c r="BD25" s="153">
        <v>114.343</v>
      </c>
      <c r="BE25" s="153">
        <v>78.182000000000002</v>
      </c>
      <c r="BF25" s="153">
        <v>126.1</v>
      </c>
      <c r="BG25" s="153">
        <v>293.8</v>
      </c>
      <c r="BH25" s="153">
        <v>119.45</v>
      </c>
      <c r="BI25" s="153">
        <v>84.494</v>
      </c>
      <c r="BJ25" s="153">
        <v>27.5</v>
      </c>
      <c r="BK25" s="153">
        <v>54.174999999999997</v>
      </c>
      <c r="BL25" s="153">
        <v>28.215</v>
      </c>
      <c r="BM25" s="153">
        <v>79.8</v>
      </c>
      <c r="BN25" s="153">
        <v>141.05000000000001</v>
      </c>
      <c r="BO25" s="153">
        <v>133.69</v>
      </c>
      <c r="BP25" s="153">
        <v>371.2</v>
      </c>
      <c r="BQ25" s="153">
        <v>191.55</v>
      </c>
      <c r="BR25" s="153">
        <v>323.05</v>
      </c>
      <c r="BS25" s="153">
        <v>256.75</v>
      </c>
      <c r="BT25" s="153">
        <v>319.69200000000001</v>
      </c>
      <c r="BU25" s="153">
        <v>281</v>
      </c>
      <c r="BV25" s="153">
        <v>282.392</v>
      </c>
      <c r="BW25" s="153">
        <v>276.76</v>
      </c>
      <c r="BX25" s="153">
        <v>340.839</v>
      </c>
      <c r="BY25" s="153">
        <v>358.94299999999998</v>
      </c>
      <c r="BZ25" s="153">
        <v>479.74099999999999</v>
      </c>
      <c r="CA25" s="153">
        <v>566.35199999999998</v>
      </c>
      <c r="CB25" s="153">
        <v>458.18599999999998</v>
      </c>
      <c r="CC25" s="153">
        <v>240.9</v>
      </c>
      <c r="CD25" s="153">
        <v>166.096</v>
      </c>
      <c r="CE25" s="153">
        <v>295.37700000000001</v>
      </c>
      <c r="CF25" s="153">
        <v>35.459000000000003</v>
      </c>
      <c r="CG25" s="153">
        <v>130.42099999999999</v>
      </c>
      <c r="CH25" s="153">
        <v>81.991</v>
      </c>
      <c r="CI25" s="153">
        <v>30.56</v>
      </c>
      <c r="CJ25" s="153">
        <v>61.837000000000003</v>
      </c>
      <c r="CK25" s="153">
        <v>28.254000000000001</v>
      </c>
      <c r="CL25" s="153">
        <v>74.16</v>
      </c>
      <c r="CM25" s="153">
        <v>266.86</v>
      </c>
      <c r="CN25" s="153">
        <v>111.60299999999999</v>
      </c>
      <c r="CO25" s="153">
        <v>11.803000000000001</v>
      </c>
      <c r="CP25" s="153">
        <v>127.44799999999999</v>
      </c>
      <c r="CQ25" s="153">
        <v>14.545</v>
      </c>
      <c r="CR25" s="153">
        <v>9.2449999999999992</v>
      </c>
      <c r="CS25" s="153">
        <v>34.325000000000003</v>
      </c>
      <c r="CT25" s="153">
        <v>0</v>
      </c>
      <c r="CU25" s="153">
        <v>4.1980000000000004</v>
      </c>
      <c r="CV25" s="153">
        <v>6.0750000000000002</v>
      </c>
      <c r="CW25" s="153">
        <v>4.8250000000000002</v>
      </c>
      <c r="CX25" s="153">
        <v>3.74</v>
      </c>
      <c r="CY25" s="153">
        <v>1.605</v>
      </c>
      <c r="CZ25" s="152">
        <v>1.8660000000000001</v>
      </c>
      <c r="DA25" s="152">
        <v>7.367</v>
      </c>
      <c r="DB25" s="152">
        <v>3.617</v>
      </c>
      <c r="DC25" s="152">
        <v>4.0430000000000001</v>
      </c>
      <c r="DD25" s="152">
        <v>25.895</v>
      </c>
      <c r="DE25" s="152">
        <v>4.1989999999999998</v>
      </c>
      <c r="DF25" s="152">
        <v>13.904999999999999</v>
      </c>
      <c r="DG25" s="152">
        <v>2.879</v>
      </c>
      <c r="DH25" s="152">
        <v>2.59</v>
      </c>
      <c r="DI25" s="152">
        <v>1.2170000000000001</v>
      </c>
      <c r="DJ25" s="152">
        <v>1.147</v>
      </c>
      <c r="DK25" s="152">
        <v>1.581</v>
      </c>
      <c r="DL25" s="152">
        <v>1.2929999999999999</v>
      </c>
      <c r="DM25" s="152">
        <v>0.40500000000000003</v>
      </c>
      <c r="DN25" s="152">
        <v>1.24</v>
      </c>
      <c r="DO25" s="152">
        <v>61.341000000000001</v>
      </c>
      <c r="DP25" s="152">
        <v>0.35199999999999998</v>
      </c>
      <c r="DQ25" s="152">
        <v>6.3E-2</v>
      </c>
      <c r="DR25" s="152">
        <v>0.98299999999999998</v>
      </c>
      <c r="DS25" s="152">
        <v>0</v>
      </c>
      <c r="DT25" s="152">
        <v>25</v>
      </c>
      <c r="DU25" s="152">
        <v>0.57699999999999996</v>
      </c>
      <c r="DV25" s="152">
        <v>8.5000000000000006E-2</v>
      </c>
      <c r="DW25" s="152">
        <v>0</v>
      </c>
      <c r="DX25" s="152">
        <v>0</v>
      </c>
      <c r="DY25" s="152">
        <v>27.06</v>
      </c>
      <c r="DZ25" s="152">
        <v>0</v>
      </c>
      <c r="EA25" s="152">
        <v>0</v>
      </c>
      <c r="EB25" s="152">
        <v>0</v>
      </c>
      <c r="EC25" s="152">
        <v>0</v>
      </c>
      <c r="ED25" s="152">
        <v>0</v>
      </c>
      <c r="EE25" s="152">
        <v>100.74</v>
      </c>
      <c r="EF25" s="152">
        <v>0</v>
      </c>
      <c r="EG25" s="152">
        <v>0</v>
      </c>
      <c r="EH25" s="152">
        <v>0</v>
      </c>
      <c r="EI25" s="152">
        <v>0</v>
      </c>
      <c r="EJ25" s="152">
        <v>0.107</v>
      </c>
      <c r="EK25" s="152">
        <v>0</v>
      </c>
      <c r="EL25" s="152">
        <v>0.22500000000000001</v>
      </c>
      <c r="EM25" s="152">
        <v>6.3E-2</v>
      </c>
      <c r="EN25" s="152">
        <v>8.4000000000000005E-2</v>
      </c>
      <c r="EO25" s="152">
        <v>0.54500000000000004</v>
      </c>
      <c r="EP25" s="152">
        <v>0</v>
      </c>
      <c r="EQ25" s="152">
        <v>0</v>
      </c>
      <c r="ER25" s="152">
        <v>0</v>
      </c>
      <c r="ES25" s="152"/>
      <c r="ET25" s="152"/>
      <c r="EU25" s="152"/>
      <c r="EV25" s="152">
        <v>0</v>
      </c>
      <c r="EW25" s="152">
        <v>0</v>
      </c>
      <c r="EX25" s="152">
        <v>0</v>
      </c>
      <c r="EY25" s="152">
        <v>0.25</v>
      </c>
      <c r="EZ25" s="152"/>
      <c r="FA25" s="152">
        <v>0.3</v>
      </c>
      <c r="FB25" s="251">
        <v>0</v>
      </c>
      <c r="FC25" s="251">
        <v>0</v>
      </c>
      <c r="FD25" s="251">
        <v>0</v>
      </c>
      <c r="FE25" s="251">
        <v>0</v>
      </c>
      <c r="FF25" s="251">
        <v>0</v>
      </c>
      <c r="FG25" s="251">
        <v>0</v>
      </c>
      <c r="FH25" s="251">
        <v>0</v>
      </c>
      <c r="FI25" s="251">
        <v>0</v>
      </c>
      <c r="FJ25" s="251">
        <v>0</v>
      </c>
      <c r="FK25" s="294">
        <v>0</v>
      </c>
      <c r="FL25" s="294">
        <v>0.43</v>
      </c>
      <c r="FM25" s="294">
        <f>SUM(FM26:FM28)</f>
        <v>0</v>
      </c>
      <c r="FN25" s="294">
        <f>FN26+FN27+FN28</f>
        <v>0</v>
      </c>
    </row>
    <row r="26" spans="1:170" s="119" customFormat="1" ht="15.75" customHeight="1" x14ac:dyDescent="0.25">
      <c r="A26" s="178" t="s">
        <v>124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>
        <v>0</v>
      </c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>
        <v>0</v>
      </c>
      <c r="EK26" s="152"/>
      <c r="EL26" s="152">
        <v>0</v>
      </c>
      <c r="EM26" s="152">
        <v>0</v>
      </c>
      <c r="EN26" s="152">
        <v>0</v>
      </c>
      <c r="EO26" s="152">
        <v>0</v>
      </c>
      <c r="EP26" s="152">
        <v>0</v>
      </c>
      <c r="EQ26" s="152">
        <v>0</v>
      </c>
      <c r="ER26" s="152">
        <v>0</v>
      </c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280"/>
      <c r="FK26" s="280"/>
      <c r="FL26" s="280"/>
      <c r="FM26" s="282"/>
      <c r="FN26" s="279"/>
    </row>
    <row r="27" spans="1:170" s="119" customFormat="1" x14ac:dyDescent="0.25">
      <c r="A27" s="178" t="s">
        <v>122</v>
      </c>
      <c r="B27" s="153" t="s">
        <v>9</v>
      </c>
      <c r="C27" s="153">
        <v>466.29</v>
      </c>
      <c r="D27" s="153">
        <v>365.85</v>
      </c>
      <c r="E27" s="153">
        <v>199.3</v>
      </c>
      <c r="F27" s="153" t="s">
        <v>9</v>
      </c>
      <c r="G27" s="153">
        <v>204.25</v>
      </c>
      <c r="H27" s="153" t="s">
        <v>9</v>
      </c>
      <c r="I27" s="153">
        <v>44.15</v>
      </c>
      <c r="J27" s="153">
        <v>193.7</v>
      </c>
      <c r="K27" s="153">
        <v>268.55</v>
      </c>
      <c r="L27" s="153">
        <v>41.97</v>
      </c>
      <c r="M27" s="153">
        <v>319.3</v>
      </c>
      <c r="N27" s="153">
        <v>34.951999999999998</v>
      </c>
      <c r="O27" s="153">
        <v>26.65</v>
      </c>
      <c r="P27" s="153">
        <v>25.099</v>
      </c>
      <c r="Q27" s="153">
        <v>55.95</v>
      </c>
      <c r="R27" s="153">
        <v>40.85</v>
      </c>
      <c r="S27" s="153">
        <v>182.85</v>
      </c>
      <c r="T27" s="153" t="s">
        <v>9</v>
      </c>
      <c r="U27" s="153">
        <v>225.15</v>
      </c>
      <c r="V27" s="153">
        <v>188.5</v>
      </c>
      <c r="W27" s="153">
        <v>128.69999999999999</v>
      </c>
      <c r="X27" s="153">
        <v>132.94999999999999</v>
      </c>
      <c r="Y27" s="153">
        <v>111.52500000000001</v>
      </c>
      <c r="Z27" s="153">
        <v>59.1</v>
      </c>
      <c r="AA27" s="153">
        <v>61.15</v>
      </c>
      <c r="AB27" s="153">
        <v>38.65</v>
      </c>
      <c r="AC27" s="153">
        <v>28.3</v>
      </c>
      <c r="AD27" s="153"/>
      <c r="AE27" s="153">
        <v>24.35</v>
      </c>
      <c r="AF27" s="153">
        <v>66.387</v>
      </c>
      <c r="AG27" s="153">
        <v>77</v>
      </c>
      <c r="AH27" s="153">
        <v>24.9</v>
      </c>
      <c r="AI27" s="153">
        <v>122.655</v>
      </c>
      <c r="AJ27" s="153">
        <v>203</v>
      </c>
      <c r="AK27" s="153">
        <v>81.8</v>
      </c>
      <c r="AL27" s="153">
        <v>94.724999999999994</v>
      </c>
      <c r="AM27" s="153">
        <v>51.99</v>
      </c>
      <c r="AN27" s="153">
        <v>156.05099999999999</v>
      </c>
      <c r="AO27" s="153">
        <v>106.77</v>
      </c>
      <c r="AP27" s="153">
        <v>2.5920000000000001</v>
      </c>
      <c r="AQ27" s="153">
        <v>37.244999999999997</v>
      </c>
      <c r="AR27" s="153">
        <v>52.465000000000003</v>
      </c>
      <c r="AS27" s="153">
        <v>128.697</v>
      </c>
      <c r="AT27" s="153" t="s">
        <v>9</v>
      </c>
      <c r="AU27" s="153">
        <v>134.358</v>
      </c>
      <c r="AV27" s="153">
        <v>72.778999999999996</v>
      </c>
      <c r="AW27" s="153">
        <v>101.932</v>
      </c>
      <c r="AX27" s="153">
        <v>47.773000000000003</v>
      </c>
      <c r="AY27" s="153">
        <v>87.09</v>
      </c>
      <c r="AZ27" s="153">
        <v>178.78</v>
      </c>
      <c r="BA27" s="153">
        <v>156.071</v>
      </c>
      <c r="BB27" s="153">
        <v>177.9</v>
      </c>
      <c r="BC27" s="153">
        <v>130.40299999999999</v>
      </c>
      <c r="BD27" s="153">
        <v>114.343</v>
      </c>
      <c r="BE27" s="153">
        <v>78.182000000000002</v>
      </c>
      <c r="BF27" s="153">
        <v>126.1</v>
      </c>
      <c r="BG27" s="153">
        <v>293.8</v>
      </c>
      <c r="BH27" s="153">
        <v>119.45</v>
      </c>
      <c r="BI27" s="153">
        <v>84.494</v>
      </c>
      <c r="BJ27" s="153">
        <v>27.5</v>
      </c>
      <c r="BK27" s="153">
        <v>54.174999999999997</v>
      </c>
      <c r="BL27" s="153">
        <v>28.215</v>
      </c>
      <c r="BM27" s="153">
        <v>79.8</v>
      </c>
      <c r="BN27" s="153">
        <v>141.05000000000001</v>
      </c>
      <c r="BO27" s="153">
        <v>133.69</v>
      </c>
      <c r="BP27" s="153">
        <v>371.2</v>
      </c>
      <c r="BQ27" s="153">
        <v>191.55</v>
      </c>
      <c r="BR27" s="153">
        <v>323.05</v>
      </c>
      <c r="BS27" s="153">
        <v>256.75</v>
      </c>
      <c r="BT27" s="153">
        <v>319.69200000000001</v>
      </c>
      <c r="BU27" s="153">
        <v>281</v>
      </c>
      <c r="BV27" s="153">
        <v>282.392</v>
      </c>
      <c r="BW27" s="153">
        <v>276.76</v>
      </c>
      <c r="BX27" s="153">
        <v>340.839</v>
      </c>
      <c r="BY27" s="153">
        <v>358.94299999999998</v>
      </c>
      <c r="BZ27" s="153">
        <v>479.74099999999999</v>
      </c>
      <c r="CA27" s="153">
        <v>566.35199999999998</v>
      </c>
      <c r="CB27" s="153">
        <v>458.18599999999998</v>
      </c>
      <c r="CC27" s="153">
        <v>240.9</v>
      </c>
      <c r="CD27" s="153">
        <v>166.096</v>
      </c>
      <c r="CE27" s="153">
        <v>295.37700000000001</v>
      </c>
      <c r="CF27" s="153">
        <v>35.459000000000003</v>
      </c>
      <c r="CG27" s="153">
        <v>130.42099999999999</v>
      </c>
      <c r="CH27" s="153">
        <v>81.991</v>
      </c>
      <c r="CI27" s="153">
        <v>30.56</v>
      </c>
      <c r="CJ27" s="153">
        <v>61.837000000000003</v>
      </c>
      <c r="CK27" s="153">
        <v>28.254000000000001</v>
      </c>
      <c r="CL27" s="153">
        <v>74.16</v>
      </c>
      <c r="CM27" s="153">
        <v>266.86</v>
      </c>
      <c r="CN27" s="153">
        <v>111.60299999999999</v>
      </c>
      <c r="CO27" s="153">
        <v>11.803000000000001</v>
      </c>
      <c r="CP27" s="153">
        <v>127.44799999999999</v>
      </c>
      <c r="CQ27" s="153">
        <v>14.545</v>
      </c>
      <c r="CR27" s="153">
        <v>9.2449999999999992</v>
      </c>
      <c r="CS27" s="153">
        <v>34.325000000000003</v>
      </c>
      <c r="CT27" s="153">
        <v>0</v>
      </c>
      <c r="CU27" s="153">
        <v>4.1980000000000004</v>
      </c>
      <c r="CV27" s="153">
        <v>6.0750000000000002</v>
      </c>
      <c r="CW27" s="153">
        <v>4.8250000000000002</v>
      </c>
      <c r="CX27" s="153">
        <v>3.74</v>
      </c>
      <c r="CY27" s="153">
        <v>1.605</v>
      </c>
      <c r="CZ27" s="152">
        <v>1.8660000000000001</v>
      </c>
      <c r="DA27" s="152">
        <v>7.367</v>
      </c>
      <c r="DB27" s="152">
        <v>3.617</v>
      </c>
      <c r="DC27" s="152">
        <v>4.0430000000000001</v>
      </c>
      <c r="DD27" s="152">
        <v>25.895</v>
      </c>
      <c r="DE27" s="152">
        <v>4.1989999999999998</v>
      </c>
      <c r="DF27" s="152">
        <v>13.904999999999999</v>
      </c>
      <c r="DG27" s="152">
        <v>2.879</v>
      </c>
      <c r="DH27" s="152">
        <v>2.59</v>
      </c>
      <c r="DI27" s="152">
        <v>1.2170000000000001</v>
      </c>
      <c r="DJ27" s="152">
        <v>1.147</v>
      </c>
      <c r="DK27" s="152">
        <v>1.581</v>
      </c>
      <c r="DL27" s="152">
        <v>1.2929999999999999</v>
      </c>
      <c r="DM27" s="152">
        <v>0.40500000000000003</v>
      </c>
      <c r="DN27" s="152">
        <v>1.24</v>
      </c>
      <c r="DO27" s="152">
        <v>61.341000000000001</v>
      </c>
      <c r="DP27" s="152">
        <v>0.35199999999999998</v>
      </c>
      <c r="DQ27" s="152">
        <v>6.3E-2</v>
      </c>
      <c r="DR27" s="152">
        <v>0.98299999999999998</v>
      </c>
      <c r="DS27" s="152">
        <v>0</v>
      </c>
      <c r="DT27" s="152">
        <v>25</v>
      </c>
      <c r="DU27" s="152">
        <v>0.57699999999999996</v>
      </c>
      <c r="DV27" s="152">
        <v>8.5000000000000006E-2</v>
      </c>
      <c r="DW27" s="152">
        <v>0</v>
      </c>
      <c r="DX27" s="152">
        <v>0</v>
      </c>
      <c r="DY27" s="152">
        <v>27.06</v>
      </c>
      <c r="DZ27" s="152">
        <v>0</v>
      </c>
      <c r="EA27" s="152">
        <v>0</v>
      </c>
      <c r="EB27" s="152">
        <v>0</v>
      </c>
      <c r="EC27" s="152">
        <v>0</v>
      </c>
      <c r="ED27" s="152">
        <v>0</v>
      </c>
      <c r="EE27" s="152">
        <v>100.74</v>
      </c>
      <c r="EF27" s="152">
        <v>0</v>
      </c>
      <c r="EG27" s="152">
        <v>0</v>
      </c>
      <c r="EH27" s="152">
        <v>0</v>
      </c>
      <c r="EI27" s="152">
        <v>0</v>
      </c>
      <c r="EJ27" s="152">
        <v>0.107</v>
      </c>
      <c r="EK27" s="152">
        <v>0</v>
      </c>
      <c r="EL27" s="152">
        <v>0.22500000000000001</v>
      </c>
      <c r="EM27" s="152">
        <v>6.3E-2</v>
      </c>
      <c r="EN27" s="152">
        <v>8.4000000000000005E-2</v>
      </c>
      <c r="EO27" s="152">
        <v>0.54500000000000004</v>
      </c>
      <c r="EP27" s="152">
        <v>0</v>
      </c>
      <c r="EQ27" s="152">
        <v>0</v>
      </c>
      <c r="ER27" s="152">
        <v>0</v>
      </c>
      <c r="ES27" s="152"/>
      <c r="ET27" s="152"/>
      <c r="EU27" s="152"/>
      <c r="EV27" s="152"/>
      <c r="EW27" s="152"/>
      <c r="EX27" s="152"/>
      <c r="EY27" s="152">
        <v>0.25</v>
      </c>
      <c r="EZ27" s="152"/>
      <c r="FA27" s="152">
        <v>0.3</v>
      </c>
      <c r="FB27" s="152"/>
      <c r="FC27" s="152"/>
      <c r="FD27" s="152"/>
      <c r="FE27" s="152"/>
      <c r="FF27" s="152"/>
      <c r="FG27" s="152"/>
      <c r="FH27" s="152"/>
      <c r="FI27" s="152"/>
      <c r="FJ27" s="271"/>
      <c r="FK27" s="271"/>
      <c r="FL27" s="296">
        <v>0.43</v>
      </c>
      <c r="FM27" s="282"/>
      <c r="FN27" s="279"/>
    </row>
    <row r="28" spans="1:170" s="119" customFormat="1" ht="15.75" customHeight="1" x14ac:dyDescent="0.25">
      <c r="A28" s="178" t="s">
        <v>123</v>
      </c>
      <c r="B28" s="153" t="s">
        <v>9</v>
      </c>
      <c r="C28" s="153" t="s">
        <v>9</v>
      </c>
      <c r="D28" s="153" t="s">
        <v>9</v>
      </c>
      <c r="E28" s="153" t="s">
        <v>9</v>
      </c>
      <c r="F28" s="153" t="s">
        <v>9</v>
      </c>
      <c r="G28" s="153" t="s">
        <v>9</v>
      </c>
      <c r="H28" s="153" t="s">
        <v>9</v>
      </c>
      <c r="I28" s="153" t="s">
        <v>9</v>
      </c>
      <c r="J28" s="153" t="s">
        <v>9</v>
      </c>
      <c r="K28" s="153" t="s">
        <v>9</v>
      </c>
      <c r="L28" s="153" t="s">
        <v>9</v>
      </c>
      <c r="M28" s="153" t="s">
        <v>9</v>
      </c>
      <c r="N28" s="153" t="s">
        <v>9</v>
      </c>
      <c r="O28" s="153" t="s">
        <v>9</v>
      </c>
      <c r="P28" s="153" t="s">
        <v>9</v>
      </c>
      <c r="Q28" s="153" t="s">
        <v>9</v>
      </c>
      <c r="R28" s="153" t="s">
        <v>9</v>
      </c>
      <c r="S28" s="153" t="s">
        <v>9</v>
      </c>
      <c r="T28" s="153" t="s">
        <v>9</v>
      </c>
      <c r="U28" s="153" t="s">
        <v>9</v>
      </c>
      <c r="V28" s="153" t="s">
        <v>9</v>
      </c>
      <c r="W28" s="153" t="s">
        <v>9</v>
      </c>
      <c r="X28" s="153" t="s">
        <v>9</v>
      </c>
      <c r="Y28" s="153" t="s">
        <v>9</v>
      </c>
      <c r="Z28" s="153" t="s">
        <v>9</v>
      </c>
      <c r="AA28" s="153" t="s">
        <v>9</v>
      </c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>
        <v>0</v>
      </c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>
        <v>0</v>
      </c>
      <c r="EM28" s="152">
        <v>0</v>
      </c>
      <c r="EN28" s="152"/>
      <c r="EO28" s="152"/>
      <c r="EP28" s="152">
        <v>0</v>
      </c>
      <c r="EQ28" s="152">
        <v>0</v>
      </c>
      <c r="ER28" s="152">
        <v>0</v>
      </c>
      <c r="ES28" s="152"/>
      <c r="ET28" s="152"/>
      <c r="EU28" s="152"/>
      <c r="EV28" s="152"/>
      <c r="EW28" s="152"/>
      <c r="EX28" s="152">
        <v>0</v>
      </c>
      <c r="EY28" s="152">
        <v>0</v>
      </c>
      <c r="EZ28" s="152">
        <v>0</v>
      </c>
      <c r="FA28" s="152">
        <v>0</v>
      </c>
      <c r="FB28" s="152"/>
      <c r="FC28" s="152"/>
      <c r="FD28" s="152"/>
      <c r="FE28" s="152"/>
      <c r="FF28" s="152"/>
      <c r="FG28" s="152"/>
      <c r="FH28" s="152"/>
      <c r="FI28" s="152"/>
      <c r="FJ28" s="280"/>
      <c r="FK28" s="280"/>
      <c r="FL28" s="280"/>
      <c r="FM28" s="282"/>
      <c r="FN28" s="279"/>
    </row>
    <row r="29" spans="1:170" s="119" customFormat="1" x14ac:dyDescent="0.25">
      <c r="A29" s="130" t="s">
        <v>69</v>
      </c>
      <c r="B29" s="154">
        <v>2000.425</v>
      </c>
      <c r="C29" s="154">
        <v>1330.307</v>
      </c>
      <c r="D29" s="154">
        <v>1340.018</v>
      </c>
      <c r="E29" s="154">
        <v>1836.2950000000001</v>
      </c>
      <c r="F29" s="154">
        <v>571.93799999999999</v>
      </c>
      <c r="G29" s="154">
        <v>1505.654</v>
      </c>
      <c r="H29" s="154">
        <v>2173.058</v>
      </c>
      <c r="I29" s="154">
        <v>1538.9739999999999</v>
      </c>
      <c r="J29" s="154">
        <v>1389.23</v>
      </c>
      <c r="K29" s="154">
        <v>892.04</v>
      </c>
      <c r="L29" s="154">
        <v>1702.7270000000001</v>
      </c>
      <c r="M29" s="154">
        <v>2200.511</v>
      </c>
      <c r="N29" s="154">
        <v>1263.799</v>
      </c>
      <c r="O29" s="154">
        <v>1803.5530000000001</v>
      </c>
      <c r="P29" s="154">
        <v>2917.366</v>
      </c>
      <c r="Q29" s="154">
        <v>2333.02</v>
      </c>
      <c r="R29" s="154">
        <v>1999.356</v>
      </c>
      <c r="S29" s="154">
        <v>2740.2</v>
      </c>
      <c r="T29" s="154">
        <v>2504.0540000000001</v>
      </c>
      <c r="U29" s="154">
        <v>1850.873</v>
      </c>
      <c r="V29" s="154">
        <v>3023.221</v>
      </c>
      <c r="W29" s="154">
        <v>3007.723</v>
      </c>
      <c r="X29" s="154">
        <v>3201.1439999999998</v>
      </c>
      <c r="Y29" s="154">
        <v>3314.5239999999999</v>
      </c>
      <c r="Z29" s="154">
        <v>2170.91</v>
      </c>
      <c r="AA29" s="154">
        <v>1773.502</v>
      </c>
      <c r="AB29" s="154">
        <v>2034.76</v>
      </c>
      <c r="AC29" s="154">
        <v>1900.02</v>
      </c>
      <c r="AD29" s="154">
        <v>388.625</v>
      </c>
      <c r="AE29" s="154">
        <v>991.22</v>
      </c>
      <c r="AF29" s="154">
        <v>1044.5360000000001</v>
      </c>
      <c r="AG29" s="154">
        <v>1064.3779999999999</v>
      </c>
      <c r="AH29" s="154">
        <v>3825.66</v>
      </c>
      <c r="AI29" s="154">
        <v>3192.2020000000002</v>
      </c>
      <c r="AJ29" s="154">
        <v>4118.45</v>
      </c>
      <c r="AK29" s="154">
        <v>4965.0159999999996</v>
      </c>
      <c r="AL29" s="154">
        <v>3556.511</v>
      </c>
      <c r="AM29" s="154">
        <v>2752.002</v>
      </c>
      <c r="AN29" s="154">
        <v>2139.6979999999999</v>
      </c>
      <c r="AO29" s="154">
        <v>1582.721</v>
      </c>
      <c r="AP29" s="154">
        <v>1168.626</v>
      </c>
      <c r="AQ29" s="154">
        <v>876.95299999999997</v>
      </c>
      <c r="AR29" s="154">
        <v>922.23599999999999</v>
      </c>
      <c r="AS29" s="154">
        <v>1258.473</v>
      </c>
      <c r="AT29" s="154">
        <v>1324.2149999999999</v>
      </c>
      <c r="AU29" s="154">
        <v>1507.299</v>
      </c>
      <c r="AV29" s="154">
        <v>982.36400000000003</v>
      </c>
      <c r="AW29" s="154">
        <v>959.26700000000005</v>
      </c>
      <c r="AX29" s="154">
        <v>1448.605</v>
      </c>
      <c r="AY29" s="154">
        <v>389.74599999999998</v>
      </c>
      <c r="AZ29" s="154">
        <v>974.85</v>
      </c>
      <c r="BA29" s="154">
        <v>756.99300000000005</v>
      </c>
      <c r="BB29" s="154">
        <v>935.45</v>
      </c>
      <c r="BC29" s="154">
        <v>1141.1600000000001</v>
      </c>
      <c r="BD29" s="154">
        <v>855.67200000000003</v>
      </c>
      <c r="BE29" s="154">
        <v>617.50300000000004</v>
      </c>
      <c r="BF29" s="154">
        <v>504.52</v>
      </c>
      <c r="BG29" s="154">
        <v>1947.95</v>
      </c>
      <c r="BH29" s="154">
        <v>1065.5</v>
      </c>
      <c r="BI29" s="154">
        <v>733.08799999999997</v>
      </c>
      <c r="BJ29" s="154">
        <v>1020.83</v>
      </c>
      <c r="BK29" s="154">
        <v>936.43799999999999</v>
      </c>
      <c r="BL29" s="154">
        <v>297.68200000000002</v>
      </c>
      <c r="BM29" s="154">
        <v>976.91700000000003</v>
      </c>
      <c r="BN29" s="154">
        <v>72.400000000000006</v>
      </c>
      <c r="BO29" s="154">
        <v>459.73</v>
      </c>
      <c r="BP29" s="154">
        <v>453.68799999999999</v>
      </c>
      <c r="BQ29" s="154">
        <v>843.85199999999998</v>
      </c>
      <c r="BR29" s="154">
        <v>335.34</v>
      </c>
      <c r="BS29" s="154">
        <v>1138.3510000000001</v>
      </c>
      <c r="BT29" s="154">
        <v>998.40000000000009</v>
      </c>
      <c r="BU29" s="154">
        <v>465.548</v>
      </c>
      <c r="BV29" s="154">
        <v>1782.867</v>
      </c>
      <c r="BW29" s="154">
        <v>747.16200000000003</v>
      </c>
      <c r="BX29" s="154">
        <v>1392.2860000000001</v>
      </c>
      <c r="BY29" s="154">
        <v>361.81</v>
      </c>
      <c r="BZ29" s="154">
        <v>786.45399999999995</v>
      </c>
      <c r="CA29" s="154">
        <v>514.24400000000003</v>
      </c>
      <c r="CB29" s="154">
        <v>1373.673</v>
      </c>
      <c r="CC29" s="154">
        <v>617.64200000000005</v>
      </c>
      <c r="CD29" s="154">
        <v>673.25800000000004</v>
      </c>
      <c r="CE29" s="154">
        <v>963.08500000000004</v>
      </c>
      <c r="CF29" s="154">
        <v>446.29899999999998</v>
      </c>
      <c r="CG29" s="154">
        <v>481.65100000000001</v>
      </c>
      <c r="CH29" s="154">
        <v>675.06100000000004</v>
      </c>
      <c r="CI29" s="154">
        <v>584.51400000000001</v>
      </c>
      <c r="CJ29" s="154">
        <v>190.86500000000001</v>
      </c>
      <c r="CK29" s="154">
        <v>74.125</v>
      </c>
      <c r="CL29" s="154">
        <v>144.31</v>
      </c>
      <c r="CM29" s="154">
        <v>228.54</v>
      </c>
      <c r="CN29" s="154">
        <v>251.41800000000001</v>
      </c>
      <c r="CO29" s="154">
        <v>162.065</v>
      </c>
      <c r="CP29" s="154">
        <v>61.03</v>
      </c>
      <c r="CQ29" s="154">
        <v>78.108999999999995</v>
      </c>
      <c r="CR29" s="154">
        <v>201.34299999999999</v>
      </c>
      <c r="CS29" s="154">
        <v>85.88</v>
      </c>
      <c r="CT29" s="154">
        <v>117.77500000000001</v>
      </c>
      <c r="CU29" s="154">
        <v>106.64100000000001</v>
      </c>
      <c r="CV29" s="154">
        <v>51.281999999999996</v>
      </c>
      <c r="CW29" s="154">
        <v>26.55</v>
      </c>
      <c r="CX29" s="154">
        <v>101.75</v>
      </c>
      <c r="CY29" s="154">
        <v>119.82599999999999</v>
      </c>
      <c r="CZ29" s="152">
        <v>59.7</v>
      </c>
      <c r="DA29" s="152">
        <v>157.06299999999999</v>
      </c>
      <c r="DB29" s="152">
        <v>58.744999999999997</v>
      </c>
      <c r="DC29" s="152">
        <v>54.62</v>
      </c>
      <c r="DD29" s="152">
        <v>42.716000000000001</v>
      </c>
      <c r="DE29" s="152">
        <v>267.178</v>
      </c>
      <c r="DF29" s="152">
        <v>118.65</v>
      </c>
      <c r="DG29" s="152">
        <v>131.054</v>
      </c>
      <c r="DH29" s="152">
        <v>353.8</v>
      </c>
      <c r="DI29" s="152">
        <v>1094.211</v>
      </c>
      <c r="DJ29" s="152">
        <v>777.10400000000004</v>
      </c>
      <c r="DK29" s="152">
        <v>827.16</v>
      </c>
      <c r="DL29" s="152">
        <v>960.94299999999998</v>
      </c>
      <c r="DM29" s="152">
        <v>123.375</v>
      </c>
      <c r="DN29" s="152">
        <v>36.11</v>
      </c>
      <c r="DO29" s="152">
        <v>70.72</v>
      </c>
      <c r="DP29" s="152">
        <v>1167.9000000000001</v>
      </c>
      <c r="DQ29" s="152">
        <v>228.00899999999999</v>
      </c>
      <c r="DR29" s="152">
        <v>25.26</v>
      </c>
      <c r="DS29" s="152">
        <v>35.28</v>
      </c>
      <c r="DT29" s="152">
        <v>560.54300000000001</v>
      </c>
      <c r="DU29" s="152">
        <v>1166.4449999999999</v>
      </c>
      <c r="DV29" s="152">
        <v>1277.7190000000001</v>
      </c>
      <c r="DW29" s="152">
        <v>1267.5350000000001</v>
      </c>
      <c r="DX29" s="152">
        <v>938.01400000000001</v>
      </c>
      <c r="DY29" s="152">
        <v>50.03</v>
      </c>
      <c r="DZ29" s="152">
        <v>1006.325</v>
      </c>
      <c r="EA29" s="152">
        <v>23.19</v>
      </c>
      <c r="EB29" s="152">
        <v>229.8</v>
      </c>
      <c r="EC29" s="152">
        <v>457.5</v>
      </c>
      <c r="ED29" s="152">
        <v>67.284999999999997</v>
      </c>
      <c r="EE29" s="152">
        <v>25.01</v>
      </c>
      <c r="EF29" s="152">
        <v>801.39599999999996</v>
      </c>
      <c r="EG29" s="152">
        <v>43.769999999999996</v>
      </c>
      <c r="EH29" s="152">
        <v>7.1</v>
      </c>
      <c r="EI29" s="152">
        <v>96.89</v>
      </c>
      <c r="EJ29" s="152">
        <v>13.204000000000001</v>
      </c>
      <c r="EK29" s="152">
        <v>406.72699999999998</v>
      </c>
      <c r="EL29" s="152">
        <v>20.61</v>
      </c>
      <c r="EM29" s="152">
        <v>14.93</v>
      </c>
      <c r="EN29" s="152">
        <v>2.86</v>
      </c>
      <c r="EO29" s="152">
        <v>980.91</v>
      </c>
      <c r="EP29" s="152">
        <v>69.337000000000003</v>
      </c>
      <c r="EQ29" s="152">
        <v>560.20000000000005</v>
      </c>
      <c r="ER29" s="152">
        <v>1521.16</v>
      </c>
      <c r="ES29" s="152">
        <v>5847.107</v>
      </c>
      <c r="ET29" s="152">
        <v>1432.8789999999999</v>
      </c>
      <c r="EU29" s="152">
        <v>210.53100000000001</v>
      </c>
      <c r="EV29" s="152">
        <v>1232.1510000000001</v>
      </c>
      <c r="EW29" s="152">
        <v>332.69400000000002</v>
      </c>
      <c r="EX29" s="152">
        <v>12.5</v>
      </c>
      <c r="EY29" s="152">
        <v>66.33</v>
      </c>
      <c r="EZ29" s="152">
        <v>20.774999999999999</v>
      </c>
      <c r="FA29" s="152">
        <v>513.29300000000001</v>
      </c>
      <c r="FB29" s="152">
        <v>557.37199999999996</v>
      </c>
      <c r="FC29" s="152">
        <v>486.07600000000002</v>
      </c>
      <c r="FD29" s="251">
        <v>891.22</v>
      </c>
      <c r="FE29" s="251">
        <v>165.04599999999999</v>
      </c>
      <c r="FF29" s="251">
        <v>1939.0609999999999</v>
      </c>
      <c r="FG29" s="251">
        <v>580.47799999999995</v>
      </c>
      <c r="FH29" s="251">
        <v>1138.576</v>
      </c>
      <c r="FI29" s="251">
        <v>105.3</v>
      </c>
      <c r="FJ29" s="271">
        <v>28.75</v>
      </c>
      <c r="FK29" s="271">
        <v>16.5</v>
      </c>
      <c r="FL29" s="283">
        <v>205.18</v>
      </c>
      <c r="FM29" s="283">
        <f>SUM(FM30:FM32)</f>
        <v>171.596</v>
      </c>
      <c r="FN29" s="271">
        <f>FN30+FN31+FN32</f>
        <v>4.42</v>
      </c>
    </row>
    <row r="30" spans="1:170" s="119" customFormat="1" ht="15.75" customHeight="1" x14ac:dyDescent="0.25">
      <c r="A30" s="178" t="s">
        <v>127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 t="e">
        <v>#DIV/0!</v>
      </c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>
        <v>0</v>
      </c>
      <c r="EM30" s="152"/>
      <c r="EN30" s="152"/>
      <c r="EO30" s="152"/>
      <c r="EP30" s="152">
        <v>0</v>
      </c>
      <c r="EQ30" s="152">
        <v>0</v>
      </c>
      <c r="ER30" s="152">
        <v>0</v>
      </c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279"/>
      <c r="FK30" s="279"/>
      <c r="FL30" s="279"/>
      <c r="FM30" s="279"/>
      <c r="FN30" s="327"/>
    </row>
    <row r="31" spans="1:170" s="119" customFormat="1" x14ac:dyDescent="0.25">
      <c r="A31" s="178" t="s">
        <v>125</v>
      </c>
      <c r="B31" s="153" t="s">
        <v>9</v>
      </c>
      <c r="C31" s="153" t="s">
        <v>9</v>
      </c>
      <c r="D31" s="153" t="s">
        <v>9</v>
      </c>
      <c r="E31" s="153" t="s">
        <v>9</v>
      </c>
      <c r="F31" s="153" t="s">
        <v>9</v>
      </c>
      <c r="G31" s="153" t="s">
        <v>9</v>
      </c>
      <c r="H31" s="153" t="s">
        <v>9</v>
      </c>
      <c r="I31" s="153" t="s">
        <v>9</v>
      </c>
      <c r="J31" s="153" t="s">
        <v>9</v>
      </c>
      <c r="K31" s="153" t="s">
        <v>9</v>
      </c>
      <c r="L31" s="153" t="s">
        <v>9</v>
      </c>
      <c r="M31" s="153" t="s">
        <v>9</v>
      </c>
      <c r="N31" s="153" t="s">
        <v>9</v>
      </c>
      <c r="O31" s="153" t="s">
        <v>9</v>
      </c>
      <c r="P31" s="153" t="s">
        <v>9</v>
      </c>
      <c r="Q31" s="153" t="s">
        <v>9</v>
      </c>
      <c r="R31" s="153" t="s">
        <v>9</v>
      </c>
      <c r="S31" s="153" t="s">
        <v>9</v>
      </c>
      <c r="T31" s="153" t="s">
        <v>9</v>
      </c>
      <c r="U31" s="153" t="s">
        <v>9</v>
      </c>
      <c r="V31" s="153" t="s">
        <v>9</v>
      </c>
      <c r="W31" s="153" t="s">
        <v>9</v>
      </c>
      <c r="X31" s="153" t="s">
        <v>9</v>
      </c>
      <c r="Y31" s="153" t="s">
        <v>9</v>
      </c>
      <c r="Z31" s="153">
        <v>197.51</v>
      </c>
      <c r="AA31" s="153" t="s">
        <v>9</v>
      </c>
      <c r="AB31" s="153" t="s">
        <v>9</v>
      </c>
      <c r="AC31" s="153" t="s">
        <v>9</v>
      </c>
      <c r="AD31" s="153" t="s">
        <v>9</v>
      </c>
      <c r="AE31" s="153" t="s">
        <v>9</v>
      </c>
      <c r="AF31" s="153" t="s">
        <v>9</v>
      </c>
      <c r="AG31" s="153" t="s">
        <v>9</v>
      </c>
      <c r="AH31" s="153" t="s">
        <v>9</v>
      </c>
      <c r="AI31" s="153" t="s">
        <v>9</v>
      </c>
      <c r="AJ31" s="153" t="s">
        <v>9</v>
      </c>
      <c r="AK31" s="153" t="s">
        <v>9</v>
      </c>
      <c r="AL31" s="153">
        <v>0</v>
      </c>
      <c r="AM31" s="153">
        <v>0</v>
      </c>
      <c r="AN31" s="153" t="s">
        <v>9</v>
      </c>
      <c r="AO31" s="153">
        <v>0</v>
      </c>
      <c r="AP31" s="153">
        <v>0</v>
      </c>
      <c r="AQ31" s="153">
        <v>0</v>
      </c>
      <c r="AR31" s="153">
        <v>0</v>
      </c>
      <c r="AS31" s="153" t="s">
        <v>9</v>
      </c>
      <c r="AT31" s="153" t="s">
        <v>9</v>
      </c>
      <c r="AU31" s="153" t="s">
        <v>9</v>
      </c>
      <c r="AV31" s="153" t="s">
        <v>9</v>
      </c>
      <c r="AW31" s="153" t="s">
        <v>9</v>
      </c>
      <c r="AX31" s="153" t="s">
        <v>9</v>
      </c>
      <c r="AY31" s="153" t="s">
        <v>9</v>
      </c>
      <c r="AZ31" s="153" t="s">
        <v>9</v>
      </c>
      <c r="BA31" s="153" t="s">
        <v>9</v>
      </c>
      <c r="BB31" s="153" t="s">
        <v>9</v>
      </c>
      <c r="BC31" s="153" t="s">
        <v>9</v>
      </c>
      <c r="BD31" s="153" t="s">
        <v>9</v>
      </c>
      <c r="BE31" s="153" t="s">
        <v>9</v>
      </c>
      <c r="BF31" s="153" t="s">
        <v>9</v>
      </c>
      <c r="BG31" s="153" t="s">
        <v>9</v>
      </c>
      <c r="BH31" s="153" t="s">
        <v>9</v>
      </c>
      <c r="BI31" s="153" t="s">
        <v>9</v>
      </c>
      <c r="BJ31" s="153" t="s">
        <v>9</v>
      </c>
      <c r="BK31" s="153">
        <v>0</v>
      </c>
      <c r="BL31" s="153">
        <v>0</v>
      </c>
      <c r="BM31" s="153">
        <v>0</v>
      </c>
      <c r="BN31" s="153" t="s">
        <v>9</v>
      </c>
      <c r="BO31" s="153" t="s">
        <v>9</v>
      </c>
      <c r="BP31" s="153">
        <v>0</v>
      </c>
      <c r="BQ31" s="153" t="s">
        <v>9</v>
      </c>
      <c r="BR31" s="153" t="s">
        <v>9</v>
      </c>
      <c r="BS31" s="153">
        <v>0</v>
      </c>
      <c r="BT31" s="153"/>
      <c r="BU31" s="153"/>
      <c r="BV31" s="153">
        <v>0</v>
      </c>
      <c r="BW31" s="153">
        <v>0</v>
      </c>
      <c r="BX31" s="153">
        <v>0</v>
      </c>
      <c r="BY31" s="153">
        <v>0</v>
      </c>
      <c r="BZ31" s="153">
        <v>0</v>
      </c>
      <c r="CA31" s="153">
        <v>0</v>
      </c>
      <c r="CB31" s="153">
        <v>0</v>
      </c>
      <c r="CC31" s="153" t="s">
        <v>9</v>
      </c>
      <c r="CD31" s="153">
        <v>0</v>
      </c>
      <c r="CE31" s="153">
        <v>0</v>
      </c>
      <c r="CF31" s="153">
        <v>0</v>
      </c>
      <c r="CG31" s="153">
        <v>0</v>
      </c>
      <c r="CH31" s="153">
        <v>0</v>
      </c>
      <c r="CI31" s="153">
        <v>0</v>
      </c>
      <c r="CJ31" s="153">
        <v>0</v>
      </c>
      <c r="CK31" s="153">
        <v>0</v>
      </c>
      <c r="CL31" s="153">
        <v>0</v>
      </c>
      <c r="CM31" s="153">
        <v>0</v>
      </c>
      <c r="CN31" s="153">
        <v>0</v>
      </c>
      <c r="CO31" s="153">
        <v>0</v>
      </c>
      <c r="CP31" s="153">
        <v>0</v>
      </c>
      <c r="CQ31" s="153">
        <v>0</v>
      </c>
      <c r="CR31" s="153">
        <v>0</v>
      </c>
      <c r="CS31" s="153">
        <v>0</v>
      </c>
      <c r="CT31" s="153">
        <v>0</v>
      </c>
      <c r="CU31" s="153">
        <v>0</v>
      </c>
      <c r="CV31" s="153">
        <v>0</v>
      </c>
      <c r="CW31" s="153">
        <v>0</v>
      </c>
      <c r="CX31" s="153">
        <v>0</v>
      </c>
      <c r="CY31" s="153">
        <v>0</v>
      </c>
      <c r="CZ31" s="152">
        <v>0</v>
      </c>
      <c r="DA31" s="152">
        <v>0</v>
      </c>
      <c r="DB31" s="152">
        <v>0</v>
      </c>
      <c r="DC31" s="152">
        <v>0</v>
      </c>
      <c r="DD31" s="152">
        <v>0</v>
      </c>
      <c r="DE31" s="152">
        <v>0</v>
      </c>
      <c r="DF31" s="152">
        <v>0</v>
      </c>
      <c r="DG31" s="152">
        <v>0</v>
      </c>
      <c r="DH31" s="152">
        <v>0</v>
      </c>
      <c r="DI31" s="152">
        <v>0</v>
      </c>
      <c r="DJ31" s="152">
        <v>0</v>
      </c>
      <c r="DK31" s="152">
        <v>0</v>
      </c>
      <c r="DL31" s="152">
        <v>0</v>
      </c>
      <c r="DM31" s="152">
        <v>0</v>
      </c>
      <c r="DN31" s="152">
        <v>0</v>
      </c>
      <c r="DO31" s="152">
        <v>0</v>
      </c>
      <c r="DP31" s="152">
        <v>0</v>
      </c>
      <c r="DQ31" s="152">
        <v>0</v>
      </c>
      <c r="DR31" s="152">
        <v>0</v>
      </c>
      <c r="DS31" s="152">
        <v>0</v>
      </c>
      <c r="DT31" s="152">
        <v>0</v>
      </c>
      <c r="DU31" s="152"/>
      <c r="DV31" s="152"/>
      <c r="DW31" s="152"/>
      <c r="DX31" s="152"/>
      <c r="DY31" s="152"/>
      <c r="DZ31" s="152"/>
      <c r="EA31" s="152">
        <v>0</v>
      </c>
      <c r="EB31" s="152">
        <v>0</v>
      </c>
      <c r="EC31" s="152">
        <v>0</v>
      </c>
      <c r="ED31" s="152">
        <v>0</v>
      </c>
      <c r="EE31" s="152">
        <v>0</v>
      </c>
      <c r="EF31" s="152">
        <v>0</v>
      </c>
      <c r="EG31" s="152">
        <v>0</v>
      </c>
      <c r="EH31" s="152">
        <v>0</v>
      </c>
      <c r="EI31" s="152">
        <v>0</v>
      </c>
      <c r="EJ31" s="152">
        <v>0</v>
      </c>
      <c r="EK31" s="152">
        <v>0</v>
      </c>
      <c r="EL31" s="152">
        <v>0</v>
      </c>
      <c r="EM31" s="152">
        <v>0</v>
      </c>
      <c r="EN31" s="152"/>
      <c r="EO31" s="152">
        <v>0</v>
      </c>
      <c r="EP31" s="152">
        <v>69.337000000000003</v>
      </c>
      <c r="EQ31" s="152">
        <v>0</v>
      </c>
      <c r="ER31" s="152">
        <v>0</v>
      </c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279"/>
      <c r="FK31" s="279"/>
      <c r="FL31" s="279"/>
      <c r="FM31" s="279"/>
      <c r="FN31" s="271"/>
    </row>
    <row r="32" spans="1:170" s="119" customFormat="1" x14ac:dyDescent="0.25">
      <c r="A32" s="179" t="s">
        <v>126</v>
      </c>
      <c r="B32" s="153">
        <v>2000.425</v>
      </c>
      <c r="C32" s="153">
        <v>1330.307</v>
      </c>
      <c r="D32" s="153">
        <v>1340.018</v>
      </c>
      <c r="E32" s="153">
        <v>1836.2950000000001</v>
      </c>
      <c r="F32" s="153">
        <v>571.93799999999999</v>
      </c>
      <c r="G32" s="153">
        <v>1505.654</v>
      </c>
      <c r="H32" s="153">
        <v>2173.058</v>
      </c>
      <c r="I32" s="153">
        <v>1538.9739999999999</v>
      </c>
      <c r="J32" s="153">
        <v>1389.23</v>
      </c>
      <c r="K32" s="153">
        <v>892.04</v>
      </c>
      <c r="L32" s="153">
        <v>1702.7270000000001</v>
      </c>
      <c r="M32" s="153">
        <v>2200.511</v>
      </c>
      <c r="N32" s="153">
        <v>1263.799</v>
      </c>
      <c r="O32" s="153">
        <v>1803.5530000000001</v>
      </c>
      <c r="P32" s="153">
        <v>2917.366</v>
      </c>
      <c r="Q32" s="153">
        <v>2333.02</v>
      </c>
      <c r="R32" s="153">
        <v>1999.356</v>
      </c>
      <c r="S32" s="153">
        <v>2740.2</v>
      </c>
      <c r="T32" s="153">
        <v>2504.0540000000001</v>
      </c>
      <c r="U32" s="153">
        <v>1850.873</v>
      </c>
      <c r="V32" s="153">
        <v>3023.221</v>
      </c>
      <c r="W32" s="153">
        <v>3007.723</v>
      </c>
      <c r="X32" s="153">
        <v>3201.1439999999998</v>
      </c>
      <c r="Y32" s="153">
        <v>3314.5239999999999</v>
      </c>
      <c r="Z32" s="153">
        <v>1973.4</v>
      </c>
      <c r="AA32" s="153">
        <v>1773.502</v>
      </c>
      <c r="AB32" s="153">
        <v>2034.76</v>
      </c>
      <c r="AC32" s="153">
        <v>1900.02</v>
      </c>
      <c r="AD32" s="153">
        <v>388.625</v>
      </c>
      <c r="AE32" s="153">
        <v>991.22</v>
      </c>
      <c r="AF32" s="153">
        <v>1044.5360000000001</v>
      </c>
      <c r="AG32" s="153">
        <v>1064.3779999999999</v>
      </c>
      <c r="AH32" s="153">
        <v>3825.66</v>
      </c>
      <c r="AI32" s="153">
        <v>3192.2020000000002</v>
      </c>
      <c r="AJ32" s="153">
        <v>4118.45</v>
      </c>
      <c r="AK32" s="153">
        <v>4965.0159999999996</v>
      </c>
      <c r="AL32" s="153">
        <v>3556.511</v>
      </c>
      <c r="AM32" s="153">
        <v>2752.002</v>
      </c>
      <c r="AN32" s="153">
        <v>2139.6979999999999</v>
      </c>
      <c r="AO32" s="153">
        <v>1582.721</v>
      </c>
      <c r="AP32" s="153">
        <v>1168.626</v>
      </c>
      <c r="AQ32" s="153">
        <v>876.95299999999997</v>
      </c>
      <c r="AR32" s="153">
        <v>922.23599999999999</v>
      </c>
      <c r="AS32" s="153">
        <v>1258.473</v>
      </c>
      <c r="AT32" s="153">
        <v>1324.2149999999999</v>
      </c>
      <c r="AU32" s="153">
        <v>1507.299</v>
      </c>
      <c r="AV32" s="153">
        <v>982.36400000000003</v>
      </c>
      <c r="AW32" s="153">
        <v>959.26700000000005</v>
      </c>
      <c r="AX32" s="153">
        <v>1448.605</v>
      </c>
      <c r="AY32" s="153">
        <v>389.74599999999998</v>
      </c>
      <c r="AZ32" s="153">
        <v>974.85</v>
      </c>
      <c r="BA32" s="153">
        <v>756.99300000000005</v>
      </c>
      <c r="BB32" s="153">
        <v>935.45</v>
      </c>
      <c r="BC32" s="153">
        <v>1141.1600000000001</v>
      </c>
      <c r="BD32" s="153">
        <v>855.67200000000003</v>
      </c>
      <c r="BE32" s="153">
        <v>617.50300000000004</v>
      </c>
      <c r="BF32" s="153">
        <v>504.52</v>
      </c>
      <c r="BG32" s="153">
        <v>1947.95</v>
      </c>
      <c r="BH32" s="153">
        <v>1065.5</v>
      </c>
      <c r="BI32" s="153">
        <v>733.08799999999997</v>
      </c>
      <c r="BJ32" s="153">
        <v>1020.83</v>
      </c>
      <c r="BK32" s="153">
        <v>936.43799999999999</v>
      </c>
      <c r="BL32" s="153">
        <v>297.68200000000002</v>
      </c>
      <c r="BM32" s="153">
        <v>976.91700000000003</v>
      </c>
      <c r="BN32" s="153">
        <v>72.400000000000006</v>
      </c>
      <c r="BO32" s="153">
        <v>459.73</v>
      </c>
      <c r="BP32" s="153">
        <v>453.68799999999999</v>
      </c>
      <c r="BQ32" s="153">
        <v>843.85199999999998</v>
      </c>
      <c r="BR32" s="153">
        <v>335.34</v>
      </c>
      <c r="BS32" s="153">
        <v>1138.3510000000001</v>
      </c>
      <c r="BT32" s="153">
        <v>998.40000000000009</v>
      </c>
      <c r="BU32" s="153">
        <v>465.548</v>
      </c>
      <c r="BV32" s="153">
        <v>1782.867</v>
      </c>
      <c r="BW32" s="153">
        <v>747.16200000000003</v>
      </c>
      <c r="BX32" s="153">
        <v>1392.2860000000001</v>
      </c>
      <c r="BY32" s="153">
        <v>361.81</v>
      </c>
      <c r="BZ32" s="153">
        <v>786.45399999999995</v>
      </c>
      <c r="CA32" s="153">
        <v>514.24400000000003</v>
      </c>
      <c r="CB32" s="153">
        <v>1373.673</v>
      </c>
      <c r="CC32" s="153">
        <v>617.64200000000005</v>
      </c>
      <c r="CD32" s="153">
        <v>673.25800000000004</v>
      </c>
      <c r="CE32" s="153">
        <v>963.08500000000004</v>
      </c>
      <c r="CF32" s="153">
        <v>446.29899999999998</v>
      </c>
      <c r="CG32" s="153">
        <v>481.65100000000001</v>
      </c>
      <c r="CH32" s="153">
        <v>675.06100000000004</v>
      </c>
      <c r="CI32" s="153">
        <v>584.51400000000001</v>
      </c>
      <c r="CJ32" s="153">
        <v>190.86500000000001</v>
      </c>
      <c r="CK32" s="153">
        <v>74.125</v>
      </c>
      <c r="CL32" s="153">
        <v>144.31</v>
      </c>
      <c r="CM32" s="153">
        <v>228.54</v>
      </c>
      <c r="CN32" s="153">
        <v>251.41800000000001</v>
      </c>
      <c r="CO32" s="153">
        <v>162.065</v>
      </c>
      <c r="CP32" s="153">
        <v>61.03</v>
      </c>
      <c r="CQ32" s="153">
        <v>78.108999999999995</v>
      </c>
      <c r="CR32" s="153">
        <v>201.34299999999999</v>
      </c>
      <c r="CS32" s="153">
        <v>85.88</v>
      </c>
      <c r="CT32" s="153">
        <v>117.77500000000001</v>
      </c>
      <c r="CU32" s="153">
        <v>106.64100000000001</v>
      </c>
      <c r="CV32" s="153">
        <v>51.281999999999996</v>
      </c>
      <c r="CW32" s="153">
        <v>26.55</v>
      </c>
      <c r="CX32" s="153">
        <v>101.75</v>
      </c>
      <c r="CY32" s="153">
        <v>119.82599999999999</v>
      </c>
      <c r="CZ32" s="152">
        <v>59.7</v>
      </c>
      <c r="DA32" s="152">
        <v>157.06299999999999</v>
      </c>
      <c r="DB32" s="152">
        <v>58.744999999999997</v>
      </c>
      <c r="DC32" s="152">
        <v>54.62</v>
      </c>
      <c r="DD32" s="152">
        <v>42.716000000000001</v>
      </c>
      <c r="DE32" s="152">
        <v>267.178</v>
      </c>
      <c r="DF32" s="152">
        <v>118.65</v>
      </c>
      <c r="DG32" s="152">
        <v>131.054</v>
      </c>
      <c r="DH32" s="152">
        <v>353.8</v>
      </c>
      <c r="DI32" s="152">
        <v>1094.211</v>
      </c>
      <c r="DJ32" s="152">
        <v>777.10400000000004</v>
      </c>
      <c r="DK32" s="152">
        <v>827.16</v>
      </c>
      <c r="DL32" s="152">
        <v>960.94299999999998</v>
      </c>
      <c r="DM32" s="152">
        <v>123.375</v>
      </c>
      <c r="DN32" s="152">
        <v>36.11</v>
      </c>
      <c r="DO32" s="152">
        <v>70.72</v>
      </c>
      <c r="DP32" s="152">
        <v>1167.9000000000001</v>
      </c>
      <c r="DQ32" s="152">
        <v>228.00899999999999</v>
      </c>
      <c r="DR32" s="152">
        <v>25.26</v>
      </c>
      <c r="DS32" s="152">
        <v>35.28</v>
      </c>
      <c r="DT32" s="152">
        <v>560.54300000000001</v>
      </c>
      <c r="DU32" s="152">
        <v>1166.4449999999999</v>
      </c>
      <c r="DV32" s="152">
        <v>1277.7190000000001</v>
      </c>
      <c r="DW32" s="152">
        <v>1267.5350000000001</v>
      </c>
      <c r="DX32" s="152">
        <v>938.01400000000001</v>
      </c>
      <c r="DY32" s="152">
        <v>50.03</v>
      </c>
      <c r="DZ32" s="152">
        <v>1006.325</v>
      </c>
      <c r="EA32" s="152">
        <v>23.19</v>
      </c>
      <c r="EB32" s="152">
        <v>229.8</v>
      </c>
      <c r="EC32" s="152">
        <v>457.5</v>
      </c>
      <c r="ED32" s="152">
        <v>67.284999999999997</v>
      </c>
      <c r="EE32" s="152">
        <v>25.01</v>
      </c>
      <c r="EF32" s="152">
        <v>801.39599999999996</v>
      </c>
      <c r="EG32" s="152">
        <v>43.769999999999996</v>
      </c>
      <c r="EH32" s="152">
        <v>7.1</v>
      </c>
      <c r="EI32" s="152">
        <v>96.89</v>
      </c>
      <c r="EJ32" s="152">
        <v>13.204000000000001</v>
      </c>
      <c r="EK32" s="152">
        <v>406.72699999999998</v>
      </c>
      <c r="EL32" s="152">
        <v>20.61</v>
      </c>
      <c r="EM32" s="152">
        <v>14.93</v>
      </c>
      <c r="EN32" s="152">
        <v>2.86</v>
      </c>
      <c r="EO32" s="152">
        <v>980.91</v>
      </c>
      <c r="EP32" s="152"/>
      <c r="EQ32" s="152">
        <v>560.20000000000005</v>
      </c>
      <c r="ER32" s="152">
        <v>1521.16</v>
      </c>
      <c r="ES32" s="152">
        <v>5847.107</v>
      </c>
      <c r="ET32" s="152">
        <v>1432.8789999999999</v>
      </c>
      <c r="EU32" s="152">
        <v>210.53100000000001</v>
      </c>
      <c r="EV32" s="152">
        <v>1232.1510000000001</v>
      </c>
      <c r="EW32" s="152">
        <v>332.69400000000002</v>
      </c>
      <c r="EX32" s="152">
        <v>12.5</v>
      </c>
      <c r="EY32" s="152">
        <v>66.33</v>
      </c>
      <c r="EZ32" s="152">
        <v>20.774999999999999</v>
      </c>
      <c r="FA32" s="152">
        <v>513.29300000000001</v>
      </c>
      <c r="FB32" s="152">
        <v>557.37199999999996</v>
      </c>
      <c r="FC32" s="152">
        <v>486.07600000000002</v>
      </c>
      <c r="FD32" s="152">
        <v>891.22</v>
      </c>
      <c r="FE32" s="152">
        <v>165.04599999999999</v>
      </c>
      <c r="FF32" s="152">
        <v>1939.0609999999999</v>
      </c>
      <c r="FG32" s="152">
        <v>580.47799999999995</v>
      </c>
      <c r="FH32" s="152">
        <v>1138.576</v>
      </c>
      <c r="FI32" s="152">
        <v>105.3</v>
      </c>
      <c r="FJ32" s="278">
        <v>28.75</v>
      </c>
      <c r="FK32" s="278">
        <v>16.5</v>
      </c>
      <c r="FL32" s="278">
        <v>205.18</v>
      </c>
      <c r="FM32" s="278">
        <v>171.596</v>
      </c>
      <c r="FN32" s="271">
        <v>4.42</v>
      </c>
    </row>
    <row r="33" spans="1:172" s="119" customFormat="1" x14ac:dyDescent="0.25">
      <c r="A33" s="130" t="s">
        <v>11</v>
      </c>
      <c r="B33" s="153">
        <v>569.35</v>
      </c>
      <c r="C33" s="153">
        <v>459.8</v>
      </c>
      <c r="D33" s="153">
        <v>564.42999999999995</v>
      </c>
      <c r="E33" s="153">
        <v>621.29999999999995</v>
      </c>
      <c r="F33" s="153">
        <v>469</v>
      </c>
      <c r="G33" s="153">
        <v>511</v>
      </c>
      <c r="H33" s="153">
        <v>480.99</v>
      </c>
      <c r="I33" s="153">
        <v>362.21</v>
      </c>
      <c r="J33" s="153">
        <v>497.54</v>
      </c>
      <c r="K33" s="153">
        <v>487.5</v>
      </c>
      <c r="L33" s="153">
        <v>611.32500000000005</v>
      </c>
      <c r="M33" s="153">
        <v>771.2</v>
      </c>
      <c r="N33" s="153">
        <v>740.28</v>
      </c>
      <c r="O33" s="153">
        <v>535.70000000000005</v>
      </c>
      <c r="P33" s="153">
        <v>734.52499999999998</v>
      </c>
      <c r="Q33" s="153">
        <v>1033.7</v>
      </c>
      <c r="R33" s="153">
        <v>827</v>
      </c>
      <c r="S33" s="153">
        <v>876.25</v>
      </c>
      <c r="T33" s="153">
        <v>913</v>
      </c>
      <c r="U33" s="153">
        <v>708.56200000000001</v>
      </c>
      <c r="V33" s="153">
        <v>758.7</v>
      </c>
      <c r="W33" s="153">
        <v>560.95000000000005</v>
      </c>
      <c r="X33" s="153">
        <v>656.25</v>
      </c>
      <c r="Y33" s="153">
        <v>751.8</v>
      </c>
      <c r="Z33" s="153">
        <v>842.5</v>
      </c>
      <c r="AA33" s="153">
        <v>495.3</v>
      </c>
      <c r="AB33" s="153">
        <v>808.55</v>
      </c>
      <c r="AC33" s="153">
        <v>564.5</v>
      </c>
      <c r="AD33" s="153">
        <v>524.5</v>
      </c>
      <c r="AE33" s="153">
        <v>542.5</v>
      </c>
      <c r="AF33" s="153">
        <v>681.3</v>
      </c>
      <c r="AG33" s="153">
        <v>901.8</v>
      </c>
      <c r="AH33" s="153">
        <v>777</v>
      </c>
      <c r="AI33" s="153">
        <v>673.1</v>
      </c>
      <c r="AJ33" s="153">
        <v>1115.3699999999999</v>
      </c>
      <c r="AK33" s="153">
        <v>1032.7</v>
      </c>
      <c r="AL33" s="153">
        <v>750.45</v>
      </c>
      <c r="AM33" s="153">
        <v>1119.93</v>
      </c>
      <c r="AN33" s="153">
        <v>1025.81</v>
      </c>
      <c r="AO33" s="153">
        <v>1165.0889999999999</v>
      </c>
      <c r="AP33" s="153">
        <v>1040.25</v>
      </c>
      <c r="AQ33" s="153">
        <v>897.38</v>
      </c>
      <c r="AR33" s="153">
        <v>729.26</v>
      </c>
      <c r="AS33" s="153">
        <v>858.73</v>
      </c>
      <c r="AT33" s="153">
        <v>593.91</v>
      </c>
      <c r="AU33" s="153">
        <v>473.697</v>
      </c>
      <c r="AV33" s="153">
        <v>600.71</v>
      </c>
      <c r="AW33" s="153">
        <v>781.33</v>
      </c>
      <c r="AX33" s="153">
        <v>569.21600000000001</v>
      </c>
      <c r="AY33" s="153">
        <v>528.35</v>
      </c>
      <c r="AZ33" s="153">
        <v>716.97</v>
      </c>
      <c r="BA33" s="153">
        <v>1414.65</v>
      </c>
      <c r="BB33" s="153">
        <v>508.4</v>
      </c>
      <c r="BC33" s="153">
        <v>593.96</v>
      </c>
      <c r="BD33" s="153">
        <v>485.15</v>
      </c>
      <c r="BE33" s="153">
        <v>517.32000000000005</v>
      </c>
      <c r="BF33" s="153">
        <v>507.74</v>
      </c>
      <c r="BG33" s="153">
        <v>383.99</v>
      </c>
      <c r="BH33" s="153">
        <v>2</v>
      </c>
      <c r="BI33" s="153">
        <v>423.88900000000001</v>
      </c>
      <c r="BJ33" s="153">
        <v>601.66499999999996</v>
      </c>
      <c r="BK33" s="153">
        <v>372.45499999999998</v>
      </c>
      <c r="BL33" s="153">
        <v>351.35</v>
      </c>
      <c r="BM33" s="153">
        <v>418.39499999999998</v>
      </c>
      <c r="BN33" s="153">
        <v>696.63</v>
      </c>
      <c r="BO33" s="153">
        <v>455.7</v>
      </c>
      <c r="BP33" s="153">
        <v>2.2000000000000002</v>
      </c>
      <c r="BQ33" s="153">
        <v>448.96</v>
      </c>
      <c r="BR33" s="153">
        <v>648.75</v>
      </c>
      <c r="BS33" s="153">
        <v>555.54999999999995</v>
      </c>
      <c r="BT33" s="153">
        <v>548.63</v>
      </c>
      <c r="BU33" s="153">
        <v>567</v>
      </c>
      <c r="BV33" s="153">
        <v>473.42700000000002</v>
      </c>
      <c r="BW33" s="153">
        <v>367.05</v>
      </c>
      <c r="BX33" s="153">
        <v>684.37300000000005</v>
      </c>
      <c r="BY33" s="153">
        <v>571.35</v>
      </c>
      <c r="BZ33" s="153">
        <v>632.54999999999995</v>
      </c>
      <c r="CA33" s="153">
        <v>680.61</v>
      </c>
      <c r="CB33" s="153">
        <v>645.11</v>
      </c>
      <c r="CC33" s="153">
        <v>496.428</v>
      </c>
      <c r="CD33" s="153">
        <v>729.04899999999998</v>
      </c>
      <c r="CE33" s="153">
        <v>798.97500000000002</v>
      </c>
      <c r="CF33" s="153">
        <v>840.952</v>
      </c>
      <c r="CG33" s="153">
        <v>595.48</v>
      </c>
      <c r="CH33" s="153">
        <v>466.05</v>
      </c>
      <c r="CI33" s="153">
        <v>533.1</v>
      </c>
      <c r="CJ33" s="153">
        <v>793.02099999999996</v>
      </c>
      <c r="CK33" s="153">
        <v>549.88400000000001</v>
      </c>
      <c r="CL33" s="153">
        <v>355.77</v>
      </c>
      <c r="CM33" s="153">
        <v>504.4</v>
      </c>
      <c r="CN33" s="153">
        <v>261.26</v>
      </c>
      <c r="CO33" s="153">
        <v>285.2</v>
      </c>
      <c r="CP33" s="153">
        <v>402.39</v>
      </c>
      <c r="CQ33" s="153">
        <v>601.25</v>
      </c>
      <c r="CR33" s="153">
        <v>466.1</v>
      </c>
      <c r="CS33" s="153">
        <v>637.04999999999995</v>
      </c>
      <c r="CT33" s="153">
        <v>690.096</v>
      </c>
      <c r="CU33" s="153">
        <v>519.9</v>
      </c>
      <c r="CV33" s="153">
        <v>685.47</v>
      </c>
      <c r="CW33" s="153">
        <v>588.30399999999997</v>
      </c>
      <c r="CX33" s="153">
        <v>545.23599999999999</v>
      </c>
      <c r="CY33" s="153">
        <v>443.3</v>
      </c>
      <c r="CZ33" s="152">
        <v>373.95</v>
      </c>
      <c r="DA33" s="152">
        <v>575.90099999999995</v>
      </c>
      <c r="DB33" s="152">
        <v>532.85</v>
      </c>
      <c r="DC33" s="152">
        <v>336.77</v>
      </c>
      <c r="DD33" s="152">
        <v>259.25</v>
      </c>
      <c r="DE33" s="152">
        <v>73.8</v>
      </c>
      <c r="DF33" s="152">
        <v>103.95</v>
      </c>
      <c r="DG33" s="152">
        <v>235.3</v>
      </c>
      <c r="DH33" s="152">
        <v>164.88</v>
      </c>
      <c r="DI33" s="152">
        <v>135.49</v>
      </c>
      <c r="DJ33" s="152">
        <v>78.819999999999993</v>
      </c>
      <c r="DK33" s="152">
        <v>72.403999999999996</v>
      </c>
      <c r="DL33" s="152">
        <v>50.05</v>
      </c>
      <c r="DM33" s="152">
        <v>101.45</v>
      </c>
      <c r="DN33" s="152">
        <v>85.85</v>
      </c>
      <c r="DO33" s="152">
        <v>164.15</v>
      </c>
      <c r="DP33" s="152">
        <v>103.6</v>
      </c>
      <c r="DQ33" s="152">
        <v>172.80699999999999</v>
      </c>
      <c r="DR33" s="152">
        <v>103.72</v>
      </c>
      <c r="DS33" s="152">
        <v>124.226</v>
      </c>
      <c r="DT33" s="152">
        <v>339.13499999999999</v>
      </c>
      <c r="DU33" s="152">
        <v>357.6</v>
      </c>
      <c r="DV33" s="152">
        <v>490.47500000000002</v>
      </c>
      <c r="DW33" s="152">
        <v>254.25</v>
      </c>
      <c r="DX33" s="152">
        <v>279.55</v>
      </c>
      <c r="DY33" s="152">
        <v>212.46</v>
      </c>
      <c r="DZ33" s="152">
        <v>150.91999999999999</v>
      </c>
      <c r="EA33" s="152">
        <v>371.35</v>
      </c>
      <c r="EB33" s="152">
        <v>192.56100000000001</v>
      </c>
      <c r="EC33" s="152">
        <v>179.68</v>
      </c>
      <c r="ED33" s="152">
        <v>464.99200000000002</v>
      </c>
      <c r="EE33" s="152">
        <v>189.27</v>
      </c>
      <c r="EF33" s="152">
        <v>508.04</v>
      </c>
      <c r="EG33" s="152">
        <v>232.45</v>
      </c>
      <c r="EH33" s="152">
        <v>115</v>
      </c>
      <c r="EI33" s="152">
        <v>142.9</v>
      </c>
      <c r="EJ33" s="152">
        <v>149.80000000000001</v>
      </c>
      <c r="EK33" s="152">
        <v>326.44</v>
      </c>
      <c r="EL33" s="152">
        <v>132.11500000000001</v>
      </c>
      <c r="EM33" s="152">
        <v>131.59200000000001</v>
      </c>
      <c r="EN33" s="152">
        <v>283.60000000000002</v>
      </c>
      <c r="EO33" s="152">
        <v>301.44</v>
      </c>
      <c r="EP33" s="152">
        <v>98.35</v>
      </c>
      <c r="EQ33" s="152">
        <v>271.7</v>
      </c>
      <c r="ER33" s="152">
        <v>238.1</v>
      </c>
      <c r="ES33" s="152">
        <v>293.73</v>
      </c>
      <c r="ET33" s="152">
        <v>438.95</v>
      </c>
      <c r="EU33" s="152">
        <v>326.95</v>
      </c>
      <c r="EV33" s="152">
        <v>131.08000000000001</v>
      </c>
      <c r="EW33" s="152">
        <v>328.94</v>
      </c>
      <c r="EX33" s="152">
        <v>516.64099999999996</v>
      </c>
      <c r="EY33" s="152">
        <v>190.3</v>
      </c>
      <c r="EZ33" s="152">
        <v>230.62</v>
      </c>
      <c r="FA33" s="152">
        <v>108.64</v>
      </c>
      <c r="FB33" s="251">
        <v>195.935</v>
      </c>
      <c r="FC33" s="251">
        <v>142.9</v>
      </c>
      <c r="FD33" s="251">
        <v>125.8</v>
      </c>
      <c r="FE33" s="251">
        <v>499.61</v>
      </c>
      <c r="FF33" s="251">
        <v>190.2</v>
      </c>
      <c r="FG33" s="251">
        <v>431.3</v>
      </c>
      <c r="FH33" s="251">
        <v>276.2</v>
      </c>
      <c r="FI33" s="251">
        <v>144.648</v>
      </c>
      <c r="FJ33" s="283">
        <v>152.37</v>
      </c>
      <c r="FK33" s="283">
        <v>131.928</v>
      </c>
      <c r="FL33" s="283">
        <v>145.15899999999999</v>
      </c>
      <c r="FM33" s="283">
        <v>161.59</v>
      </c>
      <c r="FN33" s="328">
        <v>112.1</v>
      </c>
    </row>
    <row r="34" spans="1:172" s="119" customFormat="1" x14ac:dyDescent="0.25">
      <c r="A34" s="130" t="s">
        <v>12</v>
      </c>
      <c r="B34" s="154">
        <v>2319.5659999999998</v>
      </c>
      <c r="C34" s="154">
        <v>4373.7170000000006</v>
      </c>
      <c r="D34" s="154">
        <v>5964.3189999999995</v>
      </c>
      <c r="E34" s="154">
        <v>6106.567</v>
      </c>
      <c r="F34" s="154">
        <v>5749.4529999999995</v>
      </c>
      <c r="G34" s="154">
        <v>4871.57</v>
      </c>
      <c r="H34" s="154">
        <v>4634.93</v>
      </c>
      <c r="I34" s="154">
        <v>3852.2479999999996</v>
      </c>
      <c r="J34" s="154">
        <v>4332.3639999999996</v>
      </c>
      <c r="K34" s="154">
        <v>4636.625</v>
      </c>
      <c r="L34" s="154">
        <v>2979.9700000000003</v>
      </c>
      <c r="M34" s="154">
        <v>3259.4629999999997</v>
      </c>
      <c r="N34" s="154">
        <v>5493.0740000000005</v>
      </c>
      <c r="O34" s="154">
        <v>4199.5329999999994</v>
      </c>
      <c r="P34" s="154">
        <v>7466.8250000000007</v>
      </c>
      <c r="Q34" s="154">
        <v>5125.1390000000001</v>
      </c>
      <c r="R34" s="154">
        <v>5225.0930000000008</v>
      </c>
      <c r="S34" s="154">
        <v>9291.9380000000001</v>
      </c>
      <c r="T34" s="154">
        <v>8243.6589999999997</v>
      </c>
      <c r="U34" s="154">
        <v>10498.191999999999</v>
      </c>
      <c r="V34" s="154">
        <v>8370.2260000000006</v>
      </c>
      <c r="W34" s="154">
        <v>6591.0570000000007</v>
      </c>
      <c r="X34" s="154">
        <v>7326.3389999999999</v>
      </c>
      <c r="Y34" s="154">
        <v>9954.7710000000006</v>
      </c>
      <c r="Z34" s="154">
        <v>11778.706</v>
      </c>
      <c r="AA34" s="154">
        <v>9862.74</v>
      </c>
      <c r="AB34" s="154">
        <v>8532.4</v>
      </c>
      <c r="AC34" s="154">
        <v>9236.4750000000004</v>
      </c>
      <c r="AD34" s="154">
        <v>9401.02</v>
      </c>
      <c r="AE34" s="154">
        <v>7957.5039999999999</v>
      </c>
      <c r="AF34" s="154">
        <v>8461.1450000000004</v>
      </c>
      <c r="AG34" s="154">
        <v>17269.460999999999</v>
      </c>
      <c r="AH34" s="154">
        <v>11571.039000000001</v>
      </c>
      <c r="AI34" s="154">
        <v>18315.525000000001</v>
      </c>
      <c r="AJ34" s="154">
        <v>15666.991999999998</v>
      </c>
      <c r="AK34" s="154">
        <v>16486.023999999998</v>
      </c>
      <c r="AL34" s="154">
        <v>16725.902999999998</v>
      </c>
      <c r="AM34" s="154">
        <v>12632.644999999999</v>
      </c>
      <c r="AN34" s="154">
        <v>14821.028</v>
      </c>
      <c r="AO34" s="154">
        <v>11907.169</v>
      </c>
      <c r="AP34" s="154">
        <v>7984.49</v>
      </c>
      <c r="AQ34" s="154">
        <v>10807.916000000001</v>
      </c>
      <c r="AR34" s="154">
        <v>15713.560000000001</v>
      </c>
      <c r="AS34" s="154">
        <v>8290.2649999999994</v>
      </c>
      <c r="AT34" s="154">
        <v>10300.486000000001</v>
      </c>
      <c r="AU34" s="154">
        <v>8082.5630000000001</v>
      </c>
      <c r="AV34" s="154">
        <v>7627.5980000000009</v>
      </c>
      <c r="AW34" s="154">
        <v>9486.0299999999988</v>
      </c>
      <c r="AX34" s="154">
        <v>7892.1670000000004</v>
      </c>
      <c r="AY34" s="154">
        <v>6923.402</v>
      </c>
      <c r="AZ34" s="154">
        <v>7656.9330000000009</v>
      </c>
      <c r="BA34" s="154">
        <v>12821.103999999999</v>
      </c>
      <c r="BB34" s="154">
        <v>8156.969000000001</v>
      </c>
      <c r="BC34" s="154">
        <v>8688.9369999999999</v>
      </c>
      <c r="BD34" s="154">
        <v>7522.7420000000002</v>
      </c>
      <c r="BE34" s="154">
        <v>8296.0329999999994</v>
      </c>
      <c r="BF34" s="154">
        <v>4090.8600000000006</v>
      </c>
      <c r="BG34" s="154">
        <v>6790.866</v>
      </c>
      <c r="BH34" s="154">
        <v>3966.1550000000002</v>
      </c>
      <c r="BI34" s="154">
        <v>5594.8869999999988</v>
      </c>
      <c r="BJ34" s="154">
        <v>3083.6260000000002</v>
      </c>
      <c r="BK34" s="154">
        <v>6007.494999999999</v>
      </c>
      <c r="BL34" s="154">
        <v>4559.7619999999997</v>
      </c>
      <c r="BM34" s="154">
        <v>3616.0120000000006</v>
      </c>
      <c r="BN34" s="154">
        <v>6212.4839999999995</v>
      </c>
      <c r="BO34" s="154">
        <v>5711.0310000000009</v>
      </c>
      <c r="BP34" s="154">
        <v>4516.5339999999997</v>
      </c>
      <c r="BQ34" s="154">
        <v>9217.8410000000003</v>
      </c>
      <c r="BR34" s="154">
        <v>5292.3380000000006</v>
      </c>
      <c r="BS34" s="154">
        <v>3505.9790000000007</v>
      </c>
      <c r="BT34" s="154">
        <v>4010.451</v>
      </c>
      <c r="BU34" s="154">
        <v>6647.777</v>
      </c>
      <c r="BV34" s="154">
        <v>4537.1909999999998</v>
      </c>
      <c r="BW34" s="154">
        <v>5561.1419999999998</v>
      </c>
      <c r="BX34" s="154">
        <v>6146.509</v>
      </c>
      <c r="BY34" s="154">
        <v>4100.954999999999</v>
      </c>
      <c r="BZ34" s="154">
        <v>5757.1989999999996</v>
      </c>
      <c r="CA34" s="154">
        <v>7040.0880000000006</v>
      </c>
      <c r="CB34" s="154">
        <v>7358.26</v>
      </c>
      <c r="CC34" s="154">
        <v>9566.7400000000016</v>
      </c>
      <c r="CD34" s="154">
        <v>7579.2129999999997</v>
      </c>
      <c r="CE34" s="154">
        <v>9525.4120000000003</v>
      </c>
      <c r="CF34" s="154">
        <v>8348.4259999999995</v>
      </c>
      <c r="CG34" s="154">
        <v>7083.5040000000008</v>
      </c>
      <c r="CH34" s="154">
        <v>4329.0479999999989</v>
      </c>
      <c r="CI34" s="154">
        <v>3899.5549999999998</v>
      </c>
      <c r="CJ34" s="154">
        <v>4451.4380000000001</v>
      </c>
      <c r="CK34" s="154">
        <v>2362.6579999999999</v>
      </c>
      <c r="CL34" s="154">
        <v>2520.6350000000002</v>
      </c>
      <c r="CM34" s="154">
        <v>2306.5010000000002</v>
      </c>
      <c r="CN34" s="154">
        <v>2593.9359999999997</v>
      </c>
      <c r="CO34" s="154">
        <v>2343.9709999999995</v>
      </c>
      <c r="CP34" s="154">
        <v>5050.8680000000004</v>
      </c>
      <c r="CQ34" s="154">
        <v>2518.46</v>
      </c>
      <c r="CR34" s="154">
        <v>4633.3899999999994</v>
      </c>
      <c r="CS34" s="154">
        <v>3099.4649999999997</v>
      </c>
      <c r="CT34" s="154">
        <v>3237.2049999999999</v>
      </c>
      <c r="CU34" s="154">
        <v>2665.7329999999997</v>
      </c>
      <c r="CV34" s="154">
        <v>3420.0110000000004</v>
      </c>
      <c r="CW34" s="154">
        <v>3122.3429999999998</v>
      </c>
      <c r="CX34" s="154">
        <v>2424.6299999999997</v>
      </c>
      <c r="CY34" s="154">
        <v>5425.4459999999999</v>
      </c>
      <c r="CZ34" s="152">
        <v>8022.8899999999994</v>
      </c>
      <c r="DA34" s="152">
        <v>5177.9880000000003</v>
      </c>
      <c r="DB34" s="152">
        <v>9034.0819999999985</v>
      </c>
      <c r="DC34" s="152">
        <v>10539.957999999999</v>
      </c>
      <c r="DD34" s="152">
        <v>9429.7109999999993</v>
      </c>
      <c r="DE34" s="152">
        <v>9606.2029999999995</v>
      </c>
      <c r="DF34" s="152">
        <v>7042.3090000000002</v>
      </c>
      <c r="DG34" s="152">
        <v>9899.2479999999996</v>
      </c>
      <c r="DH34" s="152">
        <v>11208.875</v>
      </c>
      <c r="DI34" s="152">
        <v>9150.0579999999991</v>
      </c>
      <c r="DJ34" s="152">
        <v>6933.8760000000002</v>
      </c>
      <c r="DK34" s="152">
        <v>9777.8459999999995</v>
      </c>
      <c r="DL34" s="152">
        <v>13040.393999999998</v>
      </c>
      <c r="DM34" s="152">
        <v>14054.881999999998</v>
      </c>
      <c r="DN34" s="152">
        <v>11830.180999999999</v>
      </c>
      <c r="DO34" s="152">
        <v>15654.092999999999</v>
      </c>
      <c r="DP34" s="152">
        <v>15144.949000000001</v>
      </c>
      <c r="DQ34" s="152">
        <v>16747.941000000003</v>
      </c>
      <c r="DR34" s="152">
        <v>11217.366</v>
      </c>
      <c r="DS34" s="152">
        <v>8112.5060000000003</v>
      </c>
      <c r="DT34" s="152">
        <v>8113.3480000000009</v>
      </c>
      <c r="DU34" s="152">
        <v>9640.0600000000013</v>
      </c>
      <c r="DV34" s="152">
        <v>8691.4119999999984</v>
      </c>
      <c r="DW34" s="152">
        <v>12428.067999999999</v>
      </c>
      <c r="DX34" s="152">
        <v>12543.828000000001</v>
      </c>
      <c r="DY34" s="152">
        <v>13857.613999999998</v>
      </c>
      <c r="DZ34" s="152">
        <v>11711.517999999998</v>
      </c>
      <c r="EA34" s="152">
        <v>12013.014999999999</v>
      </c>
      <c r="EB34" s="152">
        <v>15243.399000000001</v>
      </c>
      <c r="EC34" s="152">
        <v>12254.963</v>
      </c>
      <c r="ED34" s="152">
        <v>12740.542000000001</v>
      </c>
      <c r="EE34" s="152">
        <v>17846.471000000001</v>
      </c>
      <c r="EF34" s="152">
        <v>14158.941999999999</v>
      </c>
      <c r="EG34" s="152">
        <v>16883.272000000001</v>
      </c>
      <c r="EH34" s="152">
        <v>11951.697</v>
      </c>
      <c r="EI34" s="152">
        <v>11346.032000000001</v>
      </c>
      <c r="EJ34" s="152">
        <v>13784.865</v>
      </c>
      <c r="EK34" s="152">
        <v>12998.858999999999</v>
      </c>
      <c r="EL34" s="152">
        <v>13509.475999999999</v>
      </c>
      <c r="EM34" s="152">
        <v>14832.517999999998</v>
      </c>
      <c r="EN34" s="152">
        <v>13095.476000000001</v>
      </c>
      <c r="EO34" s="152">
        <v>14147.782999999999</v>
      </c>
      <c r="EP34" s="152">
        <v>16110.105</v>
      </c>
      <c r="EQ34" s="152">
        <v>12680.194000000001</v>
      </c>
      <c r="ER34" s="152">
        <v>19907.429000000004</v>
      </c>
      <c r="ES34" s="152">
        <v>6467.0930000000017</v>
      </c>
      <c r="ET34" s="152">
        <v>10334.145</v>
      </c>
      <c r="EU34" s="152">
        <v>12682.66</v>
      </c>
      <c r="EV34" s="152">
        <v>11461.540999999999</v>
      </c>
      <c r="EW34" s="152">
        <v>11928.264000000001</v>
      </c>
      <c r="EX34" s="152">
        <v>15726.149000000001</v>
      </c>
      <c r="EY34" s="152">
        <v>12035.733</v>
      </c>
      <c r="EZ34" s="152">
        <v>13960.414999999999</v>
      </c>
      <c r="FA34" s="152">
        <v>15634.206</v>
      </c>
      <c r="FB34" s="251">
        <v>12176.732999999998</v>
      </c>
      <c r="FC34" s="251">
        <v>17721.768</v>
      </c>
      <c r="FD34" s="251">
        <v>20100.092000000001</v>
      </c>
      <c r="FE34" s="251">
        <v>17483.713000000003</v>
      </c>
      <c r="FF34" s="251">
        <v>17951.008000000002</v>
      </c>
      <c r="FG34" s="251">
        <v>15728.456999999999</v>
      </c>
      <c r="FH34" s="251">
        <v>14707.064999999999</v>
      </c>
      <c r="FI34" s="251">
        <v>15425.933000000001</v>
      </c>
      <c r="FJ34" s="271">
        <v>19059.280999999999</v>
      </c>
      <c r="FK34" s="271">
        <v>15481.644</v>
      </c>
      <c r="FL34" s="271">
        <v>21607.958999999999</v>
      </c>
      <c r="FM34" s="271">
        <f>SUM(FM35:FM43)</f>
        <v>16889.955000000002</v>
      </c>
      <c r="FN34" s="279">
        <f>FN36+FN37+FN38+FN39+FN40+FN41+FN42+FN43</f>
        <v>16312.098999999998</v>
      </c>
    </row>
    <row r="35" spans="1:172" s="119" customFormat="1" ht="15.75" customHeight="1" x14ac:dyDescent="0.25">
      <c r="A35" s="178" t="s">
        <v>96</v>
      </c>
      <c r="B35" s="153" t="s">
        <v>9</v>
      </c>
      <c r="C35" s="153" t="s">
        <v>9</v>
      </c>
      <c r="D35" s="153" t="s">
        <v>9</v>
      </c>
      <c r="E35" s="153" t="s">
        <v>9</v>
      </c>
      <c r="F35" s="153">
        <v>15.6</v>
      </c>
      <c r="G35" s="153" t="s">
        <v>9</v>
      </c>
      <c r="H35" s="153">
        <v>9.85</v>
      </c>
      <c r="I35" s="153" t="s">
        <v>9</v>
      </c>
      <c r="J35" s="153" t="s">
        <v>9</v>
      </c>
      <c r="K35" s="153">
        <v>7.82</v>
      </c>
      <c r="L35" s="153">
        <v>18.850000000000001</v>
      </c>
      <c r="M35" s="153">
        <v>6.72</v>
      </c>
      <c r="N35" s="153" t="s">
        <v>9</v>
      </c>
      <c r="O35" s="153" t="s">
        <v>9</v>
      </c>
      <c r="P35" s="153" t="s">
        <v>9</v>
      </c>
      <c r="Q35" s="153" t="s">
        <v>9</v>
      </c>
      <c r="R35" s="153" t="s">
        <v>9</v>
      </c>
      <c r="S35" s="153" t="s">
        <v>9</v>
      </c>
      <c r="T35" s="153" t="s">
        <v>9</v>
      </c>
      <c r="U35" s="153" t="s">
        <v>9</v>
      </c>
      <c r="V35" s="153" t="s">
        <v>9</v>
      </c>
      <c r="W35" s="153" t="s">
        <v>9</v>
      </c>
      <c r="X35" s="153" t="s">
        <v>9</v>
      </c>
      <c r="Y35" s="153" t="s">
        <v>9</v>
      </c>
      <c r="Z35" s="153" t="s">
        <v>9</v>
      </c>
      <c r="AA35" s="153" t="s">
        <v>9</v>
      </c>
      <c r="AB35" s="153" t="s">
        <v>9</v>
      </c>
      <c r="AC35" s="153" t="s">
        <v>9</v>
      </c>
      <c r="AD35" s="153" t="s">
        <v>9</v>
      </c>
      <c r="AE35" s="153" t="s">
        <v>9</v>
      </c>
      <c r="AF35" s="153" t="s">
        <v>9</v>
      </c>
      <c r="AG35" s="153" t="s">
        <v>9</v>
      </c>
      <c r="AH35" s="153" t="s">
        <v>9</v>
      </c>
      <c r="AI35" s="153" t="s">
        <v>9</v>
      </c>
      <c r="AJ35" s="153" t="s">
        <v>9</v>
      </c>
      <c r="AK35" s="153" t="s">
        <v>9</v>
      </c>
      <c r="AL35" s="153">
        <v>0</v>
      </c>
      <c r="AM35" s="153">
        <v>0</v>
      </c>
      <c r="AN35" s="153" t="s">
        <v>9</v>
      </c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>
        <v>0</v>
      </c>
      <c r="CU35" s="153"/>
      <c r="CV35" s="153"/>
      <c r="CW35" s="153"/>
      <c r="CX35" s="153"/>
      <c r="CY35" s="153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>
        <v>0</v>
      </c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>
        <v>17.45</v>
      </c>
      <c r="FG35" s="152"/>
      <c r="FH35" s="152"/>
      <c r="FI35" s="152"/>
      <c r="FJ35" s="280"/>
      <c r="FK35" s="280"/>
      <c r="FL35" s="280"/>
      <c r="FM35" s="282"/>
      <c r="FN35" s="279"/>
    </row>
    <row r="36" spans="1:172" s="119" customFormat="1" ht="15.75" customHeight="1" x14ac:dyDescent="0.25">
      <c r="A36" s="178" t="s">
        <v>128</v>
      </c>
      <c r="B36" s="153"/>
      <c r="C36" s="153"/>
      <c r="D36" s="153"/>
      <c r="E36" s="153"/>
      <c r="F36" s="153"/>
      <c r="G36" s="153" t="s">
        <v>9</v>
      </c>
      <c r="H36" s="153"/>
      <c r="I36" s="153" t="s">
        <v>9</v>
      </c>
      <c r="J36" s="153"/>
      <c r="K36" s="153"/>
      <c r="L36" s="153"/>
      <c r="M36" s="153"/>
      <c r="N36" s="153"/>
      <c r="O36" s="153"/>
      <c r="P36" s="153" t="s">
        <v>9</v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 t="s">
        <v>9</v>
      </c>
      <c r="AA36" s="153" t="s">
        <v>9</v>
      </c>
      <c r="AB36" s="153"/>
      <c r="AC36" s="153"/>
      <c r="AD36" s="153" t="s">
        <v>9</v>
      </c>
      <c r="AE36" s="153"/>
      <c r="AF36" s="153"/>
      <c r="AG36" s="153"/>
      <c r="AH36" s="153"/>
      <c r="AI36" s="153"/>
      <c r="AJ36" s="153"/>
      <c r="AK36" s="153"/>
      <c r="AL36" s="153">
        <v>0</v>
      </c>
      <c r="AM36" s="153"/>
      <c r="AN36" s="153" t="s">
        <v>9</v>
      </c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>
        <v>0</v>
      </c>
      <c r="CU36" s="153"/>
      <c r="CV36" s="153"/>
      <c r="CW36" s="153"/>
      <c r="CX36" s="153"/>
      <c r="CY36" s="153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>
        <v>0</v>
      </c>
      <c r="EQ36" s="152">
        <v>0.35</v>
      </c>
      <c r="ER36" s="152">
        <v>0.45</v>
      </c>
      <c r="ES36" s="152">
        <v>7.0000000000000007E-2</v>
      </c>
      <c r="ET36" s="152">
        <v>0</v>
      </c>
      <c r="EU36" s="152">
        <v>0</v>
      </c>
      <c r="EV36" s="152">
        <v>0</v>
      </c>
      <c r="EW36" s="152">
        <v>0.97199999999999998</v>
      </c>
      <c r="EX36" s="152">
        <v>0.28000000000000003</v>
      </c>
      <c r="EY36" s="152"/>
      <c r="EZ36" s="152">
        <v>0.38</v>
      </c>
      <c r="FA36" s="152">
        <v>0.17</v>
      </c>
      <c r="FB36" s="152">
        <v>0.48</v>
      </c>
      <c r="FC36" s="152"/>
      <c r="FD36" s="152">
        <v>0</v>
      </c>
      <c r="FE36" s="152"/>
      <c r="FF36" s="152"/>
      <c r="FG36" s="152"/>
      <c r="FH36" s="152"/>
      <c r="FI36" s="152">
        <v>3.9</v>
      </c>
      <c r="FJ36" s="278">
        <v>3.25</v>
      </c>
      <c r="FK36" s="278"/>
      <c r="FL36" s="278"/>
      <c r="FM36" s="278"/>
      <c r="FN36" s="327">
        <v>17.45</v>
      </c>
    </row>
    <row r="37" spans="1:172" s="119" customFormat="1" x14ac:dyDescent="0.25">
      <c r="A37" s="178" t="s">
        <v>129</v>
      </c>
      <c r="B37" s="153"/>
      <c r="C37" s="153"/>
      <c r="D37" s="153"/>
      <c r="E37" s="153"/>
      <c r="F37" s="153"/>
      <c r="G37" s="153" t="s">
        <v>9</v>
      </c>
      <c r="H37" s="153"/>
      <c r="I37" s="153" t="s">
        <v>9</v>
      </c>
      <c r="J37" s="153"/>
      <c r="K37" s="153"/>
      <c r="L37" s="153"/>
      <c r="M37" s="153"/>
      <c r="N37" s="153"/>
      <c r="O37" s="153"/>
      <c r="P37" s="153" t="s">
        <v>9</v>
      </c>
      <c r="Q37" s="153"/>
      <c r="R37" s="153"/>
      <c r="S37" s="153"/>
      <c r="T37" s="153"/>
      <c r="U37" s="153"/>
      <c r="V37" s="153"/>
      <c r="W37" s="153"/>
      <c r="X37" s="153"/>
      <c r="Y37" s="153"/>
      <c r="Z37" s="153" t="s">
        <v>9</v>
      </c>
      <c r="AA37" s="153" t="s">
        <v>9</v>
      </c>
      <c r="AB37" s="153"/>
      <c r="AC37" s="153"/>
      <c r="AD37" s="153" t="s">
        <v>9</v>
      </c>
      <c r="AE37" s="153"/>
      <c r="AF37" s="153"/>
      <c r="AG37" s="153"/>
      <c r="AH37" s="153"/>
      <c r="AI37" s="153"/>
      <c r="AJ37" s="153"/>
      <c r="AK37" s="153"/>
      <c r="AL37" s="153">
        <v>0</v>
      </c>
      <c r="AM37" s="153"/>
      <c r="AN37" s="153" t="s">
        <v>9</v>
      </c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>
        <v>0</v>
      </c>
      <c r="CU37" s="153"/>
      <c r="CV37" s="153"/>
      <c r="CW37" s="153"/>
      <c r="CX37" s="153"/>
      <c r="CY37" s="153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>
        <v>0</v>
      </c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279"/>
      <c r="FK37" s="279">
        <v>2.6</v>
      </c>
      <c r="FL37" s="282"/>
      <c r="FM37" s="282"/>
      <c r="FN37" s="327"/>
    </row>
    <row r="38" spans="1:172" s="119" customFormat="1" x14ac:dyDescent="0.25">
      <c r="A38" s="178" t="s">
        <v>130</v>
      </c>
      <c r="B38" s="153" t="s">
        <v>9</v>
      </c>
      <c r="C38" s="153" t="s">
        <v>9</v>
      </c>
      <c r="D38" s="153" t="s">
        <v>9</v>
      </c>
      <c r="E38" s="153" t="s">
        <v>9</v>
      </c>
      <c r="F38" s="153" t="s">
        <v>9</v>
      </c>
      <c r="G38" s="153" t="s">
        <v>9</v>
      </c>
      <c r="H38" s="153" t="s">
        <v>9</v>
      </c>
      <c r="I38" s="153" t="s">
        <v>9</v>
      </c>
      <c r="J38" s="153" t="s">
        <v>9</v>
      </c>
      <c r="K38" s="153" t="s">
        <v>9</v>
      </c>
      <c r="L38" s="153" t="s">
        <v>9</v>
      </c>
      <c r="M38" s="153" t="s">
        <v>9</v>
      </c>
      <c r="N38" s="153" t="s">
        <v>9</v>
      </c>
      <c r="O38" s="153" t="s">
        <v>9</v>
      </c>
      <c r="P38" s="153" t="s">
        <v>9</v>
      </c>
      <c r="Q38" s="153" t="s">
        <v>9</v>
      </c>
      <c r="R38" s="153" t="s">
        <v>9</v>
      </c>
      <c r="S38" s="153" t="s">
        <v>9</v>
      </c>
      <c r="T38" s="153" t="s">
        <v>9</v>
      </c>
      <c r="U38" s="153" t="s">
        <v>9</v>
      </c>
      <c r="V38" s="153" t="s">
        <v>9</v>
      </c>
      <c r="W38" s="153" t="s">
        <v>9</v>
      </c>
      <c r="X38" s="153" t="s">
        <v>9</v>
      </c>
      <c r="Y38" s="153" t="s">
        <v>9</v>
      </c>
      <c r="Z38" s="153" t="s">
        <v>9</v>
      </c>
      <c r="AA38" s="153" t="s">
        <v>9</v>
      </c>
      <c r="AB38" s="153" t="s">
        <v>9</v>
      </c>
      <c r="AC38" s="153" t="s">
        <v>9</v>
      </c>
      <c r="AD38" s="153" t="s">
        <v>9</v>
      </c>
      <c r="AE38" s="153" t="s">
        <v>9</v>
      </c>
      <c r="AF38" s="153" t="s">
        <v>9</v>
      </c>
      <c r="AG38" s="153" t="s">
        <v>9</v>
      </c>
      <c r="AH38" s="153" t="s">
        <v>9</v>
      </c>
      <c r="AI38" s="153" t="s">
        <v>9</v>
      </c>
      <c r="AJ38" s="153" t="s">
        <v>9</v>
      </c>
      <c r="AK38" s="153" t="s">
        <v>9</v>
      </c>
      <c r="AL38" s="153">
        <v>0</v>
      </c>
      <c r="AM38" s="153">
        <v>0</v>
      </c>
      <c r="AN38" s="153" t="s">
        <v>9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>
        <v>0</v>
      </c>
      <c r="CU38" s="153"/>
      <c r="CV38" s="153"/>
      <c r="CW38" s="153"/>
      <c r="CX38" s="153"/>
      <c r="CY38" s="153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>
        <v>0</v>
      </c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279"/>
      <c r="FK38" s="279"/>
      <c r="FL38" s="279"/>
      <c r="FM38" s="282"/>
      <c r="FN38" s="327"/>
    </row>
    <row r="39" spans="1:172" s="119" customFormat="1" x14ac:dyDescent="0.25">
      <c r="A39" s="178" t="s">
        <v>131</v>
      </c>
      <c r="B39" s="153" t="s">
        <v>9</v>
      </c>
      <c r="C39" s="153" t="s">
        <v>9</v>
      </c>
      <c r="D39" s="153" t="s">
        <v>9</v>
      </c>
      <c r="E39" s="153" t="s">
        <v>9</v>
      </c>
      <c r="F39" s="153" t="s">
        <v>9</v>
      </c>
      <c r="G39" s="153" t="s">
        <v>9</v>
      </c>
      <c r="H39" s="153" t="s">
        <v>9</v>
      </c>
      <c r="I39" s="153" t="s">
        <v>9</v>
      </c>
      <c r="J39" s="153" t="s">
        <v>9</v>
      </c>
      <c r="K39" s="153" t="s">
        <v>9</v>
      </c>
      <c r="L39" s="153" t="s">
        <v>9</v>
      </c>
      <c r="M39" s="153" t="s">
        <v>9</v>
      </c>
      <c r="N39" s="153" t="s">
        <v>9</v>
      </c>
      <c r="O39" s="153" t="s">
        <v>9</v>
      </c>
      <c r="P39" s="153" t="s">
        <v>9</v>
      </c>
      <c r="Q39" s="153" t="s">
        <v>9</v>
      </c>
      <c r="R39" s="153" t="s">
        <v>9</v>
      </c>
      <c r="S39" s="153" t="s">
        <v>9</v>
      </c>
      <c r="T39" s="153" t="s">
        <v>9</v>
      </c>
      <c r="U39" s="153" t="s">
        <v>9</v>
      </c>
      <c r="V39" s="153" t="s">
        <v>9</v>
      </c>
      <c r="W39" s="153" t="s">
        <v>9</v>
      </c>
      <c r="X39" s="153" t="s">
        <v>9</v>
      </c>
      <c r="Y39" s="153" t="s">
        <v>9</v>
      </c>
      <c r="Z39" s="153" t="s">
        <v>9</v>
      </c>
      <c r="AA39" s="153" t="s">
        <v>9</v>
      </c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>
        <v>0</v>
      </c>
      <c r="CU39" s="153"/>
      <c r="CV39" s="153"/>
      <c r="CW39" s="153"/>
      <c r="CX39" s="153"/>
      <c r="CY39" s="153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>
        <v>0</v>
      </c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280"/>
      <c r="FK39" s="280"/>
      <c r="FL39" s="280"/>
      <c r="FM39" s="282"/>
      <c r="FN39" s="326"/>
    </row>
    <row r="40" spans="1:172" s="119" customFormat="1" x14ac:dyDescent="0.25">
      <c r="A40" s="178" t="s">
        <v>132</v>
      </c>
      <c r="B40" s="153">
        <v>349.3</v>
      </c>
      <c r="C40" s="153">
        <v>2012</v>
      </c>
      <c r="D40" s="153">
        <v>3005.85</v>
      </c>
      <c r="E40" s="153">
        <v>3131.1</v>
      </c>
      <c r="F40" s="153">
        <v>2684.5</v>
      </c>
      <c r="G40" s="153">
        <v>1448.65</v>
      </c>
      <c r="H40" s="153">
        <v>2031.8</v>
      </c>
      <c r="I40" s="153">
        <v>1277.0999999999999</v>
      </c>
      <c r="J40" s="153">
        <v>1347.65</v>
      </c>
      <c r="K40" s="153">
        <v>2437.6</v>
      </c>
      <c r="L40" s="153">
        <v>1279.95</v>
      </c>
      <c r="M40" s="153">
        <v>1435.95</v>
      </c>
      <c r="N40" s="153">
        <v>3044.75</v>
      </c>
      <c r="O40" s="153">
        <v>1115</v>
      </c>
      <c r="P40" s="153">
        <v>4528.8</v>
      </c>
      <c r="Q40" s="153">
        <v>2591</v>
      </c>
      <c r="R40" s="153">
        <v>2305</v>
      </c>
      <c r="S40" s="153">
        <v>5763.3</v>
      </c>
      <c r="T40" s="153">
        <v>5249.2150000000001</v>
      </c>
      <c r="U40" s="153">
        <v>7307.75</v>
      </c>
      <c r="V40" s="153">
        <v>4953.3500000000004</v>
      </c>
      <c r="W40" s="153">
        <v>4186</v>
      </c>
      <c r="X40" s="153">
        <v>5113.95</v>
      </c>
      <c r="Y40" s="153">
        <v>6157.55</v>
      </c>
      <c r="Z40" s="153">
        <v>9837.9500000000007</v>
      </c>
      <c r="AA40" s="153">
        <v>7368.45</v>
      </c>
      <c r="AB40" s="153">
        <v>6096.75</v>
      </c>
      <c r="AC40" s="153">
        <v>6991.8</v>
      </c>
      <c r="AD40" s="153">
        <v>5739.35</v>
      </c>
      <c r="AE40" s="153">
        <v>4602.95</v>
      </c>
      <c r="AF40" s="153">
        <v>6540.85</v>
      </c>
      <c r="AG40" s="153">
        <v>14579.55</v>
      </c>
      <c r="AH40" s="153">
        <v>8414.1</v>
      </c>
      <c r="AI40" s="153">
        <v>12438.45</v>
      </c>
      <c r="AJ40" s="153">
        <v>11056.25</v>
      </c>
      <c r="AK40" s="153">
        <v>10575.95</v>
      </c>
      <c r="AL40" s="153">
        <v>11792.15</v>
      </c>
      <c r="AM40" s="153">
        <v>8284.0400000000009</v>
      </c>
      <c r="AN40" s="153">
        <v>9928.4500000000007</v>
      </c>
      <c r="AO40" s="153">
        <v>7393.91</v>
      </c>
      <c r="AP40" s="153">
        <v>4863.55</v>
      </c>
      <c r="AQ40" s="153">
        <v>5877.34</v>
      </c>
      <c r="AR40" s="153">
        <v>9254.5</v>
      </c>
      <c r="AS40" s="153">
        <v>3236.4</v>
      </c>
      <c r="AT40" s="153">
        <v>6080.45</v>
      </c>
      <c r="AU40" s="153">
        <v>5230.1000000000004</v>
      </c>
      <c r="AV40" s="153">
        <v>4818.8500000000004</v>
      </c>
      <c r="AW40" s="153">
        <v>6150.51</v>
      </c>
      <c r="AX40" s="153">
        <v>4626.1440000000002</v>
      </c>
      <c r="AY40" s="153">
        <v>3654.05</v>
      </c>
      <c r="AZ40" s="153">
        <v>3888.7</v>
      </c>
      <c r="BA40" s="153">
        <v>9488.25</v>
      </c>
      <c r="BB40" s="153">
        <v>4560.5</v>
      </c>
      <c r="BC40" s="153">
        <v>3606.45</v>
      </c>
      <c r="BD40" s="153">
        <v>4111.2700000000004</v>
      </c>
      <c r="BE40" s="153">
        <v>3325.35</v>
      </c>
      <c r="BF40" s="153">
        <v>1362.9</v>
      </c>
      <c r="BG40" s="153">
        <v>3984.95</v>
      </c>
      <c r="BH40" s="153">
        <v>1365.2</v>
      </c>
      <c r="BI40" s="153">
        <v>3153.5</v>
      </c>
      <c r="BJ40" s="153">
        <v>382.35</v>
      </c>
      <c r="BK40" s="153">
        <v>3015.835</v>
      </c>
      <c r="BL40" s="153">
        <v>2154.1999999999998</v>
      </c>
      <c r="BM40" s="153">
        <v>803.95</v>
      </c>
      <c r="BN40" s="153">
        <v>2748.95</v>
      </c>
      <c r="BO40" s="153">
        <v>2114.355</v>
      </c>
      <c r="BP40" s="153">
        <v>988.85</v>
      </c>
      <c r="BQ40" s="153">
        <v>1740.9</v>
      </c>
      <c r="BR40" s="153">
        <v>1600</v>
      </c>
      <c r="BS40" s="153">
        <v>267.75</v>
      </c>
      <c r="BT40" s="153">
        <v>1002</v>
      </c>
      <c r="BU40" s="153">
        <v>2944.3</v>
      </c>
      <c r="BV40" s="153">
        <v>820.15</v>
      </c>
      <c r="BW40" s="153">
        <v>2759.5</v>
      </c>
      <c r="BX40" s="153">
        <v>2188.5</v>
      </c>
      <c r="BY40" s="153">
        <v>1015</v>
      </c>
      <c r="BZ40" s="153">
        <v>2632.6</v>
      </c>
      <c r="CA40" s="153">
        <v>2992.9</v>
      </c>
      <c r="CB40" s="153">
        <v>3934.5</v>
      </c>
      <c r="CC40" s="153">
        <v>4392.3500000000004</v>
      </c>
      <c r="CD40" s="153">
        <v>2443.4760000000001</v>
      </c>
      <c r="CE40" s="153">
        <v>4809.8999999999996</v>
      </c>
      <c r="CF40" s="153">
        <v>4170.8500000000004</v>
      </c>
      <c r="CG40" s="153">
        <v>2079.9</v>
      </c>
      <c r="CH40" s="153">
        <v>1336.65</v>
      </c>
      <c r="CI40" s="153">
        <v>21</v>
      </c>
      <c r="CJ40" s="153">
        <v>1109.5</v>
      </c>
      <c r="CK40" s="153">
        <v>488.2</v>
      </c>
      <c r="CL40" s="153">
        <v>1418.7</v>
      </c>
      <c r="CM40" s="153">
        <v>405</v>
      </c>
      <c r="CN40" s="153">
        <v>1194.9000000000001</v>
      </c>
      <c r="CO40" s="153">
        <v>952.35</v>
      </c>
      <c r="CP40" s="153">
        <v>2083.6999999999998</v>
      </c>
      <c r="CQ40" s="153">
        <v>972.3</v>
      </c>
      <c r="CR40" s="153">
        <v>2052.9499999999998</v>
      </c>
      <c r="CS40" s="153">
        <v>507.4</v>
      </c>
      <c r="CT40" s="153">
        <v>1032.5</v>
      </c>
      <c r="CU40" s="153">
        <v>1010</v>
      </c>
      <c r="CV40" s="153">
        <v>1593.3</v>
      </c>
      <c r="CW40" s="153">
        <v>1442.5</v>
      </c>
      <c r="CX40" s="153">
        <v>1000</v>
      </c>
      <c r="CY40" s="153">
        <v>3850</v>
      </c>
      <c r="CZ40" s="152">
        <v>3626.4830000000002</v>
      </c>
      <c r="DA40" s="152">
        <v>1693.1</v>
      </c>
      <c r="DB40" s="152">
        <v>3705.0749999999998</v>
      </c>
      <c r="DC40" s="152">
        <v>5680</v>
      </c>
      <c r="DD40" s="152">
        <v>5768</v>
      </c>
      <c r="DE40" s="152">
        <v>4339.55</v>
      </c>
      <c r="DF40" s="152">
        <v>3042.598</v>
      </c>
      <c r="DG40" s="152">
        <v>4712.5999999999995</v>
      </c>
      <c r="DH40" s="152">
        <v>7283.1</v>
      </c>
      <c r="DI40" s="152">
        <v>2140</v>
      </c>
      <c r="DJ40" s="152">
        <v>2810</v>
      </c>
      <c r="DK40" s="152">
        <v>6562.3620000000001</v>
      </c>
      <c r="DL40" s="152">
        <v>4610.3999999999996</v>
      </c>
      <c r="DM40" s="152">
        <v>4960</v>
      </c>
      <c r="DN40" s="152">
        <v>2480</v>
      </c>
      <c r="DO40" s="152">
        <v>4552</v>
      </c>
      <c r="DP40" s="152">
        <v>3140</v>
      </c>
      <c r="DQ40" s="152">
        <v>5027.6000000000004</v>
      </c>
      <c r="DR40" s="152">
        <v>1712</v>
      </c>
      <c r="DS40" s="152">
        <v>2450</v>
      </c>
      <c r="DT40" s="152">
        <v>3278.3</v>
      </c>
      <c r="DU40" s="152">
        <v>5114.45</v>
      </c>
      <c r="DV40" s="152">
        <v>3154.9469999999997</v>
      </c>
      <c r="DW40" s="152">
        <v>3723.3</v>
      </c>
      <c r="DX40" s="152">
        <v>2817.7280000000001</v>
      </c>
      <c r="DY40" s="152">
        <v>3049</v>
      </c>
      <c r="DZ40" s="152">
        <v>1733.15</v>
      </c>
      <c r="EA40" s="152">
        <v>2346.5719999999997</v>
      </c>
      <c r="EB40" s="152">
        <v>4590.01</v>
      </c>
      <c r="EC40" s="152">
        <v>3195.25</v>
      </c>
      <c r="ED40" s="152">
        <v>2420</v>
      </c>
      <c r="EE40" s="152">
        <v>3760.8</v>
      </c>
      <c r="EF40" s="152">
        <v>1822.9</v>
      </c>
      <c r="EG40" s="152">
        <v>2193.25</v>
      </c>
      <c r="EH40" s="152">
        <v>930</v>
      </c>
      <c r="EI40" s="152">
        <v>2900</v>
      </c>
      <c r="EJ40" s="152">
        <v>3389</v>
      </c>
      <c r="EK40" s="152">
        <v>2063.65</v>
      </c>
      <c r="EL40" s="152">
        <v>2234.8000000000002</v>
      </c>
      <c r="EM40" s="152">
        <v>4312.5</v>
      </c>
      <c r="EN40" s="152">
        <v>3850.65</v>
      </c>
      <c r="EO40" s="152">
        <v>5414</v>
      </c>
      <c r="EP40" s="152">
        <v>4286.55</v>
      </c>
      <c r="EQ40" s="152">
        <v>1550.5</v>
      </c>
      <c r="ER40" s="152">
        <v>3572.95</v>
      </c>
      <c r="ES40" s="152">
        <v>5607.05</v>
      </c>
      <c r="ET40" s="152">
        <v>1799</v>
      </c>
      <c r="EU40" s="152">
        <v>2314.25</v>
      </c>
      <c r="EV40" s="152">
        <v>3328.5</v>
      </c>
      <c r="EW40" s="152">
        <v>4128.1499999999996</v>
      </c>
      <c r="EX40" s="152">
        <v>5539.35</v>
      </c>
      <c r="EY40" s="152">
        <v>5617.35</v>
      </c>
      <c r="EZ40" s="152">
        <v>4602.7</v>
      </c>
      <c r="FA40" s="152">
        <v>6255</v>
      </c>
      <c r="FB40" s="152">
        <v>3259.5</v>
      </c>
      <c r="FC40" s="152">
        <v>6701.4979999999996</v>
      </c>
      <c r="FD40" s="152">
        <v>9585.1</v>
      </c>
      <c r="FE40" s="152">
        <v>8627.0499999999993</v>
      </c>
      <c r="FF40" s="152">
        <v>8942.1</v>
      </c>
      <c r="FG40" s="152">
        <v>5746.2</v>
      </c>
      <c r="FH40" s="152">
        <v>5350.3</v>
      </c>
      <c r="FI40" s="152">
        <v>7959.72</v>
      </c>
      <c r="FJ40" s="282">
        <v>9735</v>
      </c>
      <c r="FK40" s="282">
        <v>8677.4500000000007</v>
      </c>
      <c r="FL40" s="282">
        <v>11350</v>
      </c>
      <c r="FM40" s="282">
        <v>9677.75</v>
      </c>
      <c r="FN40" s="329">
        <v>8322</v>
      </c>
    </row>
    <row r="41" spans="1:172" s="119" customFormat="1" ht="15.75" customHeight="1" x14ac:dyDescent="0.25">
      <c r="A41" s="178" t="s">
        <v>133</v>
      </c>
      <c r="B41" s="153" t="s">
        <v>9</v>
      </c>
      <c r="C41" s="153" t="s">
        <v>9</v>
      </c>
      <c r="D41" s="153" t="s">
        <v>9</v>
      </c>
      <c r="E41" s="153" t="s">
        <v>9</v>
      </c>
      <c r="F41" s="153" t="s">
        <v>9</v>
      </c>
      <c r="G41" s="153" t="s">
        <v>9</v>
      </c>
      <c r="H41" s="153" t="s">
        <v>9</v>
      </c>
      <c r="I41" s="153" t="s">
        <v>9</v>
      </c>
      <c r="J41" s="153" t="s">
        <v>9</v>
      </c>
      <c r="K41" s="153" t="s">
        <v>9</v>
      </c>
      <c r="L41" s="153" t="s">
        <v>9</v>
      </c>
      <c r="M41" s="153" t="s">
        <v>9</v>
      </c>
      <c r="N41" s="153" t="s">
        <v>9</v>
      </c>
      <c r="O41" s="153" t="s">
        <v>9</v>
      </c>
      <c r="P41" s="153" t="s">
        <v>9</v>
      </c>
      <c r="Q41" s="153" t="s">
        <v>9</v>
      </c>
      <c r="R41" s="153" t="s">
        <v>9</v>
      </c>
      <c r="S41" s="153" t="s">
        <v>9</v>
      </c>
      <c r="T41" s="153" t="s">
        <v>9</v>
      </c>
      <c r="U41" s="153" t="s">
        <v>9</v>
      </c>
      <c r="V41" s="153" t="s">
        <v>9</v>
      </c>
      <c r="W41" s="153" t="s">
        <v>9</v>
      </c>
      <c r="X41" s="153" t="s">
        <v>9</v>
      </c>
      <c r="Y41" s="153" t="s">
        <v>9</v>
      </c>
      <c r="Z41" s="153" t="s">
        <v>9</v>
      </c>
      <c r="AA41" s="153" t="s">
        <v>9</v>
      </c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>
        <v>0</v>
      </c>
      <c r="BK41" s="153"/>
      <c r="BL41" s="153"/>
      <c r="BM41" s="153">
        <v>0</v>
      </c>
      <c r="BN41" s="153"/>
      <c r="BO41" s="153"/>
      <c r="BP41" s="153"/>
      <c r="BQ41" s="153"/>
      <c r="BR41" s="153"/>
      <c r="BS41" s="153"/>
      <c r="BT41" s="153"/>
      <c r="BU41" s="153"/>
      <c r="BV41" s="153">
        <v>0</v>
      </c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P41" s="152"/>
      <c r="EQ41" s="152"/>
      <c r="ER41" s="152">
        <v>0</v>
      </c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285"/>
      <c r="FK41" s="285"/>
      <c r="FL41" s="285"/>
      <c r="FM41" s="282"/>
      <c r="FN41" s="279"/>
    </row>
    <row r="42" spans="1:172" s="119" customFormat="1" x14ac:dyDescent="0.25">
      <c r="A42" s="178" t="s">
        <v>134</v>
      </c>
      <c r="B42" s="153">
        <v>404.9</v>
      </c>
      <c r="C42" s="153">
        <v>57.75</v>
      </c>
      <c r="D42" s="153">
        <v>131.75</v>
      </c>
      <c r="E42" s="153">
        <v>72.75</v>
      </c>
      <c r="F42" s="153">
        <v>278.71600000000001</v>
      </c>
      <c r="G42" s="153">
        <v>24.95</v>
      </c>
      <c r="H42" s="153">
        <v>73.099999999999994</v>
      </c>
      <c r="I42" s="153">
        <v>259.55</v>
      </c>
      <c r="J42" s="153">
        <v>254.43</v>
      </c>
      <c r="K42" s="153">
        <v>254.70599999999999</v>
      </c>
      <c r="L42" s="153" t="s">
        <v>9</v>
      </c>
      <c r="M42" s="153">
        <v>57.05</v>
      </c>
      <c r="N42" s="153">
        <v>175.35</v>
      </c>
      <c r="O42" s="153">
        <v>59.4</v>
      </c>
      <c r="P42" s="153">
        <v>55.917000000000002</v>
      </c>
      <c r="Q42" s="153">
        <v>177.79300000000001</v>
      </c>
      <c r="R42" s="153">
        <v>22.55</v>
      </c>
      <c r="S42" s="153">
        <v>70.099999999999994</v>
      </c>
      <c r="T42" s="153">
        <v>68.2</v>
      </c>
      <c r="U42" s="153">
        <v>184.5</v>
      </c>
      <c r="V42" s="153">
        <v>120.95</v>
      </c>
      <c r="W42" s="153">
        <v>69.55</v>
      </c>
      <c r="X42" s="153">
        <v>98.7</v>
      </c>
      <c r="Y42" s="153">
        <v>146.30000000000001</v>
      </c>
      <c r="Z42" s="153">
        <v>110.4</v>
      </c>
      <c r="AA42" s="153">
        <v>25.9</v>
      </c>
      <c r="AB42" s="153">
        <v>147.44999999999999</v>
      </c>
      <c r="AC42" s="153">
        <v>28</v>
      </c>
      <c r="AD42" s="153">
        <v>4</v>
      </c>
      <c r="AE42" s="153">
        <v>46.35</v>
      </c>
      <c r="AF42" s="153">
        <v>43.5</v>
      </c>
      <c r="AG42" s="153">
        <v>60.05</v>
      </c>
      <c r="AH42" s="153">
        <v>59.35</v>
      </c>
      <c r="AI42" s="153">
        <v>48</v>
      </c>
      <c r="AJ42" s="153">
        <v>93.945999999999998</v>
      </c>
      <c r="AK42" s="153">
        <v>73.881</v>
      </c>
      <c r="AL42" s="153">
        <v>169.095</v>
      </c>
      <c r="AM42" s="153">
        <v>122.83499999999999</v>
      </c>
      <c r="AN42" s="153">
        <v>113.92</v>
      </c>
      <c r="AO42" s="153">
        <v>100.57899999999999</v>
      </c>
      <c r="AP42" s="153">
        <v>116.13500000000001</v>
      </c>
      <c r="AQ42" s="153">
        <v>63.087000000000003</v>
      </c>
      <c r="AR42" s="153">
        <v>1.25</v>
      </c>
      <c r="AS42" s="153">
        <v>80.37</v>
      </c>
      <c r="AT42" s="153">
        <v>22.533000000000001</v>
      </c>
      <c r="AU42" s="153">
        <v>76.040000000000006</v>
      </c>
      <c r="AV42" s="153">
        <v>29.513000000000002</v>
      </c>
      <c r="AW42" s="153">
        <v>49.15</v>
      </c>
      <c r="AX42" s="153">
        <v>34.042999999999999</v>
      </c>
      <c r="AY42" s="153">
        <v>5.7249999999999996</v>
      </c>
      <c r="AZ42" s="153">
        <v>101.759</v>
      </c>
      <c r="BA42" s="153">
        <v>55.08</v>
      </c>
      <c r="BB42" s="153">
        <v>1.6180000000000001</v>
      </c>
      <c r="BC42" s="153">
        <v>24.748000000000001</v>
      </c>
      <c r="BD42" s="153">
        <v>22.216999999999999</v>
      </c>
      <c r="BE42" s="153">
        <v>5.9</v>
      </c>
      <c r="BF42" s="153">
        <v>81.319999999999993</v>
      </c>
      <c r="BG42" s="153">
        <v>35.17</v>
      </c>
      <c r="BH42" s="153">
        <v>1.238</v>
      </c>
      <c r="BI42" s="153">
        <v>34.460999999999999</v>
      </c>
      <c r="BJ42" s="153">
        <v>39.098999999999997</v>
      </c>
      <c r="BK42" s="153">
        <v>5.0720000000000001</v>
      </c>
      <c r="BL42" s="153">
        <v>28.093</v>
      </c>
      <c r="BM42" s="153">
        <v>39.020000000000003</v>
      </c>
      <c r="BN42" s="153">
        <v>24.5</v>
      </c>
      <c r="BO42" s="153">
        <v>36.65</v>
      </c>
      <c r="BP42" s="153">
        <v>5.2619999999999996</v>
      </c>
      <c r="BQ42" s="153" t="s">
        <v>9</v>
      </c>
      <c r="BR42" s="153">
        <v>49.25</v>
      </c>
      <c r="BS42" s="153">
        <v>28.98</v>
      </c>
      <c r="BT42" s="153">
        <v>78.224999999999994</v>
      </c>
      <c r="BU42" s="153">
        <v>94.36</v>
      </c>
      <c r="BV42" s="153">
        <v>102.23</v>
      </c>
      <c r="BW42" s="153">
        <v>44.453000000000003</v>
      </c>
      <c r="BX42" s="153">
        <v>28.266999999999999</v>
      </c>
      <c r="BY42" s="153">
        <v>56.628</v>
      </c>
      <c r="BZ42" s="153">
        <v>8.0890000000000004</v>
      </c>
      <c r="CA42" s="153">
        <v>33.880000000000003</v>
      </c>
      <c r="CB42" s="153">
        <v>67.134999999999991</v>
      </c>
      <c r="CC42" s="153">
        <v>6.0759999999999996</v>
      </c>
      <c r="CD42" s="153">
        <v>37.552999999999997</v>
      </c>
      <c r="CE42" s="153">
        <v>4.1669999999999998</v>
      </c>
      <c r="CF42" s="153">
        <v>36.392000000000003</v>
      </c>
      <c r="CG42" s="153">
        <v>29.44</v>
      </c>
      <c r="CH42" s="153">
        <v>2.2639999999999998</v>
      </c>
      <c r="CI42" s="153">
        <v>4.8339999999999996</v>
      </c>
      <c r="CJ42" s="153">
        <v>31.855</v>
      </c>
      <c r="CK42" s="153">
        <v>13.68</v>
      </c>
      <c r="CL42" s="153">
        <v>0</v>
      </c>
      <c r="CM42" s="153">
        <v>2.1</v>
      </c>
      <c r="CN42" s="153">
        <v>0.9</v>
      </c>
      <c r="CO42" s="153">
        <v>0.26</v>
      </c>
      <c r="CP42" s="153">
        <v>1.149</v>
      </c>
      <c r="CQ42" s="153">
        <v>2.6259999999999999</v>
      </c>
      <c r="CR42" s="153">
        <v>10.1</v>
      </c>
      <c r="CS42" s="153">
        <v>0.85</v>
      </c>
      <c r="CT42" s="153">
        <v>4.78</v>
      </c>
      <c r="CU42" s="153">
        <v>4.08</v>
      </c>
      <c r="CV42" s="153">
        <v>3.633</v>
      </c>
      <c r="CW42" s="153">
        <v>14.98</v>
      </c>
      <c r="CX42" s="153">
        <v>9.6199999999999992</v>
      </c>
      <c r="CY42" s="153">
        <v>10.66</v>
      </c>
      <c r="CZ42" s="152">
        <v>5.9459999999999997</v>
      </c>
      <c r="DA42" s="152">
        <v>8.3970000000000002</v>
      </c>
      <c r="DB42" s="152">
        <v>17.012</v>
      </c>
      <c r="DC42" s="152">
        <v>7.35</v>
      </c>
      <c r="DD42" s="152">
        <v>22.238</v>
      </c>
      <c r="DE42" s="152">
        <v>13.282999999999999</v>
      </c>
      <c r="DF42" s="152">
        <v>20.946999999999999</v>
      </c>
      <c r="DG42" s="152">
        <v>3.3450000000000002</v>
      </c>
      <c r="DH42" s="152">
        <v>10.029999999999999</v>
      </c>
      <c r="DI42" s="152">
        <v>31.859000000000002</v>
      </c>
      <c r="DJ42" s="152">
        <v>3.5880000000000001</v>
      </c>
      <c r="DK42" s="152">
        <v>3.2389999999999999</v>
      </c>
      <c r="DL42" s="152">
        <v>23.9</v>
      </c>
      <c r="DM42" s="152">
        <v>31.512</v>
      </c>
      <c r="DN42" s="152">
        <v>4.2930000000000001</v>
      </c>
      <c r="DO42" s="152">
        <v>1.4279999999999999</v>
      </c>
      <c r="DP42" s="152">
        <v>1.3879999999999999</v>
      </c>
      <c r="DQ42" s="152">
        <v>4.18</v>
      </c>
      <c r="DR42" s="152">
        <v>1.74</v>
      </c>
      <c r="DS42" s="152">
        <v>2.7</v>
      </c>
      <c r="DT42" s="152">
        <v>0.46500000000000002</v>
      </c>
      <c r="DU42" s="152">
        <v>32.99</v>
      </c>
      <c r="DV42" s="152">
        <v>1.1200000000000001</v>
      </c>
      <c r="DW42" s="152">
        <v>0</v>
      </c>
      <c r="DX42" s="152">
        <v>1</v>
      </c>
      <c r="DY42" s="152">
        <v>1.9</v>
      </c>
      <c r="DZ42" s="152">
        <v>0</v>
      </c>
      <c r="EA42" s="152">
        <v>0</v>
      </c>
      <c r="EB42" s="152">
        <v>2.15</v>
      </c>
      <c r="EC42" s="152">
        <v>0</v>
      </c>
      <c r="ED42" s="152">
        <v>0</v>
      </c>
      <c r="EE42" s="152">
        <v>0.05</v>
      </c>
      <c r="EF42" s="152">
        <v>8.1999999999999993</v>
      </c>
      <c r="EG42" s="152">
        <v>0.4</v>
      </c>
      <c r="EH42" s="152">
        <v>2.2559999999999998</v>
      </c>
      <c r="EI42" s="152">
        <v>0</v>
      </c>
      <c r="EJ42" s="152">
        <v>0</v>
      </c>
      <c r="EK42" s="152">
        <v>0</v>
      </c>
      <c r="EL42" s="152">
        <v>0</v>
      </c>
      <c r="EM42" s="152"/>
      <c r="EN42" s="152"/>
      <c r="EO42" s="152">
        <v>0.06</v>
      </c>
      <c r="EP42" s="152">
        <v>0.54</v>
      </c>
      <c r="EQ42" s="152">
        <v>1.5</v>
      </c>
      <c r="ER42" s="152">
        <v>0</v>
      </c>
      <c r="ES42" s="152"/>
      <c r="ET42" s="152"/>
      <c r="EU42" s="152">
        <v>1.6</v>
      </c>
      <c r="EV42" s="152">
        <v>5.22</v>
      </c>
      <c r="EW42" s="152">
        <v>0.1</v>
      </c>
      <c r="EX42" s="152"/>
      <c r="EY42" s="152">
        <v>1.3</v>
      </c>
      <c r="EZ42" s="152"/>
      <c r="FA42" s="152"/>
      <c r="FB42" s="152">
        <v>0.66</v>
      </c>
      <c r="FC42" s="152"/>
      <c r="FD42" s="152"/>
      <c r="FE42" s="152"/>
      <c r="FF42" s="152"/>
      <c r="FG42" s="152"/>
      <c r="FH42" s="152"/>
      <c r="FI42" s="152"/>
      <c r="FJ42" s="283"/>
      <c r="FK42" s="283"/>
      <c r="FL42" s="283"/>
      <c r="FM42" s="282"/>
      <c r="FN42" s="279">
        <v>1.8</v>
      </c>
    </row>
    <row r="43" spans="1:172" s="119" customFormat="1" x14ac:dyDescent="0.25">
      <c r="A43" s="178" t="s">
        <v>135</v>
      </c>
      <c r="B43" s="153">
        <v>1565.366</v>
      </c>
      <c r="C43" s="153">
        <v>2303.9670000000001</v>
      </c>
      <c r="D43" s="153">
        <v>2826.7189999999991</v>
      </c>
      <c r="E43" s="153">
        <v>2902.7170000000001</v>
      </c>
      <c r="F43" s="153">
        <v>2770.6370000000002</v>
      </c>
      <c r="G43" s="153">
        <v>3397.97</v>
      </c>
      <c r="H43" s="153">
        <v>2520.1799999999998</v>
      </c>
      <c r="I43" s="153">
        <v>2315.598</v>
      </c>
      <c r="J43" s="153">
        <v>2730.2839999999997</v>
      </c>
      <c r="K43" s="153">
        <v>1936.499</v>
      </c>
      <c r="L43" s="153">
        <v>1681.17</v>
      </c>
      <c r="M43" s="153">
        <v>1759.7429999999999</v>
      </c>
      <c r="N43" s="153">
        <v>2272.9740000000002</v>
      </c>
      <c r="O43" s="153">
        <v>3025.1329999999998</v>
      </c>
      <c r="P43" s="153">
        <v>2882.1079999999997</v>
      </c>
      <c r="Q43" s="153">
        <v>2356.346</v>
      </c>
      <c r="R43" s="153">
        <v>2897.5430000000001</v>
      </c>
      <c r="S43" s="153">
        <v>3458.538</v>
      </c>
      <c r="T43" s="153">
        <v>2926.2440000000001</v>
      </c>
      <c r="U43" s="153">
        <v>3005.942</v>
      </c>
      <c r="V43" s="153">
        <v>3295.9259999999999</v>
      </c>
      <c r="W43" s="153">
        <v>2335.5070000000001</v>
      </c>
      <c r="X43" s="153">
        <v>2113.6890000000003</v>
      </c>
      <c r="Y43" s="153">
        <v>3650.9210000000003</v>
      </c>
      <c r="Z43" s="153">
        <v>1830.356</v>
      </c>
      <c r="AA43" s="153">
        <v>2468.39</v>
      </c>
      <c r="AB43" s="153">
        <v>2288.1999999999998</v>
      </c>
      <c r="AC43" s="153">
        <v>2216.6749999999997</v>
      </c>
      <c r="AD43" s="153">
        <v>3657.67</v>
      </c>
      <c r="AE43" s="153">
        <v>3308.2039999999997</v>
      </c>
      <c r="AF43" s="153">
        <v>1876.7949999999998</v>
      </c>
      <c r="AG43" s="153">
        <v>2629.8609999999999</v>
      </c>
      <c r="AH43" s="153">
        <v>3097.5889999999995</v>
      </c>
      <c r="AI43" s="153">
        <v>5829.0749999999998</v>
      </c>
      <c r="AJ43" s="153">
        <v>4516.7959999999985</v>
      </c>
      <c r="AK43" s="153">
        <v>5836.1929999999993</v>
      </c>
      <c r="AL43" s="153">
        <v>4764.6579999999994</v>
      </c>
      <c r="AM43" s="153">
        <v>4225.7699999999986</v>
      </c>
      <c r="AN43" s="153">
        <v>4778.6579999999994</v>
      </c>
      <c r="AO43" s="153">
        <v>4412.68</v>
      </c>
      <c r="AP43" s="153">
        <v>3004.8049999999998</v>
      </c>
      <c r="AQ43" s="153">
        <v>4867.4889999999996</v>
      </c>
      <c r="AR43" s="153">
        <v>6457.81</v>
      </c>
      <c r="AS43" s="153">
        <v>4973.4949999999999</v>
      </c>
      <c r="AT43" s="153">
        <v>4197.5029999999997</v>
      </c>
      <c r="AU43" s="153">
        <v>2776.4229999999998</v>
      </c>
      <c r="AV43" s="153">
        <v>2779.2350000000006</v>
      </c>
      <c r="AW43" s="153">
        <v>3286.3699999999994</v>
      </c>
      <c r="AX43" s="153">
        <v>3231.9800000000005</v>
      </c>
      <c r="AY43" s="153">
        <v>3263.6269999999995</v>
      </c>
      <c r="AZ43" s="153">
        <v>3666.4740000000006</v>
      </c>
      <c r="BA43" s="153">
        <v>3277.7739999999999</v>
      </c>
      <c r="BB43" s="153">
        <v>3594.8510000000001</v>
      </c>
      <c r="BC43" s="153">
        <v>5057.7390000000005</v>
      </c>
      <c r="BD43" s="153">
        <v>3389.2550000000001</v>
      </c>
      <c r="BE43" s="153">
        <v>4964.7829999999994</v>
      </c>
      <c r="BF43" s="153">
        <v>2646.6400000000003</v>
      </c>
      <c r="BG43" s="153">
        <v>2770.7460000000001</v>
      </c>
      <c r="BH43" s="153">
        <v>2599.7170000000001</v>
      </c>
      <c r="BI43" s="153">
        <v>2406.9259999999995</v>
      </c>
      <c r="BJ43" s="153">
        <v>2662.1770000000001</v>
      </c>
      <c r="BK43" s="153">
        <v>2986.5879999999993</v>
      </c>
      <c r="BL43" s="153">
        <v>2377.4690000000001</v>
      </c>
      <c r="BM43" s="153">
        <v>2773.0420000000004</v>
      </c>
      <c r="BN43" s="153">
        <v>3439.0339999999997</v>
      </c>
      <c r="BO43" s="153">
        <v>3560.0260000000003</v>
      </c>
      <c r="BP43" s="153">
        <v>3522.4219999999996</v>
      </c>
      <c r="BQ43" s="153">
        <v>7476.9409999999998</v>
      </c>
      <c r="BR43" s="153">
        <v>3643.0880000000006</v>
      </c>
      <c r="BS43" s="153">
        <v>3209.2490000000007</v>
      </c>
      <c r="BT43" s="153">
        <v>2930.2260000000001</v>
      </c>
      <c r="BU43" s="153">
        <v>3609.1170000000002</v>
      </c>
      <c r="BV43" s="153">
        <v>3614.8110000000001</v>
      </c>
      <c r="BW43" s="153">
        <v>2757.1889999999994</v>
      </c>
      <c r="BX43" s="153">
        <v>3929.7420000000006</v>
      </c>
      <c r="BY43" s="153">
        <v>3029.3269999999993</v>
      </c>
      <c r="BZ43" s="153">
        <v>3116.5099999999998</v>
      </c>
      <c r="CA43" s="153">
        <v>4013.3080000000004</v>
      </c>
      <c r="CB43" s="153">
        <v>3356.625</v>
      </c>
      <c r="CC43" s="153">
        <v>5168.3140000000003</v>
      </c>
      <c r="CD43" s="153">
        <v>5098.1840000000002</v>
      </c>
      <c r="CE43" s="153">
        <v>4711.3450000000003</v>
      </c>
      <c r="CF43" s="153">
        <v>4141.1839999999984</v>
      </c>
      <c r="CG43" s="153">
        <v>4974.1640000000007</v>
      </c>
      <c r="CH43" s="153">
        <v>2990.1339999999991</v>
      </c>
      <c r="CI43" s="153">
        <v>3873.721</v>
      </c>
      <c r="CJ43" s="153">
        <v>3310.0829999999996</v>
      </c>
      <c r="CK43" s="153">
        <v>1860.778</v>
      </c>
      <c r="CL43" s="153">
        <v>1101.9349999999999</v>
      </c>
      <c r="CM43" s="153">
        <v>1899.4010000000001</v>
      </c>
      <c r="CN43" s="153">
        <v>1398.1359999999995</v>
      </c>
      <c r="CO43" s="153">
        <v>1391.3609999999996</v>
      </c>
      <c r="CP43" s="153">
        <v>2966.0190000000002</v>
      </c>
      <c r="CQ43" s="153">
        <v>1543.5340000000001</v>
      </c>
      <c r="CR43" s="153">
        <v>2570.34</v>
      </c>
      <c r="CS43" s="153">
        <v>2591.2149999999997</v>
      </c>
      <c r="CT43" s="153">
        <v>2199.9249999999997</v>
      </c>
      <c r="CU43" s="153">
        <v>1651.6529999999998</v>
      </c>
      <c r="CV43" s="153">
        <v>1823.0780000000002</v>
      </c>
      <c r="CW43" s="153">
        <v>1664.8629999999996</v>
      </c>
      <c r="CX43" s="153">
        <v>1415.0099999999998</v>
      </c>
      <c r="CY43" s="153">
        <v>1564.7859999999998</v>
      </c>
      <c r="CZ43" s="152">
        <v>4390.4609999999993</v>
      </c>
      <c r="DA43" s="152">
        <v>3476.4910000000004</v>
      </c>
      <c r="DB43" s="152">
        <v>5311.994999999999</v>
      </c>
      <c r="DC43" s="152">
        <v>4852.6079999999984</v>
      </c>
      <c r="DD43" s="152">
        <v>3639.4729999999995</v>
      </c>
      <c r="DE43" s="152">
        <v>5253.369999999999</v>
      </c>
      <c r="DF43" s="152">
        <v>3978.7640000000001</v>
      </c>
      <c r="DG43" s="152">
        <v>5183.3030000000008</v>
      </c>
      <c r="DH43" s="152">
        <v>3915.7449999999999</v>
      </c>
      <c r="DI43" s="152">
        <v>6978.1989999999996</v>
      </c>
      <c r="DJ43" s="152">
        <v>4120.2880000000005</v>
      </c>
      <c r="DK43" s="152">
        <v>3212.2450000000003</v>
      </c>
      <c r="DL43" s="152">
        <v>8406.0939999999991</v>
      </c>
      <c r="DM43" s="152">
        <v>9063.369999999999</v>
      </c>
      <c r="DN43" s="152">
        <v>9345.887999999999</v>
      </c>
      <c r="DO43" s="152">
        <v>11100.664999999999</v>
      </c>
      <c r="DP43" s="152">
        <v>12003.561</v>
      </c>
      <c r="DQ43" s="152">
        <v>11716.161000000002</v>
      </c>
      <c r="DR43" s="152">
        <v>9503.6260000000002</v>
      </c>
      <c r="DS43" s="152">
        <v>5659.8060000000005</v>
      </c>
      <c r="DT43" s="152">
        <v>4834.5830000000005</v>
      </c>
      <c r="DU43" s="152">
        <v>4492.6200000000008</v>
      </c>
      <c r="DV43" s="152">
        <v>5535.3449999999984</v>
      </c>
      <c r="DW43" s="152">
        <v>8704.768</v>
      </c>
      <c r="DX43" s="152">
        <v>9725.1</v>
      </c>
      <c r="DY43" s="152">
        <v>10806.713999999998</v>
      </c>
      <c r="DZ43" s="152">
        <v>9978.3679999999986</v>
      </c>
      <c r="EA43" s="152">
        <v>9666.4429999999993</v>
      </c>
      <c r="EB43" s="152">
        <v>10651.239000000001</v>
      </c>
      <c r="EC43" s="152">
        <v>9059.7129999999997</v>
      </c>
      <c r="ED43" s="152">
        <v>10320.542000000001</v>
      </c>
      <c r="EE43" s="152">
        <v>14085.621000000001</v>
      </c>
      <c r="EF43" s="152">
        <v>12327.841999999999</v>
      </c>
      <c r="EG43" s="152">
        <v>14689.621999999999</v>
      </c>
      <c r="EH43" s="152">
        <v>11019.440999999999</v>
      </c>
      <c r="EI43" s="152">
        <v>8446.0320000000011</v>
      </c>
      <c r="EJ43" s="152">
        <v>10395.865</v>
      </c>
      <c r="EK43" s="152">
        <v>10935.208999999999</v>
      </c>
      <c r="EL43" s="152">
        <v>11274.675999999999</v>
      </c>
      <c r="EM43" s="152">
        <v>10520.017999999998</v>
      </c>
      <c r="EN43" s="152">
        <v>9244.8260000000009</v>
      </c>
      <c r="EO43" s="152">
        <v>8733.7229999999981</v>
      </c>
      <c r="EP43" s="152">
        <v>11823.014999999999</v>
      </c>
      <c r="EQ43" s="152">
        <v>11127.844000000001</v>
      </c>
      <c r="ER43" s="152">
        <v>16334.029000000002</v>
      </c>
      <c r="ES43" s="152">
        <v>859.97300000000178</v>
      </c>
      <c r="ET43" s="152">
        <v>8535.1450000000004</v>
      </c>
      <c r="EU43" s="152">
        <v>10366.81</v>
      </c>
      <c r="EV43" s="152">
        <v>8127.8209999999999</v>
      </c>
      <c r="EW43" s="152">
        <v>7799.0420000000013</v>
      </c>
      <c r="EX43" s="152">
        <v>10186.519</v>
      </c>
      <c r="EY43" s="152">
        <v>6417.0829999999996</v>
      </c>
      <c r="EZ43" s="152">
        <v>9357.3349999999991</v>
      </c>
      <c r="FA43" s="152">
        <v>9379.0360000000001</v>
      </c>
      <c r="FB43" s="152">
        <v>8916.0929999999989</v>
      </c>
      <c r="FC43" s="152">
        <v>11020.27</v>
      </c>
      <c r="FD43" s="152">
        <v>10514.992</v>
      </c>
      <c r="FE43" s="152">
        <v>8856.6630000000023</v>
      </c>
      <c r="FF43" s="152">
        <v>8991.4580000000005</v>
      </c>
      <c r="FG43" s="152">
        <v>9982.2569999999996</v>
      </c>
      <c r="FH43" s="152">
        <v>9356.7649999999994</v>
      </c>
      <c r="FI43" s="152">
        <v>7462.3130000000001</v>
      </c>
      <c r="FJ43" s="281">
        <v>9321.030999999999</v>
      </c>
      <c r="FK43" s="281">
        <v>6801.5939999999991</v>
      </c>
      <c r="FL43" s="281">
        <v>10257.958999999999</v>
      </c>
      <c r="FM43" s="281">
        <v>7212.2049999999999</v>
      </c>
      <c r="FN43" s="279">
        <v>7970.8489999999993</v>
      </c>
    </row>
    <row r="44" spans="1:172" s="119" customFormat="1" x14ac:dyDescent="0.25">
      <c r="A44" s="120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230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279"/>
      <c r="FK44" s="279"/>
      <c r="FL44" s="279"/>
      <c r="FM44" s="279"/>
      <c r="FN44" s="279"/>
    </row>
    <row r="45" spans="1:172" s="132" customFormat="1" x14ac:dyDescent="0.25">
      <c r="A45" s="124" t="s">
        <v>13</v>
      </c>
      <c r="B45" s="155">
        <v>8083.7910000000002</v>
      </c>
      <c r="C45" s="156">
        <v>9956.1680000000015</v>
      </c>
      <c r="D45" s="156">
        <v>9890.1899999999987</v>
      </c>
      <c r="E45" s="156">
        <v>9081.6620000000003</v>
      </c>
      <c r="F45" s="156">
        <v>8711.3319999999985</v>
      </c>
      <c r="G45" s="156">
        <v>8199.8490000000002</v>
      </c>
      <c r="H45" s="156">
        <v>9858.1679999999997</v>
      </c>
      <c r="I45" s="156">
        <v>7439.0819999999994</v>
      </c>
      <c r="J45" s="156">
        <v>8462.5849999999991</v>
      </c>
      <c r="K45" s="156">
        <v>9218.023000000001</v>
      </c>
      <c r="L45" s="156">
        <v>8831.5420000000013</v>
      </c>
      <c r="M45" s="156">
        <v>9548.9049999999988</v>
      </c>
      <c r="N45" s="156">
        <v>11781.288</v>
      </c>
      <c r="O45" s="156">
        <v>9824.469000000001</v>
      </c>
      <c r="P45" s="156">
        <v>15647.872000000001</v>
      </c>
      <c r="Q45" s="156">
        <v>9359.0849999999991</v>
      </c>
      <c r="R45" s="156">
        <v>12205.997000000001</v>
      </c>
      <c r="S45" s="156">
        <v>14964.338</v>
      </c>
      <c r="T45" s="156">
        <v>13741.36</v>
      </c>
      <c r="U45" s="156">
        <v>17107.776999999998</v>
      </c>
      <c r="V45" s="156">
        <v>16137.132000000001</v>
      </c>
      <c r="W45" s="156">
        <v>14628.671</v>
      </c>
      <c r="X45" s="156">
        <v>15326.106</v>
      </c>
      <c r="Y45" s="156">
        <v>16890.832000000002</v>
      </c>
      <c r="Z45" s="156">
        <v>17882.915999999997</v>
      </c>
      <c r="AA45" s="156">
        <v>13752.191999999999</v>
      </c>
      <c r="AB45" s="156">
        <v>12669.56</v>
      </c>
      <c r="AC45" s="156">
        <v>13369.895</v>
      </c>
      <c r="AD45" s="156">
        <v>13547.445</v>
      </c>
      <c r="AE45" s="156">
        <v>13249.824000000001</v>
      </c>
      <c r="AF45" s="156">
        <v>13907.768</v>
      </c>
      <c r="AG45" s="156">
        <v>20675.714</v>
      </c>
      <c r="AH45" s="156">
        <v>18994.298999999999</v>
      </c>
      <c r="AI45" s="156">
        <v>24332.082000000002</v>
      </c>
      <c r="AJ45" s="156">
        <v>25649.273999999998</v>
      </c>
      <c r="AK45" s="156">
        <v>25510.998</v>
      </c>
      <c r="AL45" s="156">
        <v>24698.087</v>
      </c>
      <c r="AM45" s="156">
        <v>21655.373</v>
      </c>
      <c r="AN45" s="156">
        <v>22693.85</v>
      </c>
      <c r="AO45" s="156">
        <v>18911.659</v>
      </c>
      <c r="AP45" s="156">
        <v>13807.826000000001</v>
      </c>
      <c r="AQ45" s="156">
        <v>16130.659</v>
      </c>
      <c r="AR45" s="156">
        <v>21262.838000000003</v>
      </c>
      <c r="AS45" s="156">
        <v>17978.800999999999</v>
      </c>
      <c r="AT45" s="156">
        <v>17095.679</v>
      </c>
      <c r="AU45" s="156">
        <v>16935.561999999998</v>
      </c>
      <c r="AV45" s="156">
        <v>18308.071000000004</v>
      </c>
      <c r="AW45" s="156">
        <v>14677.874999999998</v>
      </c>
      <c r="AX45" s="156">
        <v>15587.458000000002</v>
      </c>
      <c r="AY45" s="156">
        <v>16217.208000000001</v>
      </c>
      <c r="AZ45" s="156">
        <v>18990.832000000002</v>
      </c>
      <c r="BA45" s="156">
        <v>19262.161</v>
      </c>
      <c r="BB45" s="156">
        <v>15309.478999999999</v>
      </c>
      <c r="BC45" s="156">
        <v>17770.199999999997</v>
      </c>
      <c r="BD45" s="156">
        <v>15977.815000000001</v>
      </c>
      <c r="BE45" s="156">
        <v>14288.802</v>
      </c>
      <c r="BF45" s="156">
        <v>10122.683000000001</v>
      </c>
      <c r="BG45" s="156">
        <v>13879.994999999999</v>
      </c>
      <c r="BH45" s="156">
        <v>13191.367</v>
      </c>
      <c r="BI45" s="156">
        <v>11427.544999999998</v>
      </c>
      <c r="BJ45" s="156">
        <v>5800.2139999999999</v>
      </c>
      <c r="BK45" s="156">
        <v>8424.5679999999993</v>
      </c>
      <c r="BL45" s="156">
        <v>7070.1319999999996</v>
      </c>
      <c r="BM45" s="156">
        <v>5745.2330000000002</v>
      </c>
      <c r="BN45" s="156">
        <v>9480.4750000000004</v>
      </c>
      <c r="BO45" s="156">
        <v>6856.9550000000008</v>
      </c>
      <c r="BP45" s="156">
        <v>7474.3159999999989</v>
      </c>
      <c r="BQ45" s="156">
        <v>11953.988000000001</v>
      </c>
      <c r="BR45" s="156">
        <v>9814.2120000000014</v>
      </c>
      <c r="BS45" s="156">
        <v>7303.7260000000006</v>
      </c>
      <c r="BT45" s="156">
        <v>6213.7730000000001</v>
      </c>
      <c r="BU45" s="156">
        <v>9285.0750000000007</v>
      </c>
      <c r="BV45" s="156">
        <v>9995.4919999999984</v>
      </c>
      <c r="BW45" s="156">
        <v>7702.826</v>
      </c>
      <c r="BX45" s="156">
        <v>11424.153</v>
      </c>
      <c r="BY45" s="156">
        <v>5987.9029999999984</v>
      </c>
      <c r="BZ45" s="156">
        <v>8743.7520000000004</v>
      </c>
      <c r="CA45" s="156">
        <v>10381.774000000001</v>
      </c>
      <c r="CB45" s="156">
        <v>11846.633</v>
      </c>
      <c r="CC45" s="156">
        <v>12441.026000000002</v>
      </c>
      <c r="CD45" s="156">
        <v>11239.702000000001</v>
      </c>
      <c r="CE45" s="156">
        <v>13552.210999999999</v>
      </c>
      <c r="CF45" s="156">
        <v>11547.132</v>
      </c>
      <c r="CG45" s="156">
        <v>11323.583000000001</v>
      </c>
      <c r="CH45" s="156">
        <v>9728.232</v>
      </c>
      <c r="CI45" s="156">
        <v>6416.5990000000002</v>
      </c>
      <c r="CJ45" s="156">
        <v>6566.1559999999999</v>
      </c>
      <c r="CK45" s="156">
        <v>5209.2610000000004</v>
      </c>
      <c r="CL45" s="156">
        <v>4606.2660000000005</v>
      </c>
      <c r="CM45" s="156">
        <v>4537.5770000000002</v>
      </c>
      <c r="CN45" s="156">
        <v>4607.9799999999996</v>
      </c>
      <c r="CO45" s="156">
        <v>2971.2229999999995</v>
      </c>
      <c r="CP45" s="156">
        <v>7326.9890000000005</v>
      </c>
      <c r="CQ45" s="156">
        <v>3883.65</v>
      </c>
      <c r="CR45" s="156">
        <v>8791.91</v>
      </c>
      <c r="CS45" s="156">
        <v>6067.9809999999998</v>
      </c>
      <c r="CT45" s="156">
        <v>6594.893</v>
      </c>
      <c r="CU45" s="156">
        <v>4482.4219999999996</v>
      </c>
      <c r="CV45" s="156">
        <v>5720.3820000000005</v>
      </c>
      <c r="CW45" s="156">
        <v>6535.3789999999999</v>
      </c>
      <c r="CX45" s="156">
        <v>4488.2259999999997</v>
      </c>
      <c r="CY45" s="156">
        <v>8939.0650000000005</v>
      </c>
      <c r="CZ45" s="156">
        <v>10989.005999999999</v>
      </c>
      <c r="DA45" s="156">
        <v>7683.88</v>
      </c>
      <c r="DB45" s="156">
        <v>11608.647999999997</v>
      </c>
      <c r="DC45" s="156">
        <v>11512.006999999998</v>
      </c>
      <c r="DD45" s="156">
        <v>11438.580999999998</v>
      </c>
      <c r="DE45" s="156">
        <v>11262.728999999999</v>
      </c>
      <c r="DF45" s="156">
        <v>8883.7350000000006</v>
      </c>
      <c r="DG45" s="156">
        <v>11142.895</v>
      </c>
      <c r="DH45" s="156">
        <v>14657.637000000001</v>
      </c>
      <c r="DI45" s="156">
        <v>14578.925999999999</v>
      </c>
      <c r="DJ45" s="156">
        <v>13818.67</v>
      </c>
      <c r="DK45" s="156">
        <v>10768.064999999999</v>
      </c>
      <c r="DL45" s="156">
        <v>16127.322999999999</v>
      </c>
      <c r="DM45" s="156">
        <v>16881.781999999999</v>
      </c>
      <c r="DN45" s="156">
        <v>14370.480999999998</v>
      </c>
      <c r="DO45" s="156">
        <v>18589.843999999997</v>
      </c>
      <c r="DP45" s="156">
        <v>18065.361000000001</v>
      </c>
      <c r="DQ45" s="156">
        <v>18272.468000000004</v>
      </c>
      <c r="DR45" s="156">
        <v>14266.624</v>
      </c>
      <c r="DS45" s="156">
        <v>11046.726000000001</v>
      </c>
      <c r="DT45" s="156">
        <v>11454.571</v>
      </c>
      <c r="DU45" s="156">
        <v>12566.162</v>
      </c>
      <c r="DV45" s="156">
        <v>15839.978999999999</v>
      </c>
      <c r="DW45" s="156">
        <v>15968.343000000001</v>
      </c>
      <c r="DX45" s="156">
        <v>14155.742000000002</v>
      </c>
      <c r="DY45" s="173">
        <v>15215.273999999998</v>
      </c>
      <c r="DZ45" s="173">
        <v>14321.248999999998</v>
      </c>
      <c r="EA45" s="173">
        <v>14556.39</v>
      </c>
      <c r="EB45" s="156">
        <v>17568.43</v>
      </c>
      <c r="EC45" s="173">
        <v>15568.411</v>
      </c>
      <c r="ED45" s="173">
        <v>15344.989000000001</v>
      </c>
      <c r="EE45" s="156">
        <v>19468.971000000001</v>
      </c>
      <c r="EF45" s="156">
        <v>17795.583999999999</v>
      </c>
      <c r="EG45" s="156">
        <v>19061.371999999999</v>
      </c>
      <c r="EH45" s="156">
        <v>12679.146999999997</v>
      </c>
      <c r="EI45" s="156">
        <v>13118.078000000001</v>
      </c>
      <c r="EJ45" s="156">
        <v>16445.682000000001</v>
      </c>
      <c r="EK45" s="156">
        <v>16906.591</v>
      </c>
      <c r="EL45" s="156">
        <v>14978.954999999998</v>
      </c>
      <c r="EM45" s="218">
        <v>17139.731999999996</v>
      </c>
      <c r="EN45" s="218">
        <v>15975.866000000002</v>
      </c>
      <c r="EO45" s="218">
        <v>18075.876</v>
      </c>
      <c r="EP45" s="218">
        <v>17980.755000000001</v>
      </c>
      <c r="EQ45" s="232">
        <v>17149.294000000002</v>
      </c>
      <c r="ER45" s="232">
        <v>25748.313000000002</v>
      </c>
      <c r="ES45" s="232">
        <v>17047.357</v>
      </c>
      <c r="ET45" s="232">
        <v>14866.284</v>
      </c>
      <c r="EU45" s="232">
        <v>15725.491</v>
      </c>
      <c r="EV45" s="232">
        <v>18642.612000000001</v>
      </c>
      <c r="EW45" s="232">
        <v>18243.739000000001</v>
      </c>
      <c r="EX45" s="232">
        <v>17371.718000000001</v>
      </c>
      <c r="EY45" s="232">
        <v>12826.778</v>
      </c>
      <c r="EZ45" s="232">
        <v>16550.882999999998</v>
      </c>
      <c r="FA45" s="232">
        <v>22118.97</v>
      </c>
      <c r="FB45" s="156">
        <v>16354.759999999998</v>
      </c>
      <c r="FC45" s="156">
        <v>21479.657999999999</v>
      </c>
      <c r="FD45" s="263">
        <v>23311.785</v>
      </c>
      <c r="FE45" s="263">
        <v>18174.779000000002</v>
      </c>
      <c r="FF45" s="263">
        <f>FF8+FF16+FF20+FF29+FF33+FF34</f>
        <v>23310.382000000001</v>
      </c>
      <c r="FG45" s="263">
        <f>FG8+FG20+FG16+FG29+FG33+FG34</f>
        <v>20869.238999999998</v>
      </c>
      <c r="FH45" s="263">
        <v>20000.740999999998</v>
      </c>
      <c r="FI45" s="263">
        <v>17591.343000000001</v>
      </c>
      <c r="FJ45" s="263">
        <v>19825.092000000001</v>
      </c>
      <c r="FK45" s="263">
        <f>FK8+FK16+FK20+FK25+FK29+FK33+FK34</f>
        <v>17667.072</v>
      </c>
      <c r="FL45" s="263">
        <f>FL8+FL16+FL20+FL25+FL29+FL33+FL34</f>
        <v>23514.876</v>
      </c>
      <c r="FM45" s="263">
        <f>FM8+FM16+FM20+FM25+FM29+FM33+FM34</f>
        <v>18073.119000000002</v>
      </c>
      <c r="FN45" s="263">
        <f>FN8+FN16+FN20+FN25+FN29+FN33+FN34</f>
        <v>16948.228999999999</v>
      </c>
      <c r="FO45" s="119"/>
      <c r="FP45" s="119"/>
    </row>
    <row r="46" spans="1:172" s="132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42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97"/>
      <c r="EH46" s="197"/>
      <c r="EI46" s="173"/>
      <c r="EJ46" s="173"/>
      <c r="EK46" s="209"/>
      <c r="EL46" s="203"/>
      <c r="EM46" s="136"/>
      <c r="EN46" s="136"/>
      <c r="EO46" s="136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0"/>
      <c r="FC46" s="230"/>
      <c r="FD46" s="152"/>
      <c r="FE46" s="152"/>
      <c r="FF46" s="152"/>
      <c r="FG46" s="152"/>
      <c r="FH46" s="152"/>
      <c r="FI46" s="152"/>
      <c r="FJ46" s="284"/>
      <c r="FK46" s="284"/>
      <c r="FL46" s="284"/>
      <c r="FM46" s="284"/>
      <c r="FN46" s="271"/>
      <c r="FO46" s="119"/>
      <c r="FP46" s="119"/>
    </row>
    <row r="47" spans="1:172" ht="18.75" x14ac:dyDescent="0.3">
      <c r="A47" s="54" t="s">
        <v>143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48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56"/>
      <c r="DN47" s="57"/>
      <c r="DO47" s="57"/>
      <c r="DP47" s="57"/>
      <c r="DQ47" s="57"/>
      <c r="DR47" s="57"/>
      <c r="DS47" s="57"/>
      <c r="DT47" s="5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85"/>
      <c r="EK47" s="85"/>
      <c r="EL47" s="88"/>
      <c r="EM47" s="88"/>
      <c r="EN47" s="88"/>
      <c r="EO47" s="88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64"/>
      <c r="FE47" s="264"/>
      <c r="FF47" s="264"/>
      <c r="FG47" s="264"/>
      <c r="FH47" s="264"/>
      <c r="FI47" s="264"/>
      <c r="FJ47" s="264"/>
      <c r="FK47" s="264"/>
      <c r="FL47" s="264"/>
      <c r="FM47" s="264"/>
      <c r="FN47" s="264"/>
    </row>
    <row r="48" spans="1:172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2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60"/>
      <c r="DN48" s="60"/>
      <c r="DO48" s="60"/>
      <c r="DP48" s="60"/>
      <c r="DQ48" s="60"/>
      <c r="DR48" s="60"/>
      <c r="DS48" s="61"/>
      <c r="DT48" s="61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85"/>
      <c r="EK48" s="85"/>
      <c r="EL48" s="196"/>
      <c r="EM48" s="196"/>
      <c r="EN48" s="220"/>
      <c r="EO48" s="220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</row>
    <row r="49" spans="1:170" x14ac:dyDescent="0.25">
      <c r="A49" s="62" t="s">
        <v>112</v>
      </c>
      <c r="B49" s="176">
        <v>39448</v>
      </c>
      <c r="C49" s="176">
        <v>39479</v>
      </c>
      <c r="D49" s="176">
        <v>39508</v>
      </c>
      <c r="E49" s="176">
        <v>39539</v>
      </c>
      <c r="F49" s="176">
        <v>39569</v>
      </c>
      <c r="G49" s="176">
        <v>39600</v>
      </c>
      <c r="H49" s="176">
        <v>39630</v>
      </c>
      <c r="I49" s="176">
        <v>39661</v>
      </c>
      <c r="J49" s="176">
        <v>39692</v>
      </c>
      <c r="K49" s="176">
        <v>39722</v>
      </c>
      <c r="L49" s="176">
        <v>39753</v>
      </c>
      <c r="M49" s="176">
        <v>39783</v>
      </c>
      <c r="N49" s="176">
        <v>39814</v>
      </c>
      <c r="O49" s="176">
        <v>39845</v>
      </c>
      <c r="P49" s="176">
        <v>39873</v>
      </c>
      <c r="Q49" s="176">
        <v>39904</v>
      </c>
      <c r="R49" s="176">
        <v>39934</v>
      </c>
      <c r="S49" s="176">
        <v>39965</v>
      </c>
      <c r="T49" s="176">
        <v>39995</v>
      </c>
      <c r="U49" s="176">
        <v>40026</v>
      </c>
      <c r="V49" s="176">
        <v>40057</v>
      </c>
      <c r="W49" s="176">
        <v>40087</v>
      </c>
      <c r="X49" s="176">
        <v>40118</v>
      </c>
      <c r="Y49" s="176">
        <v>40148</v>
      </c>
      <c r="Z49" s="176">
        <v>40179</v>
      </c>
      <c r="AA49" s="176">
        <v>40210</v>
      </c>
      <c r="AB49" s="176">
        <v>40238</v>
      </c>
      <c r="AC49" s="176">
        <v>40269</v>
      </c>
      <c r="AD49" s="176">
        <v>40299</v>
      </c>
      <c r="AE49" s="176">
        <v>40330</v>
      </c>
      <c r="AF49" s="176">
        <v>40360</v>
      </c>
      <c r="AG49" s="176">
        <v>40391</v>
      </c>
      <c r="AH49" s="176">
        <v>40422</v>
      </c>
      <c r="AI49" s="176">
        <v>40452</v>
      </c>
      <c r="AJ49" s="176">
        <v>40483</v>
      </c>
      <c r="AK49" s="176">
        <v>40513</v>
      </c>
      <c r="AL49" s="176">
        <v>40544</v>
      </c>
      <c r="AM49" s="176">
        <v>40575</v>
      </c>
      <c r="AN49" s="176">
        <v>40603</v>
      </c>
      <c r="AO49" s="176">
        <v>40634</v>
      </c>
      <c r="AP49" s="176">
        <v>40664</v>
      </c>
      <c r="AQ49" s="176">
        <v>40695</v>
      </c>
      <c r="AR49" s="176">
        <v>40725</v>
      </c>
      <c r="AS49" s="176">
        <v>40756</v>
      </c>
      <c r="AT49" s="176">
        <v>40787</v>
      </c>
      <c r="AU49" s="176">
        <v>40817</v>
      </c>
      <c r="AV49" s="176">
        <v>40848</v>
      </c>
      <c r="AW49" s="176">
        <v>40878</v>
      </c>
      <c r="AX49" s="176">
        <v>40909</v>
      </c>
      <c r="AY49" s="176">
        <v>40940</v>
      </c>
      <c r="AZ49" s="176">
        <v>40969</v>
      </c>
      <c r="BA49" s="176">
        <v>41000</v>
      </c>
      <c r="BB49" s="176">
        <v>41030</v>
      </c>
      <c r="BC49" s="176">
        <v>41061</v>
      </c>
      <c r="BD49" s="176">
        <v>41091</v>
      </c>
      <c r="BE49" s="176">
        <v>41122</v>
      </c>
      <c r="BF49" s="176">
        <v>41153</v>
      </c>
      <c r="BG49" s="176">
        <v>41183</v>
      </c>
      <c r="BH49" s="176">
        <v>41214</v>
      </c>
      <c r="BI49" s="176">
        <v>41244</v>
      </c>
      <c r="BJ49" s="176">
        <v>41275</v>
      </c>
      <c r="BK49" s="176">
        <v>41306</v>
      </c>
      <c r="BL49" s="176">
        <v>41334</v>
      </c>
      <c r="BM49" s="176">
        <v>41365</v>
      </c>
      <c r="BN49" s="176">
        <v>41395</v>
      </c>
      <c r="BO49" s="176">
        <v>41426</v>
      </c>
      <c r="BP49" s="176">
        <v>41456</v>
      </c>
      <c r="BQ49" s="176">
        <v>41487</v>
      </c>
      <c r="BR49" s="176">
        <v>41518</v>
      </c>
      <c r="BS49" s="176">
        <v>41548</v>
      </c>
      <c r="BT49" s="176">
        <v>41579</v>
      </c>
      <c r="BU49" s="176">
        <v>41609</v>
      </c>
      <c r="BV49" s="176">
        <v>41640</v>
      </c>
      <c r="BW49" s="176">
        <v>41671</v>
      </c>
      <c r="BX49" s="176">
        <v>41699</v>
      </c>
      <c r="BY49" s="176">
        <v>41730</v>
      </c>
      <c r="BZ49" s="176">
        <v>41760</v>
      </c>
      <c r="CA49" s="176">
        <v>41791</v>
      </c>
      <c r="CB49" s="176">
        <v>41821</v>
      </c>
      <c r="CC49" s="176">
        <v>41852</v>
      </c>
      <c r="CD49" s="176">
        <v>41883</v>
      </c>
      <c r="CE49" s="176">
        <v>41913</v>
      </c>
      <c r="CF49" s="176">
        <v>41944</v>
      </c>
      <c r="CG49" s="176">
        <v>41974</v>
      </c>
      <c r="CH49" s="176">
        <v>42005</v>
      </c>
      <c r="CI49" s="176">
        <v>42036</v>
      </c>
      <c r="CJ49" s="176">
        <v>42064</v>
      </c>
      <c r="CK49" s="176">
        <v>42095</v>
      </c>
      <c r="CL49" s="176">
        <v>42125</v>
      </c>
      <c r="CM49" s="176">
        <v>42156</v>
      </c>
      <c r="CN49" s="176">
        <v>42186</v>
      </c>
      <c r="CO49" s="176">
        <v>42217</v>
      </c>
      <c r="CP49" s="176">
        <v>42248</v>
      </c>
      <c r="CQ49" s="176">
        <v>42278</v>
      </c>
      <c r="CR49" s="176">
        <v>42309</v>
      </c>
      <c r="CS49" s="176">
        <v>42339</v>
      </c>
      <c r="CT49" s="176">
        <v>42370</v>
      </c>
      <c r="CU49" s="176">
        <v>42401</v>
      </c>
      <c r="CV49" s="176">
        <v>42430</v>
      </c>
      <c r="CW49" s="176">
        <v>42461</v>
      </c>
      <c r="CX49" s="176">
        <v>42491</v>
      </c>
      <c r="CY49" s="176">
        <v>42522</v>
      </c>
      <c r="CZ49" s="176">
        <v>42552</v>
      </c>
      <c r="DA49" s="176">
        <v>42583</v>
      </c>
      <c r="DB49" s="176">
        <v>42614</v>
      </c>
      <c r="DC49" s="176">
        <v>42644</v>
      </c>
      <c r="DD49" s="176">
        <v>42675</v>
      </c>
      <c r="DE49" s="176">
        <v>42705</v>
      </c>
      <c r="DF49" s="176">
        <v>42736</v>
      </c>
      <c r="DG49" s="176">
        <v>42767</v>
      </c>
      <c r="DH49" s="176">
        <v>42795</v>
      </c>
      <c r="DI49" s="176">
        <v>42826</v>
      </c>
      <c r="DJ49" s="176">
        <v>42856</v>
      </c>
      <c r="DK49" s="176">
        <v>42887</v>
      </c>
      <c r="DL49" s="176">
        <v>42917</v>
      </c>
      <c r="DM49" s="176">
        <v>42948</v>
      </c>
      <c r="DN49" s="176">
        <v>42979</v>
      </c>
      <c r="DO49" s="176">
        <v>43009</v>
      </c>
      <c r="DP49" s="176">
        <v>43040</v>
      </c>
      <c r="DQ49" s="176">
        <v>43070</v>
      </c>
      <c r="DR49" s="176">
        <v>43101</v>
      </c>
      <c r="DS49" s="176">
        <v>43132</v>
      </c>
      <c r="DT49" s="176">
        <v>43160</v>
      </c>
      <c r="DU49" s="176">
        <v>43191</v>
      </c>
      <c r="DV49" s="176">
        <v>43221</v>
      </c>
      <c r="DW49" s="176">
        <v>43252</v>
      </c>
      <c r="DX49" s="176">
        <v>43282</v>
      </c>
      <c r="DY49" s="176">
        <v>43313</v>
      </c>
      <c r="DZ49" s="176">
        <v>43344</v>
      </c>
      <c r="EA49" s="176">
        <v>43374</v>
      </c>
      <c r="EB49" s="176">
        <v>43405</v>
      </c>
      <c r="EC49" s="176">
        <v>43435</v>
      </c>
      <c r="ED49" s="176">
        <v>43466</v>
      </c>
      <c r="EE49" s="176">
        <v>43497</v>
      </c>
      <c r="EF49" s="176">
        <v>43525</v>
      </c>
      <c r="EG49" s="176">
        <v>43556</v>
      </c>
      <c r="EH49" s="176">
        <v>43586</v>
      </c>
      <c r="EI49" s="210">
        <v>43617</v>
      </c>
      <c r="EJ49" s="210">
        <v>43647</v>
      </c>
      <c r="EK49" s="210">
        <v>43678</v>
      </c>
      <c r="EL49" s="210">
        <v>43709</v>
      </c>
      <c r="EM49" s="210">
        <v>43739</v>
      </c>
      <c r="EN49" s="210">
        <v>43770</v>
      </c>
      <c r="EO49" s="210">
        <v>43800</v>
      </c>
      <c r="EP49" s="210">
        <v>43831</v>
      </c>
      <c r="EQ49" s="210">
        <v>43862</v>
      </c>
      <c r="ER49" s="210">
        <v>43891</v>
      </c>
      <c r="ES49" s="210" t="s">
        <v>151</v>
      </c>
      <c r="ET49" s="210" t="s">
        <v>152</v>
      </c>
      <c r="EU49" s="210">
        <v>43983</v>
      </c>
      <c r="EV49" s="210">
        <v>44013</v>
      </c>
      <c r="EW49" s="210">
        <v>44044</v>
      </c>
      <c r="EX49" s="210">
        <v>44075</v>
      </c>
      <c r="EY49" s="210">
        <v>44105</v>
      </c>
      <c r="EZ49" s="210">
        <v>44136</v>
      </c>
      <c r="FA49" s="210">
        <v>44166</v>
      </c>
      <c r="FB49" s="210">
        <v>44197</v>
      </c>
      <c r="FC49" s="210">
        <v>44228</v>
      </c>
      <c r="FD49" s="210">
        <v>44256</v>
      </c>
      <c r="FE49" s="210">
        <v>44287</v>
      </c>
      <c r="FF49" s="210">
        <v>44317</v>
      </c>
      <c r="FG49" s="210">
        <v>44348</v>
      </c>
      <c r="FH49" s="210">
        <v>44378</v>
      </c>
      <c r="FI49" s="210">
        <v>44409</v>
      </c>
      <c r="FJ49" s="210">
        <v>44440</v>
      </c>
      <c r="FK49" s="210">
        <v>44470</v>
      </c>
      <c r="FL49" s="210">
        <v>44501</v>
      </c>
      <c r="FM49" s="210">
        <v>44531</v>
      </c>
      <c r="FN49" s="210">
        <v>44562</v>
      </c>
    </row>
    <row r="50" spans="1:170" x14ac:dyDescent="0.25">
      <c r="A50" s="63" t="s">
        <v>113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92"/>
      <c r="EG50" s="198"/>
      <c r="EH50" s="199"/>
      <c r="EI50" s="201"/>
      <c r="EJ50" s="201"/>
      <c r="EK50" s="201"/>
      <c r="EL50" s="206"/>
      <c r="EM50" s="206"/>
      <c r="EN50" s="206"/>
      <c r="EO50" s="219"/>
      <c r="EP50" s="229"/>
      <c r="EQ50" s="231"/>
      <c r="ER50" s="239"/>
      <c r="ES50" s="239"/>
      <c r="ET50" s="239"/>
      <c r="EU50" s="239"/>
      <c r="EV50" s="239"/>
      <c r="EW50" s="241"/>
      <c r="EX50" s="242"/>
      <c r="EY50" s="243"/>
      <c r="EZ50" s="244"/>
      <c r="FA50" s="244"/>
      <c r="FB50" s="249"/>
      <c r="FC50" s="258"/>
      <c r="FD50" s="175"/>
      <c r="FE50" s="261"/>
      <c r="FF50" s="175"/>
      <c r="FG50" s="175"/>
      <c r="FH50" s="175"/>
      <c r="FI50" s="175"/>
      <c r="FJ50" s="270"/>
      <c r="FK50" s="273"/>
      <c r="FL50" s="292"/>
      <c r="FM50" s="298"/>
      <c r="FN50" s="304"/>
    </row>
    <row r="51" spans="1:170" s="114" customFormat="1" x14ac:dyDescent="0.25">
      <c r="A51" s="180" t="s">
        <v>136</v>
      </c>
      <c r="B51" s="153">
        <v>452.13200000000001</v>
      </c>
      <c r="C51" s="153">
        <v>756.03399999999999</v>
      </c>
      <c r="D51" s="153">
        <v>339.52600000000001</v>
      </c>
      <c r="E51" s="153" t="s">
        <v>9</v>
      </c>
      <c r="F51" s="153">
        <v>18.3</v>
      </c>
      <c r="G51" s="153">
        <v>18.3</v>
      </c>
      <c r="H51" s="153">
        <v>73</v>
      </c>
      <c r="I51" s="153">
        <v>549</v>
      </c>
      <c r="J51" s="153">
        <v>1754.36</v>
      </c>
      <c r="K51" s="153">
        <v>629.58100000000002</v>
      </c>
      <c r="L51" s="153">
        <v>1739.11</v>
      </c>
      <c r="M51" s="153">
        <v>1204.75</v>
      </c>
      <c r="N51" s="153">
        <v>622.322</v>
      </c>
      <c r="O51" s="153">
        <v>1186.45</v>
      </c>
      <c r="P51" s="153">
        <v>857.78200000000004</v>
      </c>
      <c r="Q51" s="153">
        <v>749.69</v>
      </c>
      <c r="R51" s="153">
        <v>270.108</v>
      </c>
      <c r="S51" s="153">
        <v>223.19900000000001</v>
      </c>
      <c r="T51" s="153">
        <v>17.446000000000002</v>
      </c>
      <c r="U51" s="153">
        <v>447.80099999999999</v>
      </c>
      <c r="V51" s="153">
        <v>309.57499999999999</v>
      </c>
      <c r="W51" s="153">
        <v>308.05</v>
      </c>
      <c r="X51" s="153">
        <v>58.56</v>
      </c>
      <c r="Y51" s="153">
        <v>223.68700000000001</v>
      </c>
      <c r="Z51" s="153">
        <v>202.75399999999999</v>
      </c>
      <c r="AA51" s="153">
        <v>202.75399999999999</v>
      </c>
      <c r="AB51" s="153">
        <v>248.88</v>
      </c>
      <c r="AC51" s="153">
        <v>275.04899999999998</v>
      </c>
      <c r="AD51" s="153">
        <v>260.65300000000002</v>
      </c>
      <c r="AE51" s="153">
        <v>32.207999999999998</v>
      </c>
      <c r="AF51" s="153">
        <v>1112.6400000000001</v>
      </c>
      <c r="AG51" s="153">
        <v>1083.3599999999999</v>
      </c>
      <c r="AH51" s="153">
        <v>1468.0830000000001</v>
      </c>
      <c r="AI51" s="153">
        <v>1287.72</v>
      </c>
      <c r="AJ51" s="153">
        <v>903.48</v>
      </c>
      <c r="AK51" s="153">
        <v>1218.048</v>
      </c>
      <c r="AL51" s="153">
        <v>316.40699999999998</v>
      </c>
      <c r="AM51" s="153">
        <v>170.7</v>
      </c>
      <c r="AN51" s="153">
        <v>113.277</v>
      </c>
      <c r="AO51" s="153">
        <v>130.62</v>
      </c>
      <c r="AP51" s="153">
        <v>97.6</v>
      </c>
      <c r="AQ51" s="153">
        <v>79.421999999999997</v>
      </c>
      <c r="AR51" s="153">
        <v>844.24</v>
      </c>
      <c r="AS51" s="153">
        <v>919.27</v>
      </c>
      <c r="AT51" s="153">
        <v>2224.06</v>
      </c>
      <c r="AU51" s="153">
        <v>1596.37</v>
      </c>
      <c r="AV51" s="153">
        <v>791.10900000000004</v>
      </c>
      <c r="AW51" s="153">
        <v>921.77099999999996</v>
      </c>
      <c r="AX51" s="153">
        <v>198.92099999999999</v>
      </c>
      <c r="AY51" s="153">
        <v>28.6</v>
      </c>
      <c r="AZ51" s="153">
        <v>50.02</v>
      </c>
      <c r="BA51" s="153">
        <v>22.143000000000001</v>
      </c>
      <c r="BB51" s="153" t="s">
        <v>9</v>
      </c>
      <c r="BC51" s="153">
        <v>480.19200000000001</v>
      </c>
      <c r="BD51" s="153">
        <v>2182.96</v>
      </c>
      <c r="BE51" s="153">
        <v>1883.07</v>
      </c>
      <c r="BF51" s="153">
        <v>2530.37</v>
      </c>
      <c r="BG51" s="153">
        <v>2152.625</v>
      </c>
      <c r="BH51" s="153">
        <v>1665.5440000000001</v>
      </c>
      <c r="BI51" s="153">
        <v>1892.4639999999999</v>
      </c>
      <c r="BJ51" s="153">
        <v>1163.1770000000001</v>
      </c>
      <c r="BK51" s="153">
        <v>443.72199999999998</v>
      </c>
      <c r="BL51" s="153">
        <v>85.522000000000006</v>
      </c>
      <c r="BM51" s="153">
        <v>105.95699999999999</v>
      </c>
      <c r="BN51" s="153">
        <v>1.85</v>
      </c>
      <c r="BO51" s="153" t="s">
        <v>9</v>
      </c>
      <c r="BP51" s="153" t="s">
        <v>9</v>
      </c>
      <c r="BQ51" s="153">
        <v>310.12400000000002</v>
      </c>
      <c r="BR51" s="153">
        <v>796.66</v>
      </c>
      <c r="BS51" s="153">
        <v>1247.877</v>
      </c>
      <c r="BT51" s="153">
        <v>869.70299999999997</v>
      </c>
      <c r="BU51" s="153">
        <v>601.45600000000002</v>
      </c>
      <c r="BV51" s="153">
        <v>234.85</v>
      </c>
      <c r="BW51" s="153">
        <v>170.55600000000001</v>
      </c>
      <c r="BX51" s="153">
        <v>205.495</v>
      </c>
      <c r="BY51" s="153">
        <v>58.255000000000003</v>
      </c>
      <c r="BZ51" s="153">
        <v>15.321999999999999</v>
      </c>
      <c r="CA51" s="153">
        <v>175.68</v>
      </c>
      <c r="CB51" s="153">
        <v>1063.23</v>
      </c>
      <c r="CC51" s="153">
        <v>1074.21</v>
      </c>
      <c r="CD51" s="153">
        <v>1056.4879999999998</v>
      </c>
      <c r="CE51" s="153">
        <v>1068.433</v>
      </c>
      <c r="CF51" s="153">
        <v>733.28099999999995</v>
      </c>
      <c r="CG51" s="153">
        <v>427.505</v>
      </c>
      <c r="CH51" s="153">
        <v>413.80200000000002</v>
      </c>
      <c r="CI51" s="153">
        <v>163.06</v>
      </c>
      <c r="CJ51" s="153">
        <v>0</v>
      </c>
      <c r="CK51" s="153">
        <v>0</v>
      </c>
      <c r="CL51" s="153">
        <v>0</v>
      </c>
      <c r="CM51" s="153">
        <v>58.56</v>
      </c>
      <c r="CN51" s="153">
        <v>253.76</v>
      </c>
      <c r="CO51" s="153">
        <v>624.64</v>
      </c>
      <c r="CP51" s="153">
        <v>698.68899999999996</v>
      </c>
      <c r="CQ51" s="153">
        <v>344.40600000000001</v>
      </c>
      <c r="CR51" s="153">
        <v>1067.877</v>
      </c>
      <c r="CS51" s="153">
        <v>413.702</v>
      </c>
      <c r="CT51" s="153">
        <v>357.70400000000001</v>
      </c>
      <c r="CU51" s="153">
        <v>367.89100000000002</v>
      </c>
      <c r="CV51" s="153">
        <v>58.56</v>
      </c>
      <c r="CW51" s="153">
        <v>24.216999999999999</v>
      </c>
      <c r="CX51" s="153">
        <v>59.17</v>
      </c>
      <c r="CY51" s="153">
        <v>30.561</v>
      </c>
      <c r="CZ51" s="153">
        <v>171.98500000000001</v>
      </c>
      <c r="DA51" s="153">
        <v>214.72</v>
      </c>
      <c r="DB51" s="153">
        <v>292.8</v>
      </c>
      <c r="DC51" s="153">
        <v>80.194999999999993</v>
      </c>
      <c r="DD51" s="153">
        <v>409.92</v>
      </c>
      <c r="DE51" s="153">
        <v>69.959999999999994</v>
      </c>
      <c r="DF51" s="153">
        <v>146.88800000000001</v>
      </c>
      <c r="DG51" s="153">
        <v>47.030999999999999</v>
      </c>
      <c r="DH51" s="153">
        <v>193.98</v>
      </c>
      <c r="DI51" s="153">
        <v>67.831999999999994</v>
      </c>
      <c r="DJ51" s="153">
        <v>0</v>
      </c>
      <c r="DK51" s="153">
        <v>0</v>
      </c>
      <c r="DL51" s="153">
        <v>0</v>
      </c>
      <c r="DM51" s="153">
        <v>0</v>
      </c>
      <c r="DN51" s="153">
        <v>0</v>
      </c>
      <c r="DO51" s="153">
        <v>0</v>
      </c>
      <c r="DP51" s="153">
        <v>0</v>
      </c>
      <c r="DQ51" s="153">
        <v>1.4</v>
      </c>
      <c r="DR51" s="153">
        <v>0</v>
      </c>
      <c r="DS51" s="153">
        <v>0</v>
      </c>
      <c r="DT51" s="153">
        <v>0</v>
      </c>
      <c r="DU51" s="153">
        <v>0</v>
      </c>
      <c r="DV51" s="153">
        <v>0</v>
      </c>
      <c r="DW51" s="153">
        <v>0</v>
      </c>
      <c r="DX51" s="153">
        <v>0</v>
      </c>
      <c r="DY51" s="153">
        <v>0</v>
      </c>
      <c r="DZ51" s="153">
        <v>0</v>
      </c>
      <c r="EA51" s="153">
        <v>0</v>
      </c>
      <c r="EB51" s="153">
        <v>0</v>
      </c>
      <c r="EC51" s="153">
        <v>0</v>
      </c>
      <c r="ED51" s="153">
        <v>0</v>
      </c>
      <c r="EE51" s="153">
        <v>0</v>
      </c>
      <c r="EF51" s="153">
        <v>0</v>
      </c>
      <c r="EG51" s="153">
        <v>0</v>
      </c>
      <c r="EH51" s="153">
        <v>0</v>
      </c>
      <c r="EI51" s="153">
        <v>0</v>
      </c>
      <c r="EJ51" s="153">
        <v>0</v>
      </c>
      <c r="EK51" s="153">
        <v>0</v>
      </c>
      <c r="EL51" s="153"/>
      <c r="EM51" s="153"/>
      <c r="EN51" s="153"/>
      <c r="EO51" s="153"/>
      <c r="EP51" s="153"/>
      <c r="EQ51" s="236"/>
      <c r="ER51" s="236">
        <v>0</v>
      </c>
      <c r="ES51" s="236"/>
      <c r="ET51" s="236"/>
      <c r="EU51" s="236"/>
      <c r="EV51" s="236"/>
      <c r="EW51" s="208"/>
      <c r="EX51" s="208"/>
      <c r="EY51" s="208"/>
      <c r="EZ51" s="208"/>
      <c r="FA51" s="236"/>
      <c r="FB51" s="236"/>
      <c r="FC51" s="236"/>
      <c r="FD51" s="265"/>
      <c r="FE51" s="265"/>
      <c r="FF51" s="265"/>
      <c r="FG51" s="265"/>
      <c r="FH51" s="265"/>
      <c r="FI51" s="265"/>
      <c r="FJ51" s="279"/>
      <c r="FK51" s="279"/>
      <c r="FL51" s="279"/>
      <c r="FM51" s="299"/>
      <c r="FN51" s="279"/>
    </row>
    <row r="52" spans="1:170" s="114" customFormat="1" x14ac:dyDescent="0.25">
      <c r="A52" s="180" t="s">
        <v>137</v>
      </c>
      <c r="B52" s="153" t="s">
        <v>9</v>
      </c>
      <c r="C52" s="153" t="s">
        <v>9</v>
      </c>
      <c r="D52" s="153" t="s">
        <v>9</v>
      </c>
      <c r="E52" s="153" t="s">
        <v>9</v>
      </c>
      <c r="F52" s="153" t="s">
        <v>9</v>
      </c>
      <c r="G52" s="153" t="s">
        <v>9</v>
      </c>
      <c r="H52" s="153" t="s">
        <v>9</v>
      </c>
      <c r="I52" s="153" t="s">
        <v>9</v>
      </c>
      <c r="J52" s="153" t="s">
        <v>9</v>
      </c>
      <c r="K52" s="153">
        <v>98.6</v>
      </c>
      <c r="L52" s="153" t="s">
        <v>9</v>
      </c>
      <c r="M52" s="153" t="s">
        <v>9</v>
      </c>
      <c r="N52" s="153" t="s">
        <v>9</v>
      </c>
      <c r="O52" s="153" t="s">
        <v>9</v>
      </c>
      <c r="P52" s="153" t="s">
        <v>9</v>
      </c>
      <c r="Q52" s="153" t="s">
        <v>9</v>
      </c>
      <c r="R52" s="153" t="s">
        <v>9</v>
      </c>
      <c r="S52" s="153" t="s">
        <v>9</v>
      </c>
      <c r="T52" s="153" t="s">
        <v>9</v>
      </c>
      <c r="U52" s="153" t="s">
        <v>9</v>
      </c>
      <c r="V52" s="153" t="s">
        <v>9</v>
      </c>
      <c r="W52" s="153" t="s">
        <v>9</v>
      </c>
      <c r="X52" s="153" t="s">
        <v>9</v>
      </c>
      <c r="Y52" s="153" t="s">
        <v>9</v>
      </c>
      <c r="Z52" s="153" t="s">
        <v>9</v>
      </c>
      <c r="AA52" s="153" t="s">
        <v>9</v>
      </c>
      <c r="AB52" s="153" t="s">
        <v>9</v>
      </c>
      <c r="AC52" s="153" t="s">
        <v>9</v>
      </c>
      <c r="AD52" s="153" t="s">
        <v>9</v>
      </c>
      <c r="AE52" s="153" t="s">
        <v>9</v>
      </c>
      <c r="AF52" s="153" t="s">
        <v>9</v>
      </c>
      <c r="AG52" s="153" t="s">
        <v>9</v>
      </c>
      <c r="AH52" s="153" t="s">
        <v>9</v>
      </c>
      <c r="AI52" s="153" t="s">
        <v>9</v>
      </c>
      <c r="AJ52" s="153" t="s">
        <v>9</v>
      </c>
      <c r="AK52" s="153" t="s">
        <v>9</v>
      </c>
      <c r="AL52" s="153" t="s">
        <v>9</v>
      </c>
      <c r="AM52" s="153" t="s">
        <v>9</v>
      </c>
      <c r="AN52" s="153" t="s">
        <v>9</v>
      </c>
      <c r="AO52" s="153" t="s">
        <v>9</v>
      </c>
      <c r="AP52" s="153" t="s">
        <v>9</v>
      </c>
      <c r="AQ52" s="153" t="s">
        <v>9</v>
      </c>
      <c r="AR52" s="153" t="s">
        <v>9</v>
      </c>
      <c r="AS52" s="153" t="s">
        <v>9</v>
      </c>
      <c r="AT52" s="153" t="s">
        <v>9</v>
      </c>
      <c r="AU52" s="153" t="s">
        <v>9</v>
      </c>
      <c r="AV52" s="153" t="s">
        <v>9</v>
      </c>
      <c r="AW52" s="153" t="s">
        <v>9</v>
      </c>
      <c r="AX52" s="153" t="s">
        <v>9</v>
      </c>
      <c r="AY52" s="153" t="s">
        <v>9</v>
      </c>
      <c r="AZ52" s="153" t="s">
        <v>9</v>
      </c>
      <c r="BA52" s="153" t="s">
        <v>9</v>
      </c>
      <c r="BB52" s="153" t="s">
        <v>9</v>
      </c>
      <c r="BC52" s="153" t="s">
        <v>9</v>
      </c>
      <c r="BD52" s="153" t="s">
        <v>9</v>
      </c>
      <c r="BE52" s="153" t="s">
        <v>9</v>
      </c>
      <c r="BF52" s="153" t="s">
        <v>9</v>
      </c>
      <c r="BG52" s="153" t="s">
        <v>9</v>
      </c>
      <c r="BH52" s="153" t="s">
        <v>9</v>
      </c>
      <c r="BI52" s="153" t="s">
        <v>9</v>
      </c>
      <c r="BJ52" s="153" t="s">
        <v>9</v>
      </c>
      <c r="BK52" s="153">
        <v>0</v>
      </c>
      <c r="BL52" s="153">
        <v>0</v>
      </c>
      <c r="BM52" s="153">
        <v>0</v>
      </c>
      <c r="BN52" s="153" t="s">
        <v>9</v>
      </c>
      <c r="BO52" s="153" t="s">
        <v>9</v>
      </c>
      <c r="BP52" s="153" t="s">
        <v>9</v>
      </c>
      <c r="BQ52" s="153" t="s">
        <v>9</v>
      </c>
      <c r="BR52" s="153">
        <v>0</v>
      </c>
      <c r="BS52" s="153">
        <v>0</v>
      </c>
      <c r="BT52" s="153">
        <v>0</v>
      </c>
      <c r="BU52" s="153">
        <v>23.562000000000001</v>
      </c>
      <c r="BV52" s="153">
        <v>0</v>
      </c>
      <c r="BW52" s="153">
        <v>0</v>
      </c>
      <c r="BX52" s="153">
        <v>0</v>
      </c>
      <c r="BY52" s="153">
        <v>0</v>
      </c>
      <c r="BZ52" s="153">
        <v>0</v>
      </c>
      <c r="CA52" s="153">
        <v>0</v>
      </c>
      <c r="CB52" s="153">
        <v>0</v>
      </c>
      <c r="CC52" s="153">
        <v>0</v>
      </c>
      <c r="CD52" s="153">
        <v>0</v>
      </c>
      <c r="CE52" s="153">
        <v>0</v>
      </c>
      <c r="CF52" s="153">
        <v>0</v>
      </c>
      <c r="CG52" s="153">
        <v>0</v>
      </c>
      <c r="CH52" s="153">
        <v>0</v>
      </c>
      <c r="CI52" s="153">
        <v>0</v>
      </c>
      <c r="CJ52" s="153">
        <v>25</v>
      </c>
      <c r="CK52" s="153">
        <v>61.8</v>
      </c>
      <c r="CL52" s="153">
        <v>0</v>
      </c>
      <c r="CM52" s="153">
        <v>48.3</v>
      </c>
      <c r="CN52" s="153">
        <v>23.6</v>
      </c>
      <c r="CO52" s="153">
        <v>24.55</v>
      </c>
      <c r="CP52" s="153">
        <v>0</v>
      </c>
      <c r="CQ52" s="153">
        <v>0</v>
      </c>
      <c r="CR52" s="153">
        <v>0</v>
      </c>
      <c r="CS52" s="153">
        <v>0</v>
      </c>
      <c r="CT52" s="153">
        <v>0</v>
      </c>
      <c r="CU52" s="153">
        <v>35.9</v>
      </c>
      <c r="CV52" s="153">
        <v>42.1</v>
      </c>
      <c r="CW52" s="153">
        <v>8.15</v>
      </c>
      <c r="CX52" s="153">
        <v>20</v>
      </c>
      <c r="CY52" s="153">
        <v>0</v>
      </c>
      <c r="CZ52" s="153">
        <v>0</v>
      </c>
      <c r="DA52" s="153">
        <v>0</v>
      </c>
      <c r="DB52" s="153">
        <v>0</v>
      </c>
      <c r="DC52" s="153">
        <v>0</v>
      </c>
      <c r="DD52" s="153">
        <v>0</v>
      </c>
      <c r="DE52" s="153">
        <v>0</v>
      </c>
      <c r="DF52" s="153">
        <v>0</v>
      </c>
      <c r="DG52" s="153">
        <v>0</v>
      </c>
      <c r="DH52" s="153">
        <v>0</v>
      </c>
      <c r="DI52" s="153">
        <v>0</v>
      </c>
      <c r="DJ52" s="153">
        <v>0</v>
      </c>
      <c r="DK52" s="153">
        <v>0</v>
      </c>
      <c r="DL52" s="153">
        <v>0</v>
      </c>
      <c r="DM52" s="153">
        <v>48.35</v>
      </c>
      <c r="DN52" s="153">
        <v>0</v>
      </c>
      <c r="DO52" s="153">
        <v>0</v>
      </c>
      <c r="DP52" s="153">
        <v>0</v>
      </c>
      <c r="DQ52" s="153">
        <v>0</v>
      </c>
      <c r="DR52" s="153">
        <v>0</v>
      </c>
      <c r="DS52" s="153">
        <v>0</v>
      </c>
      <c r="DT52" s="153">
        <v>0</v>
      </c>
      <c r="DU52" s="153">
        <v>0</v>
      </c>
      <c r="DV52" s="153">
        <v>0</v>
      </c>
      <c r="DW52" s="153">
        <v>0</v>
      </c>
      <c r="DX52" s="153">
        <v>0</v>
      </c>
      <c r="DY52" s="153">
        <v>0</v>
      </c>
      <c r="DZ52" s="153">
        <v>0</v>
      </c>
      <c r="EA52" s="153">
        <v>0</v>
      </c>
      <c r="EB52" s="153">
        <v>0</v>
      </c>
      <c r="EC52" s="153">
        <v>0</v>
      </c>
      <c r="ED52" s="153">
        <v>0</v>
      </c>
      <c r="EE52" s="153">
        <v>0</v>
      </c>
      <c r="EF52" s="153">
        <v>0</v>
      </c>
      <c r="EG52" s="153">
        <v>0</v>
      </c>
      <c r="EH52" s="153">
        <v>0</v>
      </c>
      <c r="EI52" s="153">
        <v>0</v>
      </c>
      <c r="EJ52" s="153">
        <v>0</v>
      </c>
      <c r="EK52" s="153">
        <v>0</v>
      </c>
      <c r="EL52" s="153"/>
      <c r="EM52" s="153"/>
      <c r="EN52" s="153"/>
      <c r="EO52" s="153"/>
      <c r="EP52" s="153"/>
      <c r="EQ52" s="208"/>
      <c r="ER52" s="208">
        <v>0</v>
      </c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65"/>
      <c r="FE52" s="265"/>
      <c r="FF52" s="265"/>
      <c r="FG52" s="265"/>
      <c r="FH52" s="265"/>
      <c r="FI52" s="265"/>
      <c r="FJ52" s="279"/>
      <c r="FK52" s="279"/>
      <c r="FL52" s="279"/>
      <c r="FM52" s="299"/>
      <c r="FN52" s="279"/>
    </row>
    <row r="53" spans="1:170" s="114" customFormat="1" x14ac:dyDescent="0.25">
      <c r="A53" s="180" t="s">
        <v>138</v>
      </c>
      <c r="B53" s="153" t="s">
        <v>9</v>
      </c>
      <c r="C53" s="153" t="s">
        <v>9</v>
      </c>
      <c r="D53" s="153" t="s">
        <v>9</v>
      </c>
      <c r="E53" s="153" t="s">
        <v>9</v>
      </c>
      <c r="F53" s="153" t="s">
        <v>9</v>
      </c>
      <c r="G53" s="153" t="s">
        <v>9</v>
      </c>
      <c r="H53" s="153" t="s">
        <v>9</v>
      </c>
      <c r="I53" s="153" t="s">
        <v>9</v>
      </c>
      <c r="J53" s="153" t="s">
        <v>9</v>
      </c>
      <c r="K53" s="153" t="s">
        <v>9</v>
      </c>
      <c r="L53" s="153" t="s">
        <v>9</v>
      </c>
      <c r="M53" s="153" t="s">
        <v>9</v>
      </c>
      <c r="N53" s="153" t="s">
        <v>9</v>
      </c>
      <c r="O53" s="153" t="s">
        <v>9</v>
      </c>
      <c r="P53" s="153" t="s">
        <v>9</v>
      </c>
      <c r="Q53" s="153" t="s">
        <v>9</v>
      </c>
      <c r="R53" s="153" t="s">
        <v>9</v>
      </c>
      <c r="S53" s="153" t="s">
        <v>9</v>
      </c>
      <c r="T53" s="153" t="s">
        <v>9</v>
      </c>
      <c r="U53" s="153" t="s">
        <v>9</v>
      </c>
      <c r="V53" s="153" t="s">
        <v>9</v>
      </c>
      <c r="W53" s="153" t="s">
        <v>9</v>
      </c>
      <c r="X53" s="153" t="s">
        <v>9</v>
      </c>
      <c r="Y53" s="153" t="s">
        <v>9</v>
      </c>
      <c r="Z53" s="153" t="s">
        <v>9</v>
      </c>
      <c r="AA53" s="153" t="s">
        <v>9</v>
      </c>
      <c r="AB53" s="153" t="s">
        <v>9</v>
      </c>
      <c r="AC53" s="153" t="s">
        <v>9</v>
      </c>
      <c r="AD53" s="153" t="s">
        <v>9</v>
      </c>
      <c r="AE53" s="153" t="s">
        <v>9</v>
      </c>
      <c r="AF53" s="153" t="s">
        <v>9</v>
      </c>
      <c r="AG53" s="153" t="s">
        <v>9</v>
      </c>
      <c r="AH53" s="153" t="s">
        <v>9</v>
      </c>
      <c r="AI53" s="153" t="s">
        <v>9</v>
      </c>
      <c r="AJ53" s="153" t="s">
        <v>9</v>
      </c>
      <c r="AK53" s="153" t="s">
        <v>9</v>
      </c>
      <c r="AL53" s="153" t="s">
        <v>9</v>
      </c>
      <c r="AM53" s="153" t="s">
        <v>9</v>
      </c>
      <c r="AN53" s="153" t="s">
        <v>9</v>
      </c>
      <c r="AO53" s="153" t="s">
        <v>9</v>
      </c>
      <c r="AP53" s="153" t="s">
        <v>9</v>
      </c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208"/>
      <c r="ER53" s="208">
        <v>0</v>
      </c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65"/>
      <c r="FE53" s="265"/>
      <c r="FF53" s="265"/>
      <c r="FG53" s="265"/>
      <c r="FH53" s="265"/>
      <c r="FI53" s="265"/>
      <c r="FJ53" s="279"/>
      <c r="FK53" s="279"/>
      <c r="FL53" s="279"/>
      <c r="FM53" s="279"/>
      <c r="FN53" s="279"/>
    </row>
    <row r="54" spans="1:170" s="114" customFormat="1" x14ac:dyDescent="0.25">
      <c r="A54" s="180" t="s">
        <v>139</v>
      </c>
      <c r="B54" s="153">
        <v>114.65</v>
      </c>
      <c r="C54" s="153" t="s">
        <v>9</v>
      </c>
      <c r="D54" s="153" t="s">
        <v>9</v>
      </c>
      <c r="E54" s="153" t="s">
        <v>9</v>
      </c>
      <c r="F54" s="153" t="s">
        <v>9</v>
      </c>
      <c r="G54" s="153" t="s">
        <v>9</v>
      </c>
      <c r="H54" s="153" t="s">
        <v>9</v>
      </c>
      <c r="I54" s="153" t="s">
        <v>9</v>
      </c>
      <c r="J54" s="153" t="s">
        <v>9</v>
      </c>
      <c r="K54" s="153" t="s">
        <v>9</v>
      </c>
      <c r="L54" s="153" t="s">
        <v>9</v>
      </c>
      <c r="M54" s="153" t="s">
        <v>9</v>
      </c>
      <c r="N54" s="153" t="s">
        <v>9</v>
      </c>
      <c r="O54" s="153" t="s">
        <v>9</v>
      </c>
      <c r="P54" s="153" t="s">
        <v>9</v>
      </c>
      <c r="Q54" s="153" t="s">
        <v>9</v>
      </c>
      <c r="R54" s="153" t="s">
        <v>9</v>
      </c>
      <c r="S54" s="153" t="s">
        <v>9</v>
      </c>
      <c r="T54" s="153" t="s">
        <v>9</v>
      </c>
      <c r="U54" s="153" t="s">
        <v>9</v>
      </c>
      <c r="V54" s="153" t="s">
        <v>9</v>
      </c>
      <c r="W54" s="153" t="s">
        <v>9</v>
      </c>
      <c r="X54" s="153" t="s">
        <v>9</v>
      </c>
      <c r="Y54" s="153" t="s">
        <v>9</v>
      </c>
      <c r="Z54" s="153" t="s">
        <v>9</v>
      </c>
      <c r="AA54" s="153" t="s">
        <v>9</v>
      </c>
      <c r="AB54" s="153" t="s">
        <v>9</v>
      </c>
      <c r="AC54" s="153" t="s">
        <v>9</v>
      </c>
      <c r="AD54" s="153" t="s">
        <v>9</v>
      </c>
      <c r="AE54" s="153" t="s">
        <v>9</v>
      </c>
      <c r="AF54" s="153" t="s">
        <v>9</v>
      </c>
      <c r="AG54" s="153" t="s">
        <v>9</v>
      </c>
      <c r="AH54" s="153" t="s">
        <v>9</v>
      </c>
      <c r="AI54" s="153" t="s">
        <v>9</v>
      </c>
      <c r="AJ54" s="153" t="s">
        <v>9</v>
      </c>
      <c r="AK54" s="153" t="s">
        <v>9</v>
      </c>
      <c r="AL54" s="153" t="s">
        <v>9</v>
      </c>
      <c r="AM54" s="153" t="s">
        <v>9</v>
      </c>
      <c r="AN54" s="153" t="s">
        <v>9</v>
      </c>
      <c r="AO54" s="153" t="s">
        <v>9</v>
      </c>
      <c r="AP54" s="153" t="s">
        <v>9</v>
      </c>
      <c r="AQ54" s="153" t="s">
        <v>9</v>
      </c>
      <c r="AR54" s="153" t="s">
        <v>9</v>
      </c>
      <c r="AS54" s="153" t="s">
        <v>9</v>
      </c>
      <c r="AT54" s="153" t="s">
        <v>9</v>
      </c>
      <c r="AU54" s="153" t="s">
        <v>9</v>
      </c>
      <c r="AV54" s="153" t="s">
        <v>9</v>
      </c>
      <c r="AW54" s="153" t="s">
        <v>9</v>
      </c>
      <c r="AX54" s="153" t="s">
        <v>9</v>
      </c>
      <c r="AY54" s="153" t="s">
        <v>9</v>
      </c>
      <c r="AZ54" s="153" t="s">
        <v>9</v>
      </c>
      <c r="BA54" s="153" t="s">
        <v>9</v>
      </c>
      <c r="BB54" s="153" t="s">
        <v>9</v>
      </c>
      <c r="BC54" s="153" t="s">
        <v>9</v>
      </c>
      <c r="BD54" s="153" t="s">
        <v>9</v>
      </c>
      <c r="BE54" s="153" t="s">
        <v>9</v>
      </c>
      <c r="BF54" s="153" t="s">
        <v>9</v>
      </c>
      <c r="BG54" s="153" t="s">
        <v>9</v>
      </c>
      <c r="BH54" s="153" t="s">
        <v>9</v>
      </c>
      <c r="BI54" s="153" t="s">
        <v>9</v>
      </c>
      <c r="BJ54" s="153" t="s">
        <v>9</v>
      </c>
      <c r="BK54" s="153">
        <v>0</v>
      </c>
      <c r="BL54" s="153">
        <v>0</v>
      </c>
      <c r="BM54" s="153">
        <v>0</v>
      </c>
      <c r="BN54" s="153" t="s">
        <v>9</v>
      </c>
      <c r="BO54" s="153" t="s">
        <v>9</v>
      </c>
      <c r="BP54" s="153" t="s">
        <v>9</v>
      </c>
      <c r="BQ54" s="153" t="s">
        <v>9</v>
      </c>
      <c r="BR54" s="153">
        <v>0</v>
      </c>
      <c r="BS54" s="153">
        <v>0</v>
      </c>
      <c r="BT54" s="153">
        <v>0</v>
      </c>
      <c r="BU54" s="153"/>
      <c r="BV54" s="153">
        <v>0</v>
      </c>
      <c r="BW54" s="153">
        <v>0</v>
      </c>
      <c r="BX54" s="153">
        <v>0</v>
      </c>
      <c r="BY54" s="153">
        <v>0</v>
      </c>
      <c r="BZ54" s="153">
        <v>0</v>
      </c>
      <c r="CA54" s="153">
        <v>0</v>
      </c>
      <c r="CB54" s="153">
        <v>0</v>
      </c>
      <c r="CC54" s="153">
        <v>0</v>
      </c>
      <c r="CD54" s="153">
        <v>0</v>
      </c>
      <c r="CE54" s="153">
        <v>0</v>
      </c>
      <c r="CF54" s="153">
        <v>0</v>
      </c>
      <c r="CG54" s="153">
        <v>0</v>
      </c>
      <c r="CH54" s="153">
        <v>0</v>
      </c>
      <c r="CI54" s="153">
        <v>0</v>
      </c>
      <c r="CJ54" s="153">
        <v>0</v>
      </c>
      <c r="CK54" s="153">
        <v>0</v>
      </c>
      <c r="CL54" s="153">
        <v>0</v>
      </c>
      <c r="CM54" s="153">
        <v>0</v>
      </c>
      <c r="CN54" s="153">
        <v>0</v>
      </c>
      <c r="CO54" s="153">
        <v>0</v>
      </c>
      <c r="CP54" s="153">
        <v>0</v>
      </c>
      <c r="CQ54" s="153">
        <v>0</v>
      </c>
      <c r="CR54" s="153">
        <v>0</v>
      </c>
      <c r="CS54" s="153">
        <v>0</v>
      </c>
      <c r="CT54" s="153">
        <v>0</v>
      </c>
      <c r="CU54" s="153">
        <v>0</v>
      </c>
      <c r="CV54" s="153">
        <v>0</v>
      </c>
      <c r="CW54" s="153"/>
      <c r="CX54" s="153">
        <v>0</v>
      </c>
      <c r="CY54" s="153">
        <v>0</v>
      </c>
      <c r="CZ54" s="153">
        <v>0</v>
      </c>
      <c r="DA54" s="153">
        <v>0</v>
      </c>
      <c r="DB54" s="153">
        <v>0</v>
      </c>
      <c r="DC54" s="153">
        <v>0</v>
      </c>
      <c r="DD54" s="153">
        <v>0</v>
      </c>
      <c r="DE54" s="153">
        <v>0</v>
      </c>
      <c r="DF54" s="153">
        <v>0</v>
      </c>
      <c r="DG54" s="153">
        <v>0</v>
      </c>
      <c r="DH54" s="153">
        <v>0</v>
      </c>
      <c r="DI54" s="153">
        <v>0</v>
      </c>
      <c r="DJ54" s="153">
        <v>0</v>
      </c>
      <c r="DK54" s="153">
        <v>0</v>
      </c>
      <c r="DL54" s="153">
        <v>0</v>
      </c>
      <c r="DM54" s="153">
        <v>0</v>
      </c>
      <c r="DN54" s="153">
        <v>0</v>
      </c>
      <c r="DO54" s="153">
        <v>0</v>
      </c>
      <c r="DP54" s="153">
        <v>0</v>
      </c>
      <c r="DQ54" s="153">
        <v>0</v>
      </c>
      <c r="DR54" s="153">
        <v>0</v>
      </c>
      <c r="DS54" s="153">
        <v>0</v>
      </c>
      <c r="DT54" s="153">
        <v>0</v>
      </c>
      <c r="DU54" s="153">
        <v>0</v>
      </c>
      <c r="DV54" s="153">
        <v>0</v>
      </c>
      <c r="DW54" s="153">
        <v>0</v>
      </c>
      <c r="DX54" s="153">
        <v>0</v>
      </c>
      <c r="DY54" s="153">
        <v>0</v>
      </c>
      <c r="DZ54" s="153">
        <v>0</v>
      </c>
      <c r="EA54" s="153">
        <v>0</v>
      </c>
      <c r="EB54" s="153">
        <v>0</v>
      </c>
      <c r="EC54" s="153">
        <v>0</v>
      </c>
      <c r="ED54" s="153">
        <v>0</v>
      </c>
      <c r="EE54" s="153">
        <v>0</v>
      </c>
      <c r="EF54" s="153">
        <v>0</v>
      </c>
      <c r="EG54" s="153">
        <v>0</v>
      </c>
      <c r="EH54" s="153">
        <v>0</v>
      </c>
      <c r="EI54" s="153">
        <v>0</v>
      </c>
      <c r="EJ54" s="153">
        <v>0</v>
      </c>
      <c r="EK54" s="153">
        <v>0</v>
      </c>
      <c r="EL54" s="153"/>
      <c r="EM54" s="153"/>
      <c r="EN54" s="153"/>
      <c r="EO54" s="153"/>
      <c r="EP54" s="153"/>
      <c r="EQ54" s="208"/>
      <c r="ER54" s="208">
        <v>0</v>
      </c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65"/>
      <c r="FE54" s="265"/>
      <c r="FF54" s="265"/>
      <c r="FG54" s="265"/>
      <c r="FH54" s="265"/>
      <c r="FI54" s="265"/>
      <c r="FJ54" s="279"/>
      <c r="FK54" s="279"/>
      <c r="FL54" s="279"/>
      <c r="FM54" s="279"/>
      <c r="FN54" s="279"/>
    </row>
    <row r="55" spans="1:170" s="114" customFormat="1" x14ac:dyDescent="0.25">
      <c r="A55" s="180" t="s">
        <v>140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>
        <v>0</v>
      </c>
      <c r="AD55" s="153"/>
      <c r="AE55" s="153" t="s">
        <v>9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208"/>
      <c r="ER55" s="208">
        <v>0</v>
      </c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65"/>
      <c r="FE55" s="265"/>
      <c r="FF55" s="265"/>
      <c r="FG55" s="265"/>
      <c r="FH55" s="265"/>
      <c r="FI55" s="265"/>
      <c r="FJ55" s="279"/>
      <c r="FK55" s="279"/>
      <c r="FL55" s="279"/>
      <c r="FM55" s="279"/>
      <c r="FN55" s="279"/>
    </row>
    <row r="56" spans="1:170" s="114" customFormat="1" x14ac:dyDescent="0.25">
      <c r="A56" s="180" t="s">
        <v>141</v>
      </c>
      <c r="B56" s="153">
        <v>32.200000000000003</v>
      </c>
      <c r="C56" s="153">
        <v>29.9</v>
      </c>
      <c r="D56" s="153">
        <v>46</v>
      </c>
      <c r="E56" s="153">
        <v>43.7</v>
      </c>
      <c r="F56" s="153">
        <v>39.1</v>
      </c>
      <c r="G56" s="153">
        <v>80.5</v>
      </c>
      <c r="H56" s="153">
        <v>71.3</v>
      </c>
      <c r="I56" s="153">
        <v>127.06400000000001</v>
      </c>
      <c r="J56" s="153">
        <v>85.15</v>
      </c>
      <c r="K56" s="153">
        <v>91.272999999999996</v>
      </c>
      <c r="L56" s="153">
        <v>62.1</v>
      </c>
      <c r="M56" s="153">
        <v>69.05</v>
      </c>
      <c r="N56" s="153">
        <v>25.3</v>
      </c>
      <c r="O56" s="153">
        <v>41.4</v>
      </c>
      <c r="P56" s="153">
        <v>13.8</v>
      </c>
      <c r="Q56" s="153">
        <v>59.8</v>
      </c>
      <c r="R56" s="153">
        <v>98.850000000000009</v>
      </c>
      <c r="S56" s="153">
        <v>57.45</v>
      </c>
      <c r="T56" s="153">
        <v>16.100000000000001</v>
      </c>
      <c r="U56" s="153">
        <v>64.400000000000006</v>
      </c>
      <c r="V56" s="153">
        <v>86.87</v>
      </c>
      <c r="W56" s="153">
        <v>27.6</v>
      </c>
      <c r="X56" s="153">
        <v>25.3</v>
      </c>
      <c r="Y56" s="153">
        <v>11.5</v>
      </c>
      <c r="Z56" s="153">
        <v>29.9</v>
      </c>
      <c r="AA56" s="153">
        <v>29.9</v>
      </c>
      <c r="AB56" s="153">
        <v>20.7</v>
      </c>
      <c r="AC56" s="153">
        <v>11.5</v>
      </c>
      <c r="AD56" s="153">
        <v>34.5</v>
      </c>
      <c r="AE56" s="153" t="s">
        <v>9</v>
      </c>
      <c r="AF56" s="153"/>
      <c r="AG56" s="153">
        <v>20.7</v>
      </c>
      <c r="AH56" s="153">
        <v>16.100000000000001</v>
      </c>
      <c r="AI56" s="153">
        <v>52.9</v>
      </c>
      <c r="AJ56" s="153">
        <v>66.7</v>
      </c>
      <c r="AK56" s="153">
        <v>144.9</v>
      </c>
      <c r="AL56" s="153">
        <v>105.8</v>
      </c>
      <c r="AM56" s="153">
        <v>140.19999999999999</v>
      </c>
      <c r="AN56" s="153">
        <v>115</v>
      </c>
      <c r="AO56" s="153">
        <v>85.1</v>
      </c>
      <c r="AP56" s="153">
        <v>64.974999999999994</v>
      </c>
      <c r="AQ56" s="153">
        <v>87.4</v>
      </c>
      <c r="AR56" s="153">
        <v>69</v>
      </c>
      <c r="AS56" s="153">
        <v>119.6</v>
      </c>
      <c r="AT56" s="153">
        <v>117.3</v>
      </c>
      <c r="AU56" s="153">
        <v>135.69999999999999</v>
      </c>
      <c r="AV56" s="153">
        <v>177.68</v>
      </c>
      <c r="AW56" s="153">
        <v>84.5</v>
      </c>
      <c r="AX56" s="153">
        <v>105.7</v>
      </c>
      <c r="AY56" s="153">
        <v>55.2</v>
      </c>
      <c r="AZ56" s="153">
        <v>184.95</v>
      </c>
      <c r="BA56" s="153">
        <v>1045.6000000000001</v>
      </c>
      <c r="BB56" s="153">
        <v>174</v>
      </c>
      <c r="BC56" s="153">
        <v>167.9</v>
      </c>
      <c r="BD56" s="153">
        <v>159.30000000000001</v>
      </c>
      <c r="BE56" s="153">
        <v>213.5</v>
      </c>
      <c r="BF56" s="153">
        <v>156</v>
      </c>
      <c r="BG56" s="153">
        <v>166.9</v>
      </c>
      <c r="BH56" s="153">
        <v>115.66</v>
      </c>
      <c r="BI56" s="153">
        <v>383.97999999999996</v>
      </c>
      <c r="BJ56" s="153">
        <v>275.56</v>
      </c>
      <c r="BK56" s="153">
        <v>172.8</v>
      </c>
      <c r="BL56" s="153">
        <v>571.87</v>
      </c>
      <c r="BM56" s="153">
        <v>329</v>
      </c>
      <c r="BN56" s="153">
        <v>72</v>
      </c>
      <c r="BO56" s="153">
        <v>111.6</v>
      </c>
      <c r="BP56" s="153">
        <v>245.02</v>
      </c>
      <c r="BQ56" s="153">
        <v>141.75</v>
      </c>
      <c r="BR56" s="153">
        <v>738.65</v>
      </c>
      <c r="BS56" s="153">
        <v>1118.222</v>
      </c>
      <c r="BT56" s="153">
        <v>642.29999999999995</v>
      </c>
      <c r="BU56" s="153">
        <v>1003.75</v>
      </c>
      <c r="BV56" s="153">
        <v>345.35599999999999</v>
      </c>
      <c r="BW56" s="153">
        <v>503.25</v>
      </c>
      <c r="BX56" s="153">
        <v>1163.45</v>
      </c>
      <c r="BY56" s="153">
        <v>299</v>
      </c>
      <c r="BZ56" s="153">
        <v>675.77499999999998</v>
      </c>
      <c r="CA56" s="153">
        <v>955.45</v>
      </c>
      <c r="CB56" s="153">
        <v>239.20000000000002</v>
      </c>
      <c r="CC56" s="153">
        <v>273.35000000000002</v>
      </c>
      <c r="CD56" s="153">
        <v>639.85</v>
      </c>
      <c r="CE56" s="153">
        <v>1189.8499999999999</v>
      </c>
      <c r="CF56" s="153">
        <v>691.45</v>
      </c>
      <c r="CG56" s="153">
        <v>518.15</v>
      </c>
      <c r="CH56" s="153">
        <v>417.2</v>
      </c>
      <c r="CI56" s="153">
        <v>446.4</v>
      </c>
      <c r="CJ56" s="153">
        <v>383.2</v>
      </c>
      <c r="CK56" s="153">
        <v>365.84999999999997</v>
      </c>
      <c r="CL56" s="153">
        <v>387.20000000000005</v>
      </c>
      <c r="CM56" s="153">
        <v>738.2</v>
      </c>
      <c r="CN56" s="153">
        <v>157.05000000000001</v>
      </c>
      <c r="CO56" s="153">
        <v>149.04999999999998</v>
      </c>
      <c r="CP56" s="153">
        <v>467.75</v>
      </c>
      <c r="CQ56" s="153">
        <v>309.29999999999995</v>
      </c>
      <c r="CR56" s="153">
        <v>887.6</v>
      </c>
      <c r="CS56" s="153">
        <v>681.84999999999991</v>
      </c>
      <c r="CT56" s="153">
        <v>195.70000000000002</v>
      </c>
      <c r="CU56" s="153">
        <v>340.58</v>
      </c>
      <c r="CV56" s="153">
        <v>757.7</v>
      </c>
      <c r="CW56" s="153">
        <v>210.2</v>
      </c>
      <c r="CX56" s="153">
        <v>412.7</v>
      </c>
      <c r="CY56" s="153">
        <v>598.19999999999993</v>
      </c>
      <c r="CZ56" s="153">
        <v>977.3</v>
      </c>
      <c r="DA56" s="153">
        <v>245.7</v>
      </c>
      <c r="DB56" s="153">
        <v>557.34999999999991</v>
      </c>
      <c r="DC56" s="153">
        <v>329.15</v>
      </c>
      <c r="DD56" s="153">
        <v>709.95</v>
      </c>
      <c r="DE56" s="153">
        <v>320.25</v>
      </c>
      <c r="DF56" s="153">
        <v>199.9</v>
      </c>
      <c r="DG56" s="153">
        <v>507.95</v>
      </c>
      <c r="DH56" s="153">
        <v>282.89999999999998</v>
      </c>
      <c r="DI56" s="153">
        <v>239.04999999999998</v>
      </c>
      <c r="DJ56" s="153">
        <v>303.95</v>
      </c>
      <c r="DK56" s="153">
        <v>367.85</v>
      </c>
      <c r="DL56" s="153">
        <v>337.5</v>
      </c>
      <c r="DM56" s="153">
        <v>303.60000000000002</v>
      </c>
      <c r="DN56" s="153">
        <v>331.8</v>
      </c>
      <c r="DO56" s="153">
        <v>356.45000000000005</v>
      </c>
      <c r="DP56" s="153">
        <v>277.30099999999999</v>
      </c>
      <c r="DQ56" s="153">
        <v>204.2</v>
      </c>
      <c r="DR56" s="153">
        <v>294.85000000000002</v>
      </c>
      <c r="DS56" s="153">
        <v>359.70000000000005</v>
      </c>
      <c r="DT56" s="153">
        <v>360.2</v>
      </c>
      <c r="DU56" s="153">
        <v>297.2</v>
      </c>
      <c r="DV56" s="153">
        <v>369.6</v>
      </c>
      <c r="DW56" s="153">
        <v>265.2</v>
      </c>
      <c r="DX56" s="153">
        <v>300.7</v>
      </c>
      <c r="DY56" s="153">
        <v>778.55</v>
      </c>
      <c r="DZ56" s="153">
        <v>1209.8500000000001</v>
      </c>
      <c r="EA56" s="153">
        <v>1034.8499999999999</v>
      </c>
      <c r="EB56" s="153">
        <v>724.35</v>
      </c>
      <c r="EC56" s="153">
        <v>612.79999999999995</v>
      </c>
      <c r="ED56" s="153">
        <v>583.6</v>
      </c>
      <c r="EE56" s="153">
        <v>696.45</v>
      </c>
      <c r="EF56" s="153">
        <v>517.65000000000009</v>
      </c>
      <c r="EG56" s="153">
        <v>1232.3</v>
      </c>
      <c r="EH56" s="153">
        <v>430.55</v>
      </c>
      <c r="EI56" s="153">
        <v>452.3</v>
      </c>
      <c r="EJ56" s="153">
        <v>573.45000000000005</v>
      </c>
      <c r="EK56" s="153">
        <v>181.4</v>
      </c>
      <c r="EL56" s="153">
        <v>372.65</v>
      </c>
      <c r="EM56" s="153">
        <v>395.9</v>
      </c>
      <c r="EN56" s="153">
        <v>184.45000000000002</v>
      </c>
      <c r="EO56" s="153">
        <v>299.20000000000005</v>
      </c>
      <c r="EP56" s="153">
        <v>236.9</v>
      </c>
      <c r="EQ56" s="153">
        <v>708</v>
      </c>
      <c r="ER56" s="153">
        <v>725.9</v>
      </c>
      <c r="ES56" s="153">
        <v>924.55000000000007</v>
      </c>
      <c r="ET56" s="153">
        <v>837.45</v>
      </c>
      <c r="EU56" s="153">
        <v>1819.34</v>
      </c>
      <c r="EV56" s="153">
        <v>776.3</v>
      </c>
      <c r="EW56" s="153">
        <v>1964.75</v>
      </c>
      <c r="EX56" s="153">
        <v>1737.1999999999998</v>
      </c>
      <c r="EY56" s="153">
        <v>1995.9299999999998</v>
      </c>
      <c r="EZ56" s="153">
        <v>1517.2500000000002</v>
      </c>
      <c r="FA56" s="153">
        <v>824.15</v>
      </c>
      <c r="FB56" s="153">
        <f>'[1]V2 Français'!$HM$79</f>
        <v>1040.45</v>
      </c>
      <c r="FC56" s="153">
        <v>562.1</v>
      </c>
      <c r="FD56" s="152">
        <v>843.65000000000009</v>
      </c>
      <c r="FE56" s="152">
        <v>564.6</v>
      </c>
      <c r="FF56" s="152">
        <v>1012.9250000000001</v>
      </c>
      <c r="FG56" s="152">
        <v>659.25</v>
      </c>
      <c r="FH56" s="152">
        <v>702.65</v>
      </c>
      <c r="FI56" s="152">
        <v>685.95</v>
      </c>
      <c r="FJ56" s="295">
        <v>938.8</v>
      </c>
      <c r="FK56" s="295">
        <v>718.55</v>
      </c>
      <c r="FL56" s="295">
        <v>755.45</v>
      </c>
      <c r="FM56" s="295">
        <v>632.4</v>
      </c>
      <c r="FN56" s="295">
        <v>674.65</v>
      </c>
    </row>
    <row r="57" spans="1:170" s="127" customFormat="1" x14ac:dyDescent="0.25">
      <c r="A57" s="124" t="s">
        <v>17</v>
      </c>
      <c r="B57" s="155">
        <v>598.98200000000008</v>
      </c>
      <c r="C57" s="155">
        <v>785.93399999999997</v>
      </c>
      <c r="D57" s="155">
        <v>385.52600000000001</v>
      </c>
      <c r="E57" s="155">
        <v>43.7</v>
      </c>
      <c r="F57" s="155">
        <v>57.400000000000006</v>
      </c>
      <c r="G57" s="155">
        <v>98.8</v>
      </c>
      <c r="H57" s="155">
        <v>144.30000000000001</v>
      </c>
      <c r="I57" s="155">
        <v>676.06399999999996</v>
      </c>
      <c r="J57" s="155">
        <v>1839.51</v>
      </c>
      <c r="K57" s="155">
        <v>819.45400000000006</v>
      </c>
      <c r="L57" s="155">
        <v>1801.2099999999998</v>
      </c>
      <c r="M57" s="155">
        <v>1273.8</v>
      </c>
      <c r="N57" s="155">
        <v>647.62199999999996</v>
      </c>
      <c r="O57" s="155">
        <v>1227.8500000000001</v>
      </c>
      <c r="P57" s="155">
        <v>871.58199999999999</v>
      </c>
      <c r="Q57" s="155">
        <v>809.49</v>
      </c>
      <c r="R57" s="155">
        <v>368.95800000000003</v>
      </c>
      <c r="S57" s="155">
        <v>280.649</v>
      </c>
      <c r="T57" s="155">
        <v>33.546000000000006</v>
      </c>
      <c r="U57" s="155">
        <v>512.20100000000002</v>
      </c>
      <c r="V57" s="155">
        <v>396.44499999999999</v>
      </c>
      <c r="W57" s="155">
        <v>335.65000000000003</v>
      </c>
      <c r="X57" s="155">
        <v>83.86</v>
      </c>
      <c r="Y57" s="155">
        <v>235.18700000000001</v>
      </c>
      <c r="Z57" s="155">
        <v>232.654</v>
      </c>
      <c r="AA57" s="155">
        <v>232.654</v>
      </c>
      <c r="AB57" s="155">
        <v>269.58</v>
      </c>
      <c r="AC57" s="155">
        <v>286.54899999999998</v>
      </c>
      <c r="AD57" s="155">
        <v>295.15300000000002</v>
      </c>
      <c r="AE57" s="155">
        <v>32.207999999999998</v>
      </c>
      <c r="AF57" s="155">
        <v>1112.6400000000001</v>
      </c>
      <c r="AG57" s="155">
        <v>1104.06</v>
      </c>
      <c r="AH57" s="155">
        <v>1484.183</v>
      </c>
      <c r="AI57" s="155">
        <v>1340.6200000000001</v>
      </c>
      <c r="AJ57" s="155">
        <v>970.18000000000006</v>
      </c>
      <c r="AK57" s="155">
        <v>1362.9480000000001</v>
      </c>
      <c r="AL57" s="155">
        <v>422.20699999999999</v>
      </c>
      <c r="AM57" s="155">
        <v>310.89999999999998</v>
      </c>
      <c r="AN57" s="155">
        <v>228.27699999999999</v>
      </c>
      <c r="AO57" s="155">
        <v>215.72</v>
      </c>
      <c r="AP57" s="155">
        <v>162.57499999999999</v>
      </c>
      <c r="AQ57" s="155">
        <v>166.822</v>
      </c>
      <c r="AR57" s="155">
        <v>913.24</v>
      </c>
      <c r="AS57" s="155">
        <v>1038.8699999999999</v>
      </c>
      <c r="AT57" s="155">
        <v>2341.36</v>
      </c>
      <c r="AU57" s="155">
        <v>1732.07</v>
      </c>
      <c r="AV57" s="155">
        <v>968.78899999999999</v>
      </c>
      <c r="AW57" s="155">
        <v>1006.271</v>
      </c>
      <c r="AX57" s="155">
        <v>304.62099999999998</v>
      </c>
      <c r="AY57" s="155">
        <v>83.800000000000011</v>
      </c>
      <c r="AZ57" s="155">
        <v>234.97</v>
      </c>
      <c r="BA57" s="155">
        <v>1067.7430000000002</v>
      </c>
      <c r="BB57" s="155">
        <v>174</v>
      </c>
      <c r="BC57" s="155">
        <v>648.09199999999998</v>
      </c>
      <c r="BD57" s="155">
        <v>2342.2600000000002</v>
      </c>
      <c r="BE57" s="155">
        <v>2096.5699999999997</v>
      </c>
      <c r="BF57" s="155">
        <v>2686.37</v>
      </c>
      <c r="BG57" s="155">
        <v>2319.5250000000001</v>
      </c>
      <c r="BH57" s="155">
        <v>1781.2040000000002</v>
      </c>
      <c r="BI57" s="155">
        <v>2276.444</v>
      </c>
      <c r="BJ57" s="155">
        <v>1438.7370000000001</v>
      </c>
      <c r="BK57" s="155">
        <v>616.52199999999993</v>
      </c>
      <c r="BL57" s="155">
        <v>657.39200000000005</v>
      </c>
      <c r="BM57" s="155">
        <v>434.95699999999999</v>
      </c>
      <c r="BN57" s="155">
        <v>73.849999999999994</v>
      </c>
      <c r="BO57" s="155">
        <v>111.6</v>
      </c>
      <c r="BP57" s="155">
        <v>245.02</v>
      </c>
      <c r="BQ57" s="155">
        <v>451.87400000000002</v>
      </c>
      <c r="BR57" s="155">
        <v>1535.31</v>
      </c>
      <c r="BS57" s="155">
        <v>2366.0990000000002</v>
      </c>
      <c r="BT57" s="155">
        <v>1512.0029999999999</v>
      </c>
      <c r="BU57" s="155">
        <v>1628.768</v>
      </c>
      <c r="BV57" s="155">
        <v>580.20600000000002</v>
      </c>
      <c r="BW57" s="155">
        <v>673.80600000000004</v>
      </c>
      <c r="BX57" s="155">
        <v>1368.9450000000002</v>
      </c>
      <c r="BY57" s="155">
        <v>357.255</v>
      </c>
      <c r="BZ57" s="155">
        <v>691.09699999999998</v>
      </c>
      <c r="CA57" s="155">
        <v>1131.1300000000001</v>
      </c>
      <c r="CB57" s="155">
        <v>1302.43</v>
      </c>
      <c r="CC57" s="155">
        <v>1347.56</v>
      </c>
      <c r="CD57" s="155">
        <v>1696.3379999999997</v>
      </c>
      <c r="CE57" s="155">
        <v>2258.2829999999999</v>
      </c>
      <c r="CF57" s="155">
        <v>1424.731</v>
      </c>
      <c r="CG57" s="155">
        <v>945.65499999999997</v>
      </c>
      <c r="CH57" s="155">
        <v>831.00199999999995</v>
      </c>
      <c r="CI57" s="155">
        <v>609.46</v>
      </c>
      <c r="CJ57" s="155">
        <v>408.2</v>
      </c>
      <c r="CK57" s="155">
        <v>427.65</v>
      </c>
      <c r="CL57" s="155">
        <v>387.20000000000005</v>
      </c>
      <c r="CM57" s="155">
        <v>845.06000000000006</v>
      </c>
      <c r="CN57" s="155">
        <v>434.41</v>
      </c>
      <c r="CO57" s="155">
        <v>798.2399999999999</v>
      </c>
      <c r="CP57" s="155">
        <v>1166.4389999999999</v>
      </c>
      <c r="CQ57" s="155">
        <v>653.7059999999999</v>
      </c>
      <c r="CR57" s="155">
        <v>1955.4769999999999</v>
      </c>
      <c r="CS57" s="155">
        <v>1095.5519999999999</v>
      </c>
      <c r="CT57" s="155">
        <v>553.404</v>
      </c>
      <c r="CU57" s="155">
        <v>744.37099999999998</v>
      </c>
      <c r="CV57" s="155">
        <v>858.36</v>
      </c>
      <c r="CW57" s="155">
        <v>242.56699999999998</v>
      </c>
      <c r="CX57" s="155">
        <v>491.87</v>
      </c>
      <c r="CY57" s="155">
        <v>628.76099999999997</v>
      </c>
      <c r="CZ57" s="155">
        <v>1149.2849999999999</v>
      </c>
      <c r="DA57" s="155">
        <v>460.41999999999996</v>
      </c>
      <c r="DB57" s="155">
        <v>850.14999999999986</v>
      </c>
      <c r="DC57" s="155">
        <v>409.34499999999997</v>
      </c>
      <c r="DD57" s="155">
        <v>1119.8700000000001</v>
      </c>
      <c r="DE57" s="155">
        <v>390.21</v>
      </c>
      <c r="DF57" s="155">
        <v>346.78800000000001</v>
      </c>
      <c r="DG57" s="155">
        <v>554.98099999999999</v>
      </c>
      <c r="DH57" s="155">
        <v>476.88</v>
      </c>
      <c r="DI57" s="155">
        <v>306.88199999999995</v>
      </c>
      <c r="DJ57" s="155">
        <v>303.95</v>
      </c>
      <c r="DK57" s="155">
        <v>367.85</v>
      </c>
      <c r="DL57" s="155">
        <v>337.5</v>
      </c>
      <c r="DM57" s="155">
        <v>351.95000000000005</v>
      </c>
      <c r="DN57" s="155">
        <v>331.8</v>
      </c>
      <c r="DO57" s="155">
        <v>356.45000000000005</v>
      </c>
      <c r="DP57" s="155">
        <v>277.30099999999999</v>
      </c>
      <c r="DQ57" s="155">
        <v>205.6</v>
      </c>
      <c r="DR57" s="155">
        <v>294.85000000000002</v>
      </c>
      <c r="DS57" s="155">
        <v>359.70000000000005</v>
      </c>
      <c r="DT57" s="155">
        <v>360.2</v>
      </c>
      <c r="DU57" s="155">
        <v>297.2</v>
      </c>
      <c r="DV57" s="155">
        <v>369.6</v>
      </c>
      <c r="DW57" s="155">
        <v>265.2</v>
      </c>
      <c r="DX57" s="155">
        <v>300.7</v>
      </c>
      <c r="DY57" s="155">
        <v>778.55</v>
      </c>
      <c r="DZ57" s="155">
        <v>1209.8500000000001</v>
      </c>
      <c r="EA57" s="155">
        <v>1034.8499999999999</v>
      </c>
      <c r="EB57" s="155">
        <v>724.35</v>
      </c>
      <c r="EC57" s="155">
        <v>612.79999999999995</v>
      </c>
      <c r="ED57" s="155">
        <v>583.6</v>
      </c>
      <c r="EE57" s="155">
        <v>696.45</v>
      </c>
      <c r="EF57" s="155">
        <v>517.65000000000009</v>
      </c>
      <c r="EG57" s="155">
        <v>1232.3</v>
      </c>
      <c r="EH57" s="155">
        <v>430.55</v>
      </c>
      <c r="EI57" s="155">
        <v>452.3</v>
      </c>
      <c r="EJ57" s="155">
        <v>573.45000000000005</v>
      </c>
      <c r="EK57" s="155">
        <v>181.4</v>
      </c>
      <c r="EL57" s="155">
        <v>372.65</v>
      </c>
      <c r="EM57" s="155">
        <v>395.9</v>
      </c>
      <c r="EN57" s="155">
        <v>184.45000000000002</v>
      </c>
      <c r="EO57" s="155">
        <v>299.20000000000005</v>
      </c>
      <c r="EP57" s="155">
        <v>236.9</v>
      </c>
      <c r="EQ57" s="156">
        <v>708</v>
      </c>
      <c r="ER57" s="156">
        <v>725.9</v>
      </c>
      <c r="ES57" s="156">
        <v>924.55000000000007</v>
      </c>
      <c r="ET57" s="156">
        <v>837.45</v>
      </c>
      <c r="EU57" s="156">
        <v>1819.34</v>
      </c>
      <c r="EV57" s="156">
        <v>776.3</v>
      </c>
      <c r="EW57" s="156">
        <v>1964.75</v>
      </c>
      <c r="EX57" s="156">
        <v>1737.1999999999998</v>
      </c>
      <c r="EY57" s="156">
        <v>1995.9299999999998</v>
      </c>
      <c r="EZ57" s="156">
        <v>1517.2500000000002</v>
      </c>
      <c r="FA57" s="156">
        <v>824.15</v>
      </c>
      <c r="FB57" s="156">
        <v>1040.45</v>
      </c>
      <c r="FC57" s="156">
        <v>562.1</v>
      </c>
      <c r="FD57" s="156">
        <v>843.65000000000009</v>
      </c>
      <c r="FE57" s="156">
        <v>564.6</v>
      </c>
      <c r="FF57" s="156">
        <v>1012.9250000000001</v>
      </c>
      <c r="FG57" s="156">
        <v>659.25</v>
      </c>
      <c r="FH57" s="156">
        <v>702.65</v>
      </c>
      <c r="FI57" s="156">
        <v>685.95</v>
      </c>
      <c r="FJ57" s="156">
        <v>938.8</v>
      </c>
      <c r="FK57" s="156">
        <v>718.55</v>
      </c>
      <c r="FL57" s="156">
        <v>755.45</v>
      </c>
      <c r="FM57" s="156">
        <v>632.4</v>
      </c>
      <c r="FN57" s="156">
        <v>674.65</v>
      </c>
    </row>
    <row r="58" spans="1:170" s="114" customFormat="1" x14ac:dyDescent="0.25">
      <c r="A58" s="145" t="s">
        <v>20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35"/>
      <c r="AN58" s="117"/>
      <c r="AO58" s="117"/>
      <c r="AP58" s="117"/>
      <c r="AQ58" s="117"/>
      <c r="AR58" s="117"/>
      <c r="AS58" s="117"/>
      <c r="AT58" s="117"/>
      <c r="AU58" s="117"/>
      <c r="AV58" s="117"/>
      <c r="AW58" s="135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58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48"/>
      <c r="DY58" s="117"/>
      <c r="DZ58" s="117"/>
      <c r="EA58" s="117"/>
      <c r="EB58" s="117"/>
      <c r="EC58" s="117"/>
      <c r="ED58" s="117"/>
      <c r="EE58" s="117"/>
      <c r="EF58" s="117"/>
      <c r="EG58" s="148"/>
      <c r="EH58" s="148"/>
      <c r="EI58" s="211"/>
      <c r="EJ58" s="213"/>
      <c r="EK58" s="208"/>
      <c r="EL58" s="204"/>
      <c r="EM58" s="208"/>
      <c r="EN58" s="136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152"/>
      <c r="FE58" s="152"/>
      <c r="FF58" s="152"/>
      <c r="FG58" s="152"/>
      <c r="FH58" s="152"/>
      <c r="FI58" s="152"/>
      <c r="FJ58" s="282"/>
      <c r="FK58" s="282"/>
      <c r="FL58" s="282"/>
      <c r="FM58" s="282"/>
      <c r="FN58" s="282"/>
    </row>
    <row r="59" spans="1:170" s="114" customFormat="1" x14ac:dyDescent="0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1"/>
      <c r="AN59" s="150"/>
      <c r="AO59" s="150"/>
      <c r="AP59" s="150"/>
      <c r="AQ59" s="150"/>
      <c r="AR59" s="150"/>
      <c r="AS59" s="150"/>
      <c r="AT59" s="150"/>
      <c r="AU59" s="150"/>
      <c r="AV59" s="150"/>
      <c r="AW59" s="151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1"/>
      <c r="DY59" s="150"/>
      <c r="DZ59" s="150"/>
      <c r="EA59" s="150"/>
      <c r="EB59" s="150"/>
      <c r="EC59" s="150"/>
      <c r="ED59" s="150"/>
      <c r="EE59" s="150"/>
      <c r="EF59" s="150"/>
      <c r="EG59" s="151"/>
      <c r="EH59" s="151"/>
      <c r="EI59" s="212"/>
      <c r="EJ59" s="212"/>
      <c r="EK59" s="214"/>
      <c r="EL59" s="205"/>
      <c r="EM59" s="214"/>
      <c r="EN59" s="221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</row>
    <row r="60" spans="1:170" s="114" customFormat="1" x14ac:dyDescent="0.2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1"/>
      <c r="AY60" s="111"/>
      <c r="AZ60" s="111"/>
      <c r="BA60" s="111"/>
      <c r="BB60" s="111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60"/>
      <c r="DP60" s="160"/>
      <c r="DQ60" s="160"/>
      <c r="DR60" s="161"/>
      <c r="DS60" s="117"/>
      <c r="DT60" s="117"/>
      <c r="DU60" s="159"/>
      <c r="DV60" s="159"/>
      <c r="DW60" s="159"/>
      <c r="DX60" s="159"/>
      <c r="DY60" s="159"/>
      <c r="DZ60" s="159"/>
      <c r="EA60" s="159"/>
      <c r="EB60" s="159"/>
      <c r="EC60" s="159"/>
      <c r="EF60" s="159"/>
      <c r="EG60" s="159"/>
      <c r="EH60" s="159"/>
      <c r="EI60" s="159"/>
      <c r="EJ60" s="159"/>
      <c r="FD60"/>
      <c r="FE60"/>
      <c r="FF60"/>
      <c r="FG60"/>
      <c r="FH60"/>
      <c r="FI60"/>
      <c r="FJ60"/>
      <c r="FK60"/>
      <c r="FL60"/>
      <c r="FM60"/>
      <c r="FN60"/>
    </row>
    <row r="61" spans="1:170" s="114" customFormat="1" x14ac:dyDescent="0.2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59"/>
      <c r="BK61" s="159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60"/>
      <c r="DP61" s="160"/>
      <c r="DQ61" s="160"/>
      <c r="DR61" s="160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F61" s="159"/>
      <c r="EG61" s="159"/>
      <c r="EH61" s="159"/>
      <c r="EI61" s="159"/>
      <c r="EJ61" s="159"/>
      <c r="FD61"/>
      <c r="FE61"/>
      <c r="FF61"/>
      <c r="FG61"/>
      <c r="FH61"/>
      <c r="FI61"/>
      <c r="FJ61"/>
      <c r="FK61"/>
      <c r="FL61"/>
      <c r="FM61"/>
      <c r="FN61"/>
    </row>
    <row r="62" spans="1:170" s="114" customFormat="1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59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60"/>
      <c r="DP62" s="160"/>
      <c r="DQ62" s="160"/>
      <c r="DR62" s="161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F62" s="159"/>
      <c r="EG62" s="159"/>
      <c r="EH62" s="159"/>
      <c r="EI62" s="159"/>
      <c r="EJ62" s="159"/>
      <c r="FD62"/>
      <c r="FE62"/>
      <c r="FF62"/>
      <c r="FG62"/>
      <c r="FH62"/>
      <c r="FI62"/>
      <c r="FJ62"/>
      <c r="FK62"/>
      <c r="FL62"/>
      <c r="FM62"/>
      <c r="FN62"/>
    </row>
    <row r="63" spans="1:170" s="114" customFormat="1" x14ac:dyDescent="0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62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59"/>
      <c r="DN63" s="159"/>
      <c r="DO63" s="160"/>
      <c r="DP63" s="160"/>
      <c r="DQ63" s="160"/>
      <c r="DR63" s="160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F63" s="159"/>
      <c r="EG63" s="159"/>
      <c r="EH63" s="159"/>
      <c r="EI63" s="159"/>
      <c r="EJ63" s="159"/>
      <c r="FD63"/>
      <c r="FE63"/>
      <c r="FF63"/>
      <c r="FG63"/>
      <c r="FH63"/>
      <c r="FI63"/>
      <c r="FJ63" s="286"/>
      <c r="FK63"/>
      <c r="FL63"/>
      <c r="FM63"/>
      <c r="FN63"/>
    </row>
    <row r="64" spans="1:170" s="114" customFormat="1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59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61"/>
      <c r="DP64" s="161"/>
      <c r="DQ64" s="163"/>
      <c r="DR64" s="160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F64" s="159"/>
      <c r="EG64" s="159"/>
      <c r="EH64" s="159"/>
      <c r="EI64" s="159"/>
      <c r="EJ64" s="159"/>
      <c r="FD64"/>
      <c r="FE64"/>
      <c r="FF64"/>
      <c r="FG64"/>
      <c r="FH64"/>
      <c r="FI64"/>
      <c r="FJ64" s="287"/>
      <c r="FK64" s="286"/>
      <c r="FL64" s="286"/>
      <c r="FM64" s="286"/>
      <c r="FN64" s="286"/>
    </row>
    <row r="65" spans="1:170" s="114" customFormat="1" x14ac:dyDescent="0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4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59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61"/>
      <c r="DP65" s="161"/>
      <c r="DQ65" s="161"/>
      <c r="DR65" s="161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F65" s="159"/>
      <c r="EG65" s="159"/>
      <c r="EH65" s="159"/>
      <c r="EI65" s="159"/>
      <c r="EJ65" s="159"/>
      <c r="FD65"/>
      <c r="FE65"/>
      <c r="FF65"/>
      <c r="FG65"/>
      <c r="FH65"/>
      <c r="FI65"/>
      <c r="FJ65" s="288"/>
      <c r="FK65" s="287"/>
      <c r="FL65" s="287"/>
      <c r="FM65" s="287"/>
      <c r="FN65" s="287"/>
    </row>
    <row r="66" spans="1:170" x14ac:dyDescent="0.25">
      <c r="DO66" s="69"/>
      <c r="DP66" s="69"/>
      <c r="DQ66" s="68"/>
      <c r="DR66" s="67"/>
      <c r="FJ66"/>
      <c r="FK66" s="288"/>
      <c r="FL66" s="288"/>
      <c r="FM66" s="288"/>
      <c r="FN66" s="288"/>
    </row>
    <row r="67" spans="1:170" x14ac:dyDescent="0.25">
      <c r="DO67" s="69"/>
      <c r="DP67" s="69"/>
      <c r="DQ67" s="68"/>
      <c r="DR67" s="67"/>
      <c r="FJ67"/>
      <c r="FK67"/>
      <c r="FL67"/>
      <c r="FM67"/>
      <c r="FN67"/>
    </row>
    <row r="68" spans="1:170" x14ac:dyDescent="0.25">
      <c r="DO68" s="69"/>
      <c r="DP68" s="67"/>
      <c r="DQ68" s="67"/>
      <c r="DR68" s="69"/>
      <c r="FJ68"/>
      <c r="FK68"/>
      <c r="FL68"/>
      <c r="FM68"/>
      <c r="FN68"/>
    </row>
    <row r="69" spans="1:170" x14ac:dyDescent="0.25">
      <c r="DO69" s="67"/>
      <c r="DP69" s="67"/>
      <c r="DQ69" s="67"/>
      <c r="DR69" s="67"/>
      <c r="FJ69"/>
      <c r="FK69"/>
      <c r="FL69"/>
      <c r="FM69"/>
      <c r="FN69"/>
    </row>
    <row r="70" spans="1:170" x14ac:dyDescent="0.25">
      <c r="DO70" s="69"/>
      <c r="DP70" s="69"/>
      <c r="DQ70" s="68"/>
      <c r="DR70" s="67"/>
      <c r="FJ70"/>
      <c r="FK70"/>
      <c r="FL70"/>
      <c r="FM70"/>
      <c r="FN70"/>
    </row>
    <row r="71" spans="1:170" x14ac:dyDescent="0.25">
      <c r="DO71" s="69"/>
      <c r="DP71" s="69"/>
      <c r="DQ71" s="68"/>
      <c r="DR71" s="67"/>
      <c r="FJ71"/>
      <c r="FK71"/>
      <c r="FL71"/>
      <c r="FM71"/>
      <c r="FN71"/>
    </row>
    <row r="72" spans="1:170" x14ac:dyDescent="0.25">
      <c r="DO72" s="68"/>
      <c r="DP72" s="68"/>
      <c r="DQ72" s="68"/>
      <c r="DR72" s="69"/>
      <c r="FJ72"/>
      <c r="FK72"/>
      <c r="FL72"/>
      <c r="FM72"/>
      <c r="FN72"/>
    </row>
    <row r="73" spans="1:170" x14ac:dyDescent="0.25">
      <c r="DO73" s="69"/>
      <c r="DP73" s="69"/>
      <c r="DQ73" s="68"/>
      <c r="DR73" s="67"/>
      <c r="FJ73"/>
      <c r="FK73"/>
      <c r="FL73"/>
      <c r="FM73"/>
      <c r="FN73"/>
    </row>
    <row r="74" spans="1:170" x14ac:dyDescent="0.25">
      <c r="DO74" s="69"/>
      <c r="DP74" s="69"/>
      <c r="DQ74" s="68"/>
      <c r="DR74" s="67"/>
      <c r="FJ74"/>
      <c r="FK74"/>
      <c r="FL74"/>
      <c r="FM74"/>
      <c r="FN74"/>
    </row>
    <row r="75" spans="1:170" x14ac:dyDescent="0.25">
      <c r="DO75" s="67"/>
      <c r="DP75" s="67"/>
      <c r="DQ75" s="67"/>
      <c r="DR75" s="67"/>
      <c r="FJ75"/>
      <c r="FK75"/>
      <c r="FL75"/>
      <c r="FM75"/>
      <c r="FN75"/>
    </row>
    <row r="76" spans="1:170" x14ac:dyDescent="0.25">
      <c r="DO76" s="69"/>
      <c r="DP76" s="69"/>
      <c r="DQ76" s="67"/>
      <c r="DR76" s="69"/>
      <c r="FJ76"/>
      <c r="FK76"/>
      <c r="FL76"/>
      <c r="FM76"/>
      <c r="FN76"/>
    </row>
    <row r="77" spans="1:170" x14ac:dyDescent="0.25">
      <c r="DO77" s="69"/>
      <c r="DP77" s="69"/>
      <c r="DQ77" s="68"/>
      <c r="DR77" s="67"/>
      <c r="FJ77"/>
      <c r="FK77"/>
      <c r="FL77"/>
      <c r="FM77"/>
      <c r="FN77"/>
    </row>
    <row r="78" spans="1:170" x14ac:dyDescent="0.25">
      <c r="DO78" s="68"/>
      <c r="DP78" s="68"/>
      <c r="DQ78" s="68"/>
      <c r="DR78" s="69"/>
      <c r="FJ78"/>
      <c r="FK78"/>
      <c r="FL78"/>
      <c r="FM78"/>
      <c r="FN78"/>
    </row>
    <row r="79" spans="1:170" x14ac:dyDescent="0.25">
      <c r="DO79" s="69"/>
      <c r="DP79" s="69"/>
      <c r="DQ79" s="68"/>
      <c r="DR79" s="67"/>
      <c r="FJ79"/>
      <c r="FK79"/>
      <c r="FL79"/>
      <c r="FM79"/>
      <c r="FN79"/>
    </row>
    <row r="80" spans="1:170" x14ac:dyDescent="0.25">
      <c r="DO80" s="68"/>
      <c r="DP80" s="68"/>
      <c r="DQ80" s="68"/>
      <c r="DR80" s="69"/>
      <c r="FJ80"/>
      <c r="FK80"/>
      <c r="FL80"/>
      <c r="FM80"/>
      <c r="FN80"/>
    </row>
    <row r="81" spans="119:170" x14ac:dyDescent="0.25">
      <c r="DO81" s="69"/>
      <c r="DP81" s="69"/>
      <c r="DQ81" s="68"/>
      <c r="DR81" s="67"/>
      <c r="FJ81"/>
      <c r="FK81"/>
      <c r="FL81"/>
      <c r="FM81"/>
      <c r="FN81"/>
    </row>
    <row r="82" spans="119:170" x14ac:dyDescent="0.25">
      <c r="DO82" s="67"/>
      <c r="DP82" s="67"/>
      <c r="DQ82" s="67"/>
      <c r="DR82" s="67"/>
      <c r="FJ82"/>
      <c r="FK82"/>
      <c r="FL82"/>
      <c r="FM82"/>
      <c r="FN82"/>
    </row>
    <row r="83" spans="119:170" x14ac:dyDescent="0.25">
      <c r="DO83" s="69"/>
      <c r="DP83" s="69"/>
      <c r="DQ83" s="67"/>
      <c r="DR83" s="67"/>
      <c r="FJ83"/>
      <c r="FK83"/>
      <c r="FL83"/>
      <c r="FM83"/>
      <c r="FN83"/>
    </row>
    <row r="84" spans="119:170" x14ac:dyDescent="0.25">
      <c r="DO84" s="69"/>
      <c r="DP84" s="69"/>
      <c r="DQ84" s="67"/>
      <c r="DR84" s="67"/>
      <c r="FJ84"/>
      <c r="FK84"/>
      <c r="FL84"/>
      <c r="FM84"/>
      <c r="FN84"/>
    </row>
    <row r="85" spans="119:170" x14ac:dyDescent="0.25">
      <c r="DO85" s="67"/>
      <c r="DP85" s="67"/>
      <c r="DQ85" s="67"/>
      <c r="DR85" s="67"/>
      <c r="FJ85"/>
      <c r="FK85"/>
      <c r="FL85"/>
      <c r="FM85"/>
      <c r="FN85"/>
    </row>
    <row r="86" spans="119:170" x14ac:dyDescent="0.25">
      <c r="DO86" s="67"/>
      <c r="DP86" s="67"/>
      <c r="DQ86" s="67"/>
      <c r="DR86" s="67"/>
      <c r="FJ86"/>
      <c r="FK86"/>
      <c r="FL86"/>
      <c r="FM86"/>
      <c r="FN86"/>
    </row>
    <row r="87" spans="119:170" x14ac:dyDescent="0.25">
      <c r="DO87" s="69"/>
      <c r="DP87" s="69"/>
      <c r="DQ87" s="69"/>
      <c r="DR87" s="69"/>
      <c r="FJ87"/>
      <c r="FK87"/>
      <c r="FL87"/>
      <c r="FM87"/>
      <c r="FN87"/>
    </row>
    <row r="88" spans="119:170" x14ac:dyDescent="0.25">
      <c r="DO88" s="67"/>
      <c r="DP88" s="67"/>
      <c r="DQ88" s="67"/>
      <c r="DR88" s="67"/>
      <c r="FJ88"/>
      <c r="FK88"/>
      <c r="FL88"/>
      <c r="FM88"/>
      <c r="FN88"/>
    </row>
    <row r="89" spans="119:170" x14ac:dyDescent="0.25">
      <c r="DO89" s="69"/>
      <c r="DP89" s="69"/>
      <c r="DQ89" s="67"/>
      <c r="DR89" s="69"/>
      <c r="FJ89"/>
      <c r="FK89"/>
      <c r="FL89"/>
      <c r="FM89"/>
      <c r="FN89"/>
    </row>
    <row r="90" spans="119:170" x14ac:dyDescent="0.25">
      <c r="DO90" s="69"/>
      <c r="DP90" s="69"/>
      <c r="DQ90" s="69"/>
      <c r="DR90" s="69"/>
      <c r="FJ90"/>
      <c r="FK90"/>
      <c r="FL90"/>
      <c r="FM90"/>
      <c r="FN90"/>
    </row>
    <row r="91" spans="119:170" x14ac:dyDescent="0.25">
      <c r="DO91" s="71"/>
      <c r="DP91" s="71"/>
      <c r="DQ91" s="68"/>
      <c r="DR91" s="67"/>
      <c r="FJ91"/>
      <c r="FK91"/>
      <c r="FL91"/>
      <c r="FM91"/>
      <c r="FN91"/>
    </row>
    <row r="92" spans="119:170" x14ac:dyDescent="0.25">
      <c r="DO92" s="72"/>
      <c r="DP92" s="72"/>
      <c r="DQ92" s="68"/>
      <c r="DR92" s="68"/>
      <c r="FJ92"/>
      <c r="FK92"/>
      <c r="FL92"/>
      <c r="FM92"/>
      <c r="FN92"/>
    </row>
    <row r="93" spans="119:170" x14ac:dyDescent="0.25">
      <c r="DO93" s="68"/>
      <c r="DP93" s="68"/>
      <c r="DQ93" s="68"/>
      <c r="DR93" s="68"/>
      <c r="FJ93"/>
      <c r="FK93"/>
      <c r="FL93"/>
      <c r="FM93"/>
      <c r="FN93"/>
    </row>
    <row r="94" spans="119:170" x14ac:dyDescent="0.25">
      <c r="DO94" s="71"/>
      <c r="DP94" s="71"/>
      <c r="DQ94" s="68"/>
      <c r="DR94" s="68"/>
      <c r="FJ94"/>
      <c r="FK94"/>
      <c r="FL94"/>
      <c r="FM94"/>
      <c r="FN94"/>
    </row>
    <row r="95" spans="119:170" x14ac:dyDescent="0.25">
      <c r="DO95" s="73"/>
      <c r="DP95" s="73"/>
      <c r="DQ95" s="73"/>
      <c r="DR95" s="73"/>
      <c r="FJ95"/>
      <c r="FK95"/>
      <c r="FL95"/>
      <c r="FM95"/>
      <c r="FN95"/>
    </row>
    <row r="96" spans="119:170" x14ac:dyDescent="0.25">
      <c r="DO96" s="73"/>
      <c r="DP96" s="73"/>
      <c r="DQ96" s="74"/>
      <c r="DR96" s="74"/>
      <c r="FJ96"/>
      <c r="FK96"/>
      <c r="FL96"/>
      <c r="FM96"/>
      <c r="FN96"/>
    </row>
    <row r="97" spans="119:170" x14ac:dyDescent="0.25">
      <c r="DO97" s="73"/>
      <c r="DP97" s="73"/>
      <c r="DQ97" s="74"/>
      <c r="DR97" s="74"/>
      <c r="FJ97"/>
      <c r="FK97"/>
      <c r="FL97"/>
      <c r="FM97"/>
      <c r="FN97"/>
    </row>
    <row r="98" spans="119:170" x14ac:dyDescent="0.25">
      <c r="DO98" s="75"/>
      <c r="DP98" s="75"/>
      <c r="DQ98" s="75"/>
      <c r="DR98" s="75"/>
      <c r="FJ98"/>
      <c r="FK98"/>
      <c r="FL98"/>
      <c r="FM98"/>
      <c r="FN98"/>
    </row>
    <row r="99" spans="119:170" x14ac:dyDescent="0.25">
      <c r="DO99" s="75"/>
      <c r="DP99" s="75"/>
      <c r="DQ99" s="75"/>
      <c r="DR99" s="75"/>
      <c r="FJ99"/>
      <c r="FK99"/>
      <c r="FL99"/>
      <c r="FM99"/>
      <c r="FN99"/>
    </row>
    <row r="100" spans="119:170" x14ac:dyDescent="0.25">
      <c r="DO100" s="69"/>
      <c r="DP100" s="69"/>
      <c r="DQ100" s="68"/>
      <c r="DR100" s="69"/>
      <c r="FJ100"/>
      <c r="FK100"/>
      <c r="FL100"/>
      <c r="FM100"/>
      <c r="FN100"/>
    </row>
    <row r="101" spans="119:170" x14ac:dyDescent="0.25">
      <c r="DO101" s="69"/>
      <c r="DP101" s="76"/>
      <c r="DQ101" s="68"/>
      <c r="DR101" s="69"/>
      <c r="FJ101"/>
      <c r="FK101"/>
      <c r="FL101"/>
      <c r="FM101"/>
      <c r="FN101"/>
    </row>
    <row r="102" spans="119:170" x14ac:dyDescent="0.25">
      <c r="DO102" s="77"/>
      <c r="DP102" s="77"/>
      <c r="DQ102" s="77"/>
      <c r="DR102" s="69"/>
      <c r="FJ102"/>
      <c r="FK102"/>
      <c r="FL102"/>
      <c r="FM102"/>
      <c r="FN102"/>
    </row>
    <row r="103" spans="119:170" x14ac:dyDescent="0.25">
      <c r="DO103" s="77"/>
      <c r="DP103" s="69"/>
      <c r="DQ103" s="77"/>
      <c r="DR103" s="67"/>
      <c r="FJ103"/>
      <c r="FK103"/>
      <c r="FL103"/>
      <c r="FM103"/>
      <c r="FN103"/>
    </row>
    <row r="104" spans="119:170" x14ac:dyDescent="0.25">
      <c r="DO104" s="77"/>
      <c r="DP104" s="77"/>
      <c r="DQ104" s="77"/>
      <c r="DR104" s="77"/>
      <c r="FJ104"/>
      <c r="FK104"/>
      <c r="FL104"/>
      <c r="FM104"/>
      <c r="FN104"/>
    </row>
    <row r="105" spans="119:170" x14ac:dyDescent="0.25">
      <c r="DO105" s="77"/>
      <c r="DP105" s="69"/>
      <c r="DQ105" s="68"/>
      <c r="DR105" s="67"/>
      <c r="FJ105"/>
      <c r="FK105"/>
      <c r="FL105"/>
      <c r="FM105"/>
      <c r="FN105"/>
    </row>
    <row r="106" spans="119:170" x14ac:dyDescent="0.25">
      <c r="DO106" s="77"/>
      <c r="DP106" s="67"/>
      <c r="DQ106" s="67"/>
      <c r="DR106" s="69"/>
      <c r="FJ106"/>
      <c r="FK106"/>
      <c r="FL106"/>
      <c r="FM106"/>
      <c r="FN106"/>
    </row>
    <row r="107" spans="119:170" x14ac:dyDescent="0.25">
      <c r="DO107" s="69"/>
      <c r="DP107" s="69"/>
      <c r="DQ107" s="68"/>
      <c r="DR107" s="67"/>
      <c r="FJ107"/>
      <c r="FK107"/>
      <c r="FL107"/>
      <c r="FM107"/>
      <c r="FN107"/>
    </row>
    <row r="108" spans="119:170" x14ac:dyDescent="0.25">
      <c r="DO108" s="69"/>
      <c r="DP108" s="69"/>
      <c r="DQ108" s="68"/>
      <c r="DR108" s="67"/>
      <c r="FJ108"/>
      <c r="FK108"/>
      <c r="FL108"/>
      <c r="FM108"/>
      <c r="FN108"/>
    </row>
    <row r="109" spans="119:170" x14ac:dyDescent="0.25">
      <c r="DO109" s="69"/>
      <c r="DP109" s="69"/>
      <c r="DQ109" s="68"/>
      <c r="DR109" s="67"/>
      <c r="FJ109"/>
      <c r="FK109"/>
      <c r="FL109"/>
      <c r="FM109"/>
      <c r="FN109"/>
    </row>
    <row r="110" spans="119:170" x14ac:dyDescent="0.25">
      <c r="DO110" s="69"/>
      <c r="DP110" s="69"/>
      <c r="DQ110" s="68"/>
      <c r="DR110" s="69"/>
      <c r="FJ110"/>
      <c r="FK110"/>
      <c r="FL110"/>
      <c r="FM110"/>
      <c r="FN110"/>
    </row>
    <row r="111" spans="119:170" x14ac:dyDescent="0.25">
      <c r="DO111" s="78"/>
      <c r="DP111" s="78"/>
      <c r="DQ111" s="78"/>
      <c r="DR111" s="67"/>
      <c r="FJ111"/>
      <c r="FK111"/>
      <c r="FL111"/>
      <c r="FM111"/>
      <c r="FN111"/>
    </row>
    <row r="112" spans="119:170" x14ac:dyDescent="0.25">
      <c r="DO112" s="79"/>
      <c r="DP112" s="80"/>
      <c r="DQ112" s="69"/>
      <c r="DR112" s="69"/>
      <c r="FJ112"/>
      <c r="FK112"/>
      <c r="FL112"/>
      <c r="FM112"/>
      <c r="FN112"/>
    </row>
    <row r="113" spans="119:170" x14ac:dyDescent="0.25">
      <c r="DO113" s="68"/>
      <c r="DP113" s="68"/>
      <c r="DQ113" s="68"/>
      <c r="DR113" s="68"/>
      <c r="FJ113"/>
      <c r="FK113"/>
      <c r="FL113"/>
      <c r="FM113"/>
      <c r="FN113"/>
    </row>
    <row r="114" spans="119:170" x14ac:dyDescent="0.25">
      <c r="DO114" s="79"/>
      <c r="DP114" s="81"/>
      <c r="DQ114" s="79"/>
      <c r="DR114" s="79"/>
      <c r="FJ114"/>
      <c r="FK114"/>
      <c r="FL114"/>
      <c r="FM114"/>
      <c r="FN114"/>
    </row>
    <row r="115" spans="119:170" x14ac:dyDescent="0.25">
      <c r="FJ115"/>
      <c r="FK115"/>
      <c r="FL115"/>
      <c r="FM115"/>
      <c r="FN115"/>
    </row>
    <row r="116" spans="119:170" x14ac:dyDescent="0.25">
      <c r="FJ116"/>
      <c r="FK116"/>
      <c r="FL116"/>
      <c r="FM116"/>
      <c r="FN116"/>
    </row>
    <row r="117" spans="119:170" x14ac:dyDescent="0.25">
      <c r="FJ117"/>
      <c r="FK117"/>
      <c r="FL117"/>
      <c r="FM117"/>
      <c r="FN117"/>
    </row>
    <row r="118" spans="119:170" x14ac:dyDescent="0.25">
      <c r="FJ118"/>
      <c r="FK118"/>
      <c r="FL118"/>
      <c r="FM118"/>
      <c r="FN118"/>
    </row>
    <row r="119" spans="119:170" x14ac:dyDescent="0.25">
      <c r="FJ119"/>
      <c r="FK119"/>
      <c r="FL119"/>
      <c r="FM119"/>
      <c r="FN119"/>
    </row>
    <row r="120" spans="119:170" x14ac:dyDescent="0.25">
      <c r="FJ120"/>
      <c r="FK120"/>
      <c r="FL120"/>
      <c r="FM120"/>
      <c r="FN120"/>
    </row>
    <row r="121" spans="119:170" x14ac:dyDescent="0.25">
      <c r="FJ121"/>
      <c r="FK121"/>
      <c r="FL121"/>
      <c r="FM121"/>
      <c r="FN121"/>
    </row>
    <row r="122" spans="119:170" x14ac:dyDescent="0.25">
      <c r="FJ122"/>
      <c r="FK122"/>
      <c r="FL122"/>
      <c r="FM122"/>
      <c r="FN122"/>
    </row>
    <row r="123" spans="119:170" x14ac:dyDescent="0.25">
      <c r="FJ123"/>
      <c r="FK123"/>
      <c r="FL123"/>
      <c r="FM123"/>
      <c r="FN123"/>
    </row>
    <row r="124" spans="119:170" x14ac:dyDescent="0.25">
      <c r="FJ124"/>
      <c r="FK124"/>
      <c r="FL124"/>
      <c r="FM124"/>
      <c r="FN124"/>
    </row>
    <row r="125" spans="119:170" x14ac:dyDescent="0.25">
      <c r="FJ125"/>
      <c r="FK125"/>
      <c r="FL125"/>
      <c r="FM125"/>
      <c r="FN125"/>
    </row>
    <row r="126" spans="119:170" x14ac:dyDescent="0.25">
      <c r="FJ126"/>
      <c r="FK126"/>
      <c r="FL126"/>
      <c r="FM126"/>
      <c r="FN126"/>
    </row>
    <row r="127" spans="119:170" x14ac:dyDescent="0.25">
      <c r="FJ127"/>
      <c r="FK127"/>
      <c r="FL127"/>
      <c r="FM127"/>
      <c r="FN127"/>
    </row>
    <row r="128" spans="119:170" x14ac:dyDescent="0.25">
      <c r="FJ128"/>
      <c r="FK128"/>
      <c r="FL128"/>
      <c r="FM128"/>
      <c r="FN128"/>
    </row>
    <row r="129" spans="166:170" x14ac:dyDescent="0.25">
      <c r="FJ129"/>
      <c r="FK129"/>
      <c r="FL129"/>
      <c r="FM129"/>
      <c r="FN129"/>
    </row>
    <row r="130" spans="166:170" x14ac:dyDescent="0.25">
      <c r="FJ130"/>
      <c r="FK130"/>
      <c r="FL130"/>
      <c r="FM130"/>
      <c r="FN130"/>
    </row>
    <row r="131" spans="166:170" x14ac:dyDescent="0.25">
      <c r="FJ131"/>
      <c r="FK131"/>
      <c r="FL131"/>
      <c r="FM131"/>
      <c r="FN131"/>
    </row>
    <row r="132" spans="166:170" x14ac:dyDescent="0.25">
      <c r="FJ132"/>
      <c r="FK132"/>
      <c r="FL132"/>
      <c r="FM132"/>
      <c r="FN132"/>
    </row>
    <row r="133" spans="166:170" x14ac:dyDescent="0.25">
      <c r="FJ133"/>
      <c r="FK133"/>
      <c r="FL133"/>
      <c r="FM133"/>
      <c r="FN133"/>
    </row>
    <row r="134" spans="166:170" x14ac:dyDescent="0.25">
      <c r="FJ134"/>
      <c r="FK134"/>
      <c r="FL134"/>
      <c r="FM134"/>
      <c r="FN134"/>
    </row>
    <row r="135" spans="166:170" x14ac:dyDescent="0.25">
      <c r="FJ135"/>
      <c r="FK135"/>
      <c r="FL135"/>
      <c r="FM135"/>
      <c r="FN135"/>
    </row>
    <row r="136" spans="166:170" x14ac:dyDescent="0.25">
      <c r="FJ136"/>
      <c r="FK136"/>
      <c r="FL136"/>
      <c r="FM136"/>
      <c r="FN136"/>
    </row>
    <row r="137" spans="166:170" x14ac:dyDescent="0.25">
      <c r="FJ137"/>
      <c r="FK137"/>
      <c r="FL137"/>
      <c r="FM137"/>
      <c r="FN137"/>
    </row>
    <row r="138" spans="166:170" x14ac:dyDescent="0.25">
      <c r="FJ138"/>
      <c r="FK138"/>
      <c r="FL138"/>
      <c r="FM138"/>
      <c r="FN138"/>
    </row>
    <row r="139" spans="166:170" x14ac:dyDescent="0.25">
      <c r="FJ139"/>
      <c r="FK139"/>
      <c r="FL139"/>
      <c r="FM139"/>
      <c r="FN139"/>
    </row>
    <row r="140" spans="166:170" x14ac:dyDescent="0.25">
      <c r="FJ140"/>
      <c r="FK140"/>
      <c r="FL140"/>
      <c r="FM140"/>
      <c r="FN140"/>
    </row>
    <row r="141" spans="166:170" x14ac:dyDescent="0.25">
      <c r="FJ141"/>
      <c r="FK141"/>
      <c r="FL141"/>
      <c r="FM141"/>
      <c r="FN141"/>
    </row>
    <row r="142" spans="166:170" x14ac:dyDescent="0.25">
      <c r="FJ142"/>
      <c r="FK142"/>
      <c r="FL142"/>
      <c r="FM142"/>
      <c r="FN142"/>
    </row>
    <row r="143" spans="166:170" x14ac:dyDescent="0.25">
      <c r="FJ143"/>
      <c r="FK143"/>
      <c r="FL143"/>
      <c r="FM143"/>
      <c r="FN143"/>
    </row>
    <row r="144" spans="166:170" x14ac:dyDescent="0.25">
      <c r="FJ144"/>
      <c r="FK144"/>
      <c r="FL144"/>
      <c r="FM144"/>
      <c r="FN144"/>
    </row>
    <row r="145" spans="166:170" x14ac:dyDescent="0.25">
      <c r="FJ145"/>
      <c r="FK145"/>
      <c r="FL145"/>
      <c r="FM145"/>
      <c r="FN145"/>
    </row>
    <row r="146" spans="166:170" x14ac:dyDescent="0.25">
      <c r="FJ146"/>
      <c r="FK146"/>
      <c r="FL146"/>
      <c r="FM146"/>
      <c r="FN146"/>
    </row>
    <row r="147" spans="166:170" x14ac:dyDescent="0.25">
      <c r="FJ147"/>
      <c r="FK147"/>
      <c r="FL147"/>
      <c r="FM147"/>
      <c r="FN147"/>
    </row>
    <row r="148" spans="166:170" x14ac:dyDescent="0.25">
      <c r="FJ148"/>
      <c r="FK148"/>
      <c r="FL148"/>
      <c r="FM148"/>
      <c r="FN148"/>
    </row>
    <row r="149" spans="166:170" x14ac:dyDescent="0.25">
      <c r="FJ149"/>
      <c r="FK149"/>
      <c r="FL149"/>
      <c r="FM149"/>
      <c r="FN149"/>
    </row>
    <row r="150" spans="166:170" x14ac:dyDescent="0.25">
      <c r="FJ150"/>
      <c r="FK150"/>
      <c r="FL150"/>
      <c r="FM150"/>
      <c r="FN150"/>
    </row>
    <row r="151" spans="166:170" x14ac:dyDescent="0.25">
      <c r="FJ151"/>
      <c r="FK151"/>
      <c r="FL151"/>
      <c r="FM151"/>
      <c r="FN151"/>
    </row>
    <row r="152" spans="166:170" x14ac:dyDescent="0.25">
      <c r="FJ152"/>
      <c r="FK152"/>
      <c r="FL152"/>
      <c r="FM152"/>
      <c r="FN152"/>
    </row>
    <row r="153" spans="166:170" x14ac:dyDescent="0.25">
      <c r="FJ153"/>
      <c r="FK153"/>
      <c r="FL153"/>
      <c r="FM153"/>
      <c r="FN153"/>
    </row>
    <row r="154" spans="166:170" x14ac:dyDescent="0.25">
      <c r="FJ154"/>
      <c r="FK154"/>
      <c r="FL154"/>
      <c r="FM154"/>
      <c r="FN154"/>
    </row>
    <row r="155" spans="166:170" x14ac:dyDescent="0.25">
      <c r="FJ155"/>
      <c r="FK155"/>
      <c r="FL155"/>
      <c r="FM155"/>
      <c r="FN155"/>
    </row>
    <row r="156" spans="166:170" x14ac:dyDescent="0.25">
      <c r="FJ156"/>
      <c r="FK156"/>
      <c r="FL156"/>
      <c r="FM156"/>
      <c r="FN156"/>
    </row>
    <row r="157" spans="166:170" x14ac:dyDescent="0.25">
      <c r="FJ157"/>
      <c r="FK157"/>
      <c r="FL157"/>
      <c r="FM157"/>
      <c r="FN157"/>
    </row>
    <row r="158" spans="166:170" x14ac:dyDescent="0.25">
      <c r="FJ158"/>
      <c r="FK158"/>
      <c r="FL158"/>
      <c r="FM158"/>
      <c r="FN158"/>
    </row>
    <row r="159" spans="166:170" x14ac:dyDescent="0.25">
      <c r="FJ159"/>
      <c r="FK159"/>
      <c r="FL159"/>
      <c r="FM159"/>
      <c r="FN159"/>
    </row>
    <row r="160" spans="166:170" x14ac:dyDescent="0.25">
      <c r="FJ160"/>
      <c r="FK160"/>
      <c r="FL160"/>
      <c r="FM160"/>
      <c r="FN160"/>
    </row>
    <row r="161" spans="166:170" x14ac:dyDescent="0.25">
      <c r="FJ161"/>
      <c r="FK161"/>
      <c r="FL161"/>
      <c r="FM161"/>
      <c r="FN161"/>
    </row>
    <row r="162" spans="166:170" x14ac:dyDescent="0.25">
      <c r="FJ162"/>
      <c r="FK162"/>
      <c r="FL162"/>
      <c r="FM162"/>
      <c r="FN162"/>
    </row>
    <row r="163" spans="166:170" x14ac:dyDescent="0.25">
      <c r="FJ163"/>
      <c r="FK163"/>
      <c r="FL163"/>
      <c r="FM163"/>
      <c r="FN163"/>
    </row>
    <row r="164" spans="166:170" x14ac:dyDescent="0.25">
      <c r="FJ164"/>
      <c r="FK164"/>
      <c r="FL164"/>
      <c r="FM164"/>
      <c r="FN164"/>
    </row>
    <row r="165" spans="166:170" x14ac:dyDescent="0.25">
      <c r="FJ165"/>
      <c r="FK165"/>
      <c r="FL165"/>
      <c r="FM165"/>
      <c r="FN165"/>
    </row>
    <row r="166" spans="166:170" x14ac:dyDescent="0.25">
      <c r="FJ166"/>
      <c r="FK166"/>
      <c r="FL166"/>
      <c r="FM166"/>
      <c r="FN166"/>
    </row>
    <row r="167" spans="166:170" x14ac:dyDescent="0.25">
      <c r="FJ167"/>
      <c r="FK167"/>
      <c r="FL167"/>
      <c r="FM167"/>
      <c r="FN167"/>
    </row>
    <row r="168" spans="166:170" x14ac:dyDescent="0.25">
      <c r="FJ168"/>
      <c r="FK168"/>
      <c r="FL168"/>
      <c r="FM168"/>
      <c r="FN168"/>
    </row>
    <row r="169" spans="166:170" x14ac:dyDescent="0.25">
      <c r="FJ169"/>
      <c r="FK169"/>
      <c r="FL169"/>
      <c r="FM169"/>
      <c r="FN169"/>
    </row>
    <row r="170" spans="166:170" x14ac:dyDescent="0.25">
      <c r="FJ170"/>
      <c r="FK170"/>
      <c r="FL170"/>
      <c r="FM170"/>
      <c r="FN170"/>
    </row>
    <row r="171" spans="166:170" x14ac:dyDescent="0.25">
      <c r="FJ171"/>
      <c r="FK171"/>
      <c r="FL171"/>
      <c r="FM171"/>
      <c r="FN171"/>
    </row>
    <row r="172" spans="166:170" x14ac:dyDescent="0.25">
      <c r="FJ172"/>
      <c r="FK172"/>
      <c r="FL172"/>
      <c r="FM172"/>
      <c r="FN172"/>
    </row>
    <row r="173" spans="166:170" x14ac:dyDescent="0.25">
      <c r="FJ173"/>
      <c r="FK173"/>
      <c r="FL173"/>
      <c r="FM173"/>
      <c r="FN173"/>
    </row>
    <row r="174" spans="166:170" x14ac:dyDescent="0.25">
      <c r="FJ174"/>
      <c r="FK174"/>
      <c r="FL174"/>
      <c r="FM174"/>
      <c r="FN174"/>
    </row>
    <row r="175" spans="166:170" x14ac:dyDescent="0.25">
      <c r="FJ175"/>
      <c r="FK175"/>
      <c r="FL175"/>
      <c r="FM175"/>
      <c r="FN175"/>
    </row>
    <row r="176" spans="166:170" x14ac:dyDescent="0.25">
      <c r="FJ176"/>
      <c r="FK176"/>
      <c r="FL176"/>
      <c r="FM176"/>
      <c r="FN176"/>
    </row>
    <row r="177" spans="166:170" x14ac:dyDescent="0.25">
      <c r="FJ177"/>
      <c r="FK177"/>
      <c r="FL177"/>
      <c r="FM177"/>
      <c r="FN177"/>
    </row>
    <row r="178" spans="166:170" x14ac:dyDescent="0.25">
      <c r="FJ178"/>
      <c r="FK178"/>
      <c r="FL178"/>
      <c r="FM178"/>
      <c r="FN178"/>
    </row>
    <row r="179" spans="166:170" x14ac:dyDescent="0.25">
      <c r="FJ179"/>
      <c r="FK179"/>
      <c r="FL179"/>
      <c r="FM179"/>
      <c r="FN179"/>
    </row>
    <row r="180" spans="166:170" x14ac:dyDescent="0.25">
      <c r="FJ180"/>
      <c r="FK180"/>
      <c r="FL180"/>
      <c r="FM180"/>
      <c r="FN180"/>
    </row>
    <row r="181" spans="166:170" x14ac:dyDescent="0.25">
      <c r="FJ181"/>
      <c r="FK181"/>
      <c r="FL181"/>
      <c r="FM181"/>
      <c r="FN181"/>
    </row>
    <row r="182" spans="166:170" x14ac:dyDescent="0.25">
      <c r="FJ182"/>
      <c r="FK182"/>
      <c r="FL182"/>
      <c r="FM182"/>
      <c r="FN182"/>
    </row>
    <row r="183" spans="166:170" x14ac:dyDescent="0.25">
      <c r="FJ183"/>
      <c r="FK183"/>
      <c r="FL183"/>
      <c r="FM183"/>
      <c r="FN183"/>
    </row>
    <row r="184" spans="166:170" x14ac:dyDescent="0.25">
      <c r="FJ184"/>
      <c r="FK184"/>
      <c r="FL184"/>
      <c r="FM184"/>
      <c r="FN184"/>
    </row>
    <row r="185" spans="166:170" x14ac:dyDescent="0.25">
      <c r="FJ185"/>
      <c r="FK185"/>
      <c r="FL185"/>
      <c r="FM185"/>
      <c r="FN185"/>
    </row>
    <row r="186" spans="166:170" x14ac:dyDescent="0.25">
      <c r="FJ186"/>
      <c r="FK186"/>
      <c r="FL186"/>
      <c r="FM186"/>
      <c r="FN186"/>
    </row>
    <row r="187" spans="166:170" x14ac:dyDescent="0.25">
      <c r="FJ187"/>
      <c r="FK187"/>
      <c r="FL187"/>
      <c r="FM187"/>
      <c r="FN187"/>
    </row>
    <row r="188" spans="166:170" x14ac:dyDescent="0.25">
      <c r="FJ188"/>
      <c r="FK188"/>
      <c r="FL188"/>
      <c r="FM188"/>
      <c r="FN188"/>
    </row>
    <row r="189" spans="166:170" x14ac:dyDescent="0.25">
      <c r="FJ189"/>
      <c r="FK189"/>
      <c r="FL189"/>
      <c r="FM189"/>
      <c r="FN189"/>
    </row>
    <row r="190" spans="166:170" x14ac:dyDescent="0.25">
      <c r="FJ190"/>
      <c r="FK190"/>
      <c r="FL190"/>
      <c r="FM190"/>
      <c r="FN190"/>
    </row>
    <row r="191" spans="166:170" x14ac:dyDescent="0.25">
      <c r="FJ191"/>
      <c r="FK191"/>
      <c r="FL191"/>
      <c r="FM191"/>
      <c r="FN191"/>
    </row>
    <row r="192" spans="166:170" x14ac:dyDescent="0.25">
      <c r="FJ192"/>
      <c r="FK192"/>
      <c r="FL192"/>
      <c r="FM192"/>
      <c r="FN192"/>
    </row>
    <row r="193" spans="166:170" x14ac:dyDescent="0.25">
      <c r="FJ193"/>
      <c r="FK193"/>
      <c r="FL193"/>
      <c r="FM193"/>
      <c r="FN193"/>
    </row>
    <row r="194" spans="166:170" x14ac:dyDescent="0.25">
      <c r="FJ194"/>
      <c r="FK194"/>
      <c r="FL194"/>
      <c r="FM194"/>
      <c r="FN194"/>
    </row>
    <row r="195" spans="166:170" x14ac:dyDescent="0.25">
      <c r="FJ195"/>
      <c r="FK195"/>
      <c r="FL195"/>
      <c r="FM195"/>
      <c r="FN195"/>
    </row>
    <row r="196" spans="166:170" x14ac:dyDescent="0.25">
      <c r="FJ196"/>
      <c r="FK196"/>
      <c r="FL196"/>
      <c r="FM196"/>
      <c r="FN196"/>
    </row>
    <row r="197" spans="166:170" x14ac:dyDescent="0.25">
      <c r="FJ197"/>
      <c r="FK197"/>
      <c r="FL197"/>
      <c r="FM197"/>
      <c r="FN197"/>
    </row>
    <row r="198" spans="166:170" x14ac:dyDescent="0.25">
      <c r="FJ198"/>
      <c r="FK198"/>
      <c r="FL198"/>
      <c r="FM198"/>
      <c r="FN198"/>
    </row>
    <row r="199" spans="166:170" x14ac:dyDescent="0.25">
      <c r="FJ199"/>
      <c r="FK199"/>
      <c r="FL199"/>
      <c r="FM199"/>
      <c r="FN199"/>
    </row>
    <row r="200" spans="166:170" x14ac:dyDescent="0.25">
      <c r="FJ200"/>
      <c r="FK200"/>
      <c r="FL200"/>
      <c r="FM200"/>
      <c r="FN200"/>
    </row>
    <row r="201" spans="166:170" x14ac:dyDescent="0.25">
      <c r="FJ201"/>
      <c r="FK201"/>
      <c r="FL201"/>
      <c r="FM201"/>
      <c r="FN201"/>
    </row>
    <row r="202" spans="166:170" x14ac:dyDescent="0.25">
      <c r="FJ202"/>
      <c r="FK202"/>
      <c r="FL202"/>
      <c r="FM202"/>
      <c r="FN202"/>
    </row>
    <row r="203" spans="166:170" x14ac:dyDescent="0.25">
      <c r="FJ203"/>
      <c r="FK203"/>
      <c r="FL203"/>
      <c r="FM203"/>
      <c r="FN203"/>
    </row>
    <row r="204" spans="166:170" x14ac:dyDescent="0.25">
      <c r="FJ204"/>
      <c r="FK204"/>
      <c r="FL204"/>
      <c r="FM204"/>
      <c r="FN204"/>
    </row>
    <row r="205" spans="166:170" x14ac:dyDescent="0.25">
      <c r="FJ205"/>
      <c r="FK205"/>
      <c r="FL205"/>
      <c r="FM205"/>
      <c r="FN205"/>
    </row>
    <row r="206" spans="166:170" x14ac:dyDescent="0.25">
      <c r="FJ206"/>
      <c r="FK206"/>
      <c r="FL206"/>
      <c r="FM206"/>
      <c r="FN206"/>
    </row>
    <row r="207" spans="166:170" x14ac:dyDescent="0.25">
      <c r="FJ207"/>
      <c r="FK207"/>
      <c r="FL207"/>
      <c r="FM207"/>
      <c r="FN207"/>
    </row>
    <row r="208" spans="166:170" x14ac:dyDescent="0.25">
      <c r="FJ208"/>
      <c r="FK208"/>
      <c r="FL208"/>
      <c r="FM208"/>
      <c r="FN208"/>
    </row>
    <row r="209" spans="166:170" x14ac:dyDescent="0.25">
      <c r="FJ209"/>
      <c r="FK209"/>
      <c r="FL209"/>
      <c r="FM209"/>
      <c r="FN209"/>
    </row>
    <row r="210" spans="166:170" x14ac:dyDescent="0.25">
      <c r="FJ210"/>
      <c r="FK210"/>
      <c r="FL210"/>
      <c r="FM210"/>
      <c r="FN210"/>
    </row>
    <row r="211" spans="166:170" x14ac:dyDescent="0.25">
      <c r="FJ211"/>
      <c r="FK211"/>
      <c r="FL211"/>
      <c r="FM211"/>
      <c r="FN211"/>
    </row>
    <row r="212" spans="166:170" x14ac:dyDescent="0.25">
      <c r="FJ212"/>
      <c r="FK212"/>
      <c r="FL212"/>
      <c r="FM212"/>
      <c r="FN212"/>
    </row>
    <row r="213" spans="166:170" x14ac:dyDescent="0.25">
      <c r="FJ213"/>
      <c r="FK213"/>
      <c r="FL213"/>
      <c r="FM213"/>
      <c r="FN213"/>
    </row>
    <row r="214" spans="166:170" x14ac:dyDescent="0.25">
      <c r="FJ214"/>
      <c r="FK214"/>
      <c r="FL214"/>
      <c r="FM214"/>
      <c r="FN214"/>
    </row>
    <row r="215" spans="166:170" x14ac:dyDescent="0.25">
      <c r="FJ215"/>
      <c r="FK215"/>
      <c r="FL215"/>
      <c r="FM215"/>
      <c r="FN215"/>
    </row>
    <row r="216" spans="166:170" x14ac:dyDescent="0.25">
      <c r="FJ216"/>
      <c r="FK216"/>
      <c r="FL216"/>
      <c r="FM216"/>
      <c r="FN216"/>
    </row>
    <row r="217" spans="166:170" x14ac:dyDescent="0.25">
      <c r="FJ217"/>
      <c r="FK217"/>
      <c r="FL217"/>
      <c r="FM217"/>
      <c r="FN217"/>
    </row>
    <row r="218" spans="166:170" x14ac:dyDescent="0.25">
      <c r="FJ218"/>
      <c r="FK218"/>
      <c r="FL218"/>
      <c r="FM218"/>
      <c r="FN218"/>
    </row>
    <row r="219" spans="166:170" x14ac:dyDescent="0.25">
      <c r="FJ219"/>
      <c r="FK219"/>
      <c r="FL219"/>
      <c r="FM219"/>
      <c r="FN219"/>
    </row>
    <row r="220" spans="166:170" x14ac:dyDescent="0.25">
      <c r="FJ220"/>
      <c r="FK220"/>
      <c r="FL220"/>
      <c r="FM220"/>
      <c r="FN220"/>
    </row>
    <row r="221" spans="166:170" x14ac:dyDescent="0.25">
      <c r="FJ221"/>
      <c r="FK221"/>
      <c r="FL221"/>
      <c r="FM221"/>
      <c r="FN221"/>
    </row>
    <row r="222" spans="166:170" x14ac:dyDescent="0.25">
      <c r="FJ222"/>
      <c r="FK222"/>
      <c r="FL222"/>
      <c r="FM222"/>
      <c r="FN222"/>
    </row>
    <row r="223" spans="166:170" x14ac:dyDescent="0.25">
      <c r="FJ223"/>
      <c r="FK223"/>
      <c r="FL223"/>
      <c r="FM223"/>
      <c r="FN223"/>
    </row>
    <row r="224" spans="166:170" x14ac:dyDescent="0.25">
      <c r="FJ224"/>
      <c r="FK224"/>
      <c r="FL224"/>
      <c r="FM224"/>
      <c r="FN224"/>
    </row>
    <row r="225" spans="166:170" x14ac:dyDescent="0.25">
      <c r="FJ225"/>
      <c r="FK225"/>
      <c r="FL225"/>
      <c r="FM225"/>
      <c r="FN225"/>
    </row>
    <row r="226" spans="166:170" x14ac:dyDescent="0.25">
      <c r="FJ226"/>
      <c r="FK226"/>
      <c r="FL226"/>
      <c r="FM226"/>
      <c r="FN226"/>
    </row>
    <row r="227" spans="166:170" x14ac:dyDescent="0.25">
      <c r="FJ227"/>
      <c r="FK227"/>
      <c r="FL227"/>
      <c r="FM227"/>
      <c r="FN227"/>
    </row>
    <row r="228" spans="166:170" x14ac:dyDescent="0.25">
      <c r="FJ228"/>
      <c r="FK228"/>
      <c r="FL228"/>
      <c r="FM228"/>
      <c r="FN228"/>
    </row>
    <row r="229" spans="166:170" x14ac:dyDescent="0.25">
      <c r="FJ229"/>
      <c r="FK229"/>
      <c r="FL229"/>
      <c r="FM229"/>
      <c r="FN229"/>
    </row>
    <row r="230" spans="166:170" x14ac:dyDescent="0.25">
      <c r="FJ230"/>
      <c r="FK230"/>
      <c r="FL230"/>
      <c r="FM230"/>
      <c r="FN230"/>
    </row>
    <row r="231" spans="166:170" x14ac:dyDescent="0.25">
      <c r="FJ231"/>
      <c r="FK231"/>
      <c r="FL231"/>
      <c r="FM231"/>
      <c r="FN231"/>
    </row>
    <row r="232" spans="166:170" x14ac:dyDescent="0.25">
      <c r="FJ232"/>
      <c r="FK232"/>
      <c r="FL232"/>
      <c r="FM232"/>
      <c r="FN232"/>
    </row>
    <row r="233" spans="166:170" x14ac:dyDescent="0.25">
      <c r="FJ233"/>
      <c r="FK233"/>
      <c r="FL233"/>
      <c r="FM233"/>
      <c r="FN233"/>
    </row>
    <row r="234" spans="166:170" x14ac:dyDescent="0.25">
      <c r="FJ234"/>
      <c r="FK234"/>
      <c r="FL234"/>
      <c r="FM234"/>
      <c r="FN234"/>
    </row>
    <row r="235" spans="166:170" x14ac:dyDescent="0.25">
      <c r="FJ235"/>
      <c r="FK235"/>
      <c r="FL235"/>
      <c r="FM235"/>
      <c r="FN235"/>
    </row>
    <row r="236" spans="166:170" x14ac:dyDescent="0.25">
      <c r="FJ236"/>
      <c r="FK236"/>
      <c r="FL236"/>
      <c r="FM236"/>
      <c r="FN236"/>
    </row>
    <row r="237" spans="166:170" x14ac:dyDescent="0.25">
      <c r="FJ237"/>
      <c r="FK237"/>
      <c r="FL237"/>
      <c r="FM237"/>
      <c r="FN237"/>
    </row>
    <row r="238" spans="166:170" x14ac:dyDescent="0.25">
      <c r="FJ238"/>
      <c r="FK238"/>
      <c r="FL238"/>
      <c r="FM238"/>
      <c r="FN238"/>
    </row>
    <row r="239" spans="166:170" x14ac:dyDescent="0.25">
      <c r="FJ239"/>
      <c r="FK239"/>
      <c r="FL239"/>
      <c r="FM239"/>
      <c r="FN239"/>
    </row>
    <row r="240" spans="166:170" x14ac:dyDescent="0.25">
      <c r="FJ240"/>
      <c r="FK240"/>
      <c r="FL240"/>
      <c r="FM240"/>
      <c r="FN240"/>
    </row>
    <row r="241" spans="166:170" x14ac:dyDescent="0.25">
      <c r="FJ241"/>
      <c r="FK241"/>
      <c r="FL241"/>
      <c r="FM241"/>
      <c r="FN241"/>
    </row>
    <row r="242" spans="166:170" x14ac:dyDescent="0.25">
      <c r="FJ242"/>
      <c r="FK242"/>
      <c r="FL242"/>
      <c r="FM242"/>
      <c r="FN242"/>
    </row>
    <row r="243" spans="166:170" x14ac:dyDescent="0.25">
      <c r="FJ243"/>
      <c r="FK243"/>
      <c r="FL243"/>
      <c r="FM243"/>
      <c r="FN243"/>
    </row>
    <row r="244" spans="166:170" x14ac:dyDescent="0.25">
      <c r="FJ244"/>
      <c r="FK244"/>
      <c r="FL244"/>
      <c r="FM244"/>
      <c r="FN244"/>
    </row>
    <row r="245" spans="166:170" x14ac:dyDescent="0.25">
      <c r="FJ245"/>
      <c r="FK245"/>
      <c r="FL245"/>
      <c r="FM245"/>
      <c r="FN245"/>
    </row>
    <row r="246" spans="166:170" x14ac:dyDescent="0.25">
      <c r="FJ246"/>
      <c r="FK246"/>
      <c r="FL246"/>
      <c r="FM246"/>
      <c r="FN246"/>
    </row>
    <row r="247" spans="166:170" x14ac:dyDescent="0.25">
      <c r="FJ247"/>
      <c r="FK247"/>
      <c r="FL247"/>
      <c r="FM247"/>
      <c r="FN247"/>
    </row>
    <row r="248" spans="166:170" x14ac:dyDescent="0.25">
      <c r="FJ248"/>
      <c r="FK248"/>
      <c r="FL248"/>
      <c r="FM248"/>
      <c r="FN248"/>
    </row>
    <row r="249" spans="166:170" x14ac:dyDescent="0.25">
      <c r="FJ249"/>
      <c r="FK249"/>
      <c r="FL249"/>
      <c r="FM249"/>
      <c r="FN249"/>
    </row>
    <row r="250" spans="166:170" x14ac:dyDescent="0.25">
      <c r="FJ250"/>
      <c r="FK250"/>
      <c r="FL250"/>
      <c r="FM250"/>
      <c r="FN250"/>
    </row>
    <row r="251" spans="166:170" x14ac:dyDescent="0.25">
      <c r="FJ251"/>
      <c r="FK251"/>
      <c r="FL251"/>
      <c r="FM251"/>
      <c r="FN251"/>
    </row>
    <row r="252" spans="166:170" x14ac:dyDescent="0.25">
      <c r="FJ252"/>
      <c r="FK252"/>
      <c r="FL252"/>
      <c r="FM252"/>
      <c r="FN252"/>
    </row>
    <row r="253" spans="166:170" x14ac:dyDescent="0.25">
      <c r="FJ253"/>
      <c r="FK253"/>
      <c r="FL253"/>
      <c r="FM253"/>
      <c r="FN253"/>
    </row>
    <row r="254" spans="166:170" x14ac:dyDescent="0.25">
      <c r="FJ254"/>
      <c r="FK254"/>
      <c r="FL254"/>
      <c r="FM254"/>
      <c r="FN254"/>
    </row>
    <row r="255" spans="166:170" x14ac:dyDescent="0.25">
      <c r="FJ255"/>
      <c r="FK255"/>
      <c r="FL255"/>
      <c r="FM255"/>
      <c r="FN255"/>
    </row>
    <row r="256" spans="166:170" x14ac:dyDescent="0.25">
      <c r="FJ256"/>
      <c r="FK256"/>
      <c r="FL256"/>
      <c r="FM256"/>
      <c r="FN256"/>
    </row>
    <row r="257" spans="166:170" x14ac:dyDescent="0.25">
      <c r="FJ257"/>
      <c r="FK257"/>
      <c r="FL257"/>
      <c r="FM257"/>
      <c r="FN257"/>
    </row>
    <row r="258" spans="166:170" x14ac:dyDescent="0.25">
      <c r="FJ258"/>
      <c r="FK258"/>
      <c r="FL258"/>
      <c r="FM258"/>
      <c r="FN258"/>
    </row>
    <row r="259" spans="166:170" x14ac:dyDescent="0.25">
      <c r="FJ259"/>
      <c r="FK259"/>
      <c r="FL259"/>
      <c r="FM259"/>
      <c r="FN259"/>
    </row>
    <row r="260" spans="166:170" x14ac:dyDescent="0.25">
      <c r="FJ260"/>
      <c r="FK260"/>
      <c r="FL260"/>
      <c r="FM260"/>
      <c r="FN260"/>
    </row>
    <row r="261" spans="166:170" x14ac:dyDescent="0.25">
      <c r="FJ261"/>
      <c r="FK261"/>
      <c r="FL261"/>
      <c r="FM261"/>
      <c r="FN261"/>
    </row>
    <row r="262" spans="166:170" x14ac:dyDescent="0.25">
      <c r="FJ262"/>
      <c r="FK262"/>
      <c r="FL262"/>
      <c r="FM262"/>
      <c r="FN262"/>
    </row>
    <row r="263" spans="166:170" x14ac:dyDescent="0.25">
      <c r="FJ263"/>
      <c r="FK263"/>
      <c r="FL263"/>
      <c r="FM263"/>
      <c r="FN263"/>
    </row>
    <row r="264" spans="166:170" x14ac:dyDescent="0.25">
      <c r="FJ264"/>
      <c r="FK264"/>
      <c r="FL264"/>
      <c r="FM264"/>
      <c r="FN264"/>
    </row>
    <row r="265" spans="166:170" x14ac:dyDescent="0.25">
      <c r="FJ265"/>
      <c r="FK265"/>
      <c r="FL265"/>
      <c r="FM265"/>
      <c r="FN265"/>
    </row>
    <row r="266" spans="166:170" x14ac:dyDescent="0.25">
      <c r="FJ266"/>
      <c r="FK266"/>
      <c r="FL266"/>
      <c r="FM266"/>
      <c r="FN266"/>
    </row>
    <row r="267" spans="166:170" x14ac:dyDescent="0.25">
      <c r="FJ267"/>
      <c r="FK267"/>
      <c r="FL267"/>
      <c r="FM267"/>
      <c r="FN267"/>
    </row>
    <row r="268" spans="166:170" x14ac:dyDescent="0.25">
      <c r="FJ268"/>
      <c r="FK268"/>
      <c r="FL268"/>
      <c r="FM268"/>
      <c r="FN268"/>
    </row>
    <row r="269" spans="166:170" x14ac:dyDescent="0.25">
      <c r="FJ269"/>
      <c r="FK269"/>
      <c r="FL269"/>
      <c r="FM269"/>
      <c r="FN269"/>
    </row>
    <row r="270" spans="166:170" x14ac:dyDescent="0.25">
      <c r="FJ270"/>
      <c r="FK270"/>
      <c r="FL270"/>
      <c r="FM270"/>
      <c r="FN270"/>
    </row>
    <row r="271" spans="166:170" x14ac:dyDescent="0.25">
      <c r="FJ271"/>
      <c r="FK271"/>
      <c r="FL271"/>
      <c r="FM271"/>
      <c r="FN271"/>
    </row>
    <row r="272" spans="166:170" x14ac:dyDescent="0.25">
      <c r="FJ272"/>
      <c r="FK272"/>
      <c r="FL272"/>
      <c r="FM272"/>
      <c r="FN272"/>
    </row>
    <row r="273" spans="166:170" x14ac:dyDescent="0.25">
      <c r="FJ273"/>
      <c r="FK273"/>
      <c r="FL273"/>
      <c r="FM273"/>
      <c r="FN273"/>
    </row>
    <row r="274" spans="166:170" x14ac:dyDescent="0.25">
      <c r="FJ274"/>
      <c r="FK274"/>
      <c r="FL274"/>
      <c r="FM274"/>
      <c r="FN274"/>
    </row>
    <row r="275" spans="166:170" x14ac:dyDescent="0.25">
      <c r="FJ275"/>
      <c r="FK275"/>
      <c r="FL275"/>
      <c r="FM275"/>
      <c r="FN275"/>
    </row>
    <row r="276" spans="166:170" x14ac:dyDescent="0.25">
      <c r="FJ276"/>
      <c r="FK276"/>
      <c r="FL276"/>
      <c r="FM276"/>
      <c r="FN276"/>
    </row>
    <row r="277" spans="166:170" x14ac:dyDescent="0.25">
      <c r="FJ277"/>
      <c r="FK277"/>
      <c r="FL277"/>
      <c r="FM277"/>
      <c r="FN277"/>
    </row>
    <row r="278" spans="166:170" x14ac:dyDescent="0.25">
      <c r="FJ278"/>
      <c r="FK278"/>
      <c r="FL278"/>
      <c r="FM278"/>
      <c r="FN278"/>
    </row>
    <row r="279" spans="166:170" x14ac:dyDescent="0.25">
      <c r="FJ279"/>
      <c r="FK279"/>
      <c r="FL279"/>
      <c r="FM279"/>
      <c r="FN279"/>
    </row>
    <row r="280" spans="166:170" x14ac:dyDescent="0.25">
      <c r="FJ280"/>
      <c r="FK280"/>
      <c r="FL280"/>
      <c r="FM280"/>
      <c r="FN280"/>
    </row>
    <row r="281" spans="166:170" x14ac:dyDescent="0.25">
      <c r="FJ281"/>
      <c r="FK281"/>
      <c r="FL281"/>
      <c r="FM281"/>
      <c r="FN281"/>
    </row>
    <row r="282" spans="166:170" x14ac:dyDescent="0.25">
      <c r="FJ282"/>
      <c r="FK282"/>
      <c r="FL282"/>
      <c r="FM282"/>
      <c r="FN282"/>
    </row>
    <row r="283" spans="166:170" x14ac:dyDescent="0.25">
      <c r="FJ283"/>
      <c r="FK283"/>
      <c r="FL283"/>
      <c r="FM283"/>
      <c r="FN283"/>
    </row>
    <row r="284" spans="166:170" x14ac:dyDescent="0.25">
      <c r="FJ284"/>
      <c r="FK284"/>
      <c r="FL284"/>
      <c r="FM284"/>
      <c r="FN284"/>
    </row>
    <row r="285" spans="166:170" x14ac:dyDescent="0.25">
      <c r="FJ285"/>
      <c r="FK285"/>
      <c r="FL285"/>
      <c r="FM285"/>
      <c r="FN285"/>
    </row>
    <row r="286" spans="166:170" x14ac:dyDescent="0.25">
      <c r="FJ286"/>
      <c r="FK286"/>
      <c r="FL286"/>
      <c r="FM286"/>
      <c r="FN286"/>
    </row>
    <row r="287" spans="166:170" x14ac:dyDescent="0.25">
      <c r="FJ287"/>
      <c r="FK287"/>
      <c r="FL287"/>
      <c r="FM287"/>
      <c r="FN287"/>
    </row>
    <row r="288" spans="166:170" x14ac:dyDescent="0.25">
      <c r="FJ288"/>
      <c r="FK288"/>
      <c r="FL288"/>
      <c r="FM288"/>
      <c r="FN288"/>
    </row>
    <row r="289" spans="166:170" x14ac:dyDescent="0.25">
      <c r="FJ289"/>
      <c r="FK289"/>
      <c r="FL289"/>
      <c r="FM289"/>
      <c r="FN289"/>
    </row>
    <row r="290" spans="166:170" x14ac:dyDescent="0.25">
      <c r="FJ290"/>
      <c r="FK290"/>
      <c r="FL290"/>
      <c r="FM290"/>
      <c r="FN290"/>
    </row>
    <row r="291" spans="166:170" x14ac:dyDescent="0.25">
      <c r="FJ291"/>
      <c r="FK291"/>
      <c r="FL291"/>
      <c r="FM291"/>
      <c r="FN291"/>
    </row>
    <row r="292" spans="166:170" x14ac:dyDescent="0.25">
      <c r="FJ292"/>
      <c r="FK292"/>
      <c r="FL292"/>
      <c r="FM292"/>
      <c r="FN292"/>
    </row>
    <row r="293" spans="166:170" x14ac:dyDescent="0.25">
      <c r="FJ293"/>
      <c r="FK293"/>
      <c r="FL293"/>
      <c r="FM293"/>
      <c r="FN293"/>
    </row>
    <row r="294" spans="166:170" x14ac:dyDescent="0.25">
      <c r="FJ294"/>
      <c r="FK294"/>
      <c r="FL294"/>
      <c r="FM294"/>
      <c r="FN294"/>
    </row>
    <row r="295" spans="166:170" x14ac:dyDescent="0.25">
      <c r="FJ295"/>
      <c r="FK295"/>
      <c r="FL295"/>
      <c r="FM295"/>
      <c r="FN295"/>
    </row>
    <row r="296" spans="166:170" x14ac:dyDescent="0.25">
      <c r="FJ296"/>
      <c r="FK296"/>
      <c r="FL296"/>
      <c r="FM296"/>
      <c r="FN296"/>
    </row>
    <row r="297" spans="166:170" x14ac:dyDescent="0.25">
      <c r="FJ297"/>
      <c r="FK297"/>
      <c r="FL297"/>
      <c r="FM297"/>
      <c r="FN297"/>
    </row>
    <row r="298" spans="166:170" x14ac:dyDescent="0.25">
      <c r="FJ298"/>
      <c r="FK298"/>
      <c r="FL298"/>
      <c r="FM298"/>
      <c r="FN298"/>
    </row>
    <row r="299" spans="166:170" x14ac:dyDescent="0.25">
      <c r="FJ299"/>
      <c r="FK299"/>
      <c r="FL299"/>
      <c r="FM299"/>
      <c r="FN299"/>
    </row>
    <row r="300" spans="166:170" x14ac:dyDescent="0.25">
      <c r="FJ300"/>
      <c r="FK300"/>
      <c r="FL300"/>
      <c r="FM300"/>
      <c r="FN300"/>
    </row>
    <row r="301" spans="166:170" x14ac:dyDescent="0.25">
      <c r="FJ301"/>
      <c r="FK301"/>
      <c r="FL301"/>
      <c r="FM301"/>
      <c r="FN301"/>
    </row>
    <row r="302" spans="166:170" x14ac:dyDescent="0.25">
      <c r="FJ302"/>
      <c r="FK302"/>
      <c r="FL302"/>
      <c r="FM302"/>
      <c r="FN302"/>
    </row>
    <row r="303" spans="166:170" x14ac:dyDescent="0.25">
      <c r="FJ303"/>
      <c r="FK303"/>
      <c r="FL303"/>
      <c r="FM303"/>
      <c r="FN303"/>
    </row>
    <row r="304" spans="166:170" x14ac:dyDescent="0.25">
      <c r="FJ304"/>
      <c r="FK304"/>
      <c r="FL304"/>
      <c r="FM304"/>
      <c r="FN304"/>
    </row>
    <row r="305" spans="166:170" x14ac:dyDescent="0.25">
      <c r="FJ305"/>
      <c r="FK305"/>
      <c r="FL305"/>
      <c r="FM305"/>
      <c r="FN305"/>
    </row>
    <row r="306" spans="166:170" x14ac:dyDescent="0.25">
      <c r="FJ306"/>
      <c r="FK306"/>
      <c r="FL306"/>
      <c r="FM306"/>
      <c r="FN306"/>
    </row>
    <row r="307" spans="166:170" x14ac:dyDescent="0.25">
      <c r="FJ307"/>
      <c r="FK307"/>
      <c r="FL307"/>
      <c r="FM307"/>
      <c r="FN307"/>
    </row>
    <row r="308" spans="166:170" x14ac:dyDescent="0.25">
      <c r="FJ308"/>
      <c r="FK308"/>
      <c r="FL308"/>
      <c r="FM308"/>
      <c r="FN308"/>
    </row>
    <row r="309" spans="166:170" x14ac:dyDescent="0.25">
      <c r="FJ309"/>
      <c r="FK309"/>
      <c r="FL309"/>
      <c r="FM309"/>
      <c r="FN309"/>
    </row>
    <row r="310" spans="166:170" x14ac:dyDescent="0.25">
      <c r="FJ310"/>
      <c r="FK310"/>
      <c r="FL310"/>
      <c r="FM310"/>
      <c r="FN310"/>
    </row>
    <row r="311" spans="166:170" x14ac:dyDescent="0.25">
      <c r="FJ311"/>
      <c r="FK311"/>
      <c r="FL311"/>
      <c r="FM311"/>
      <c r="FN311"/>
    </row>
    <row r="312" spans="166:170" x14ac:dyDescent="0.25">
      <c r="FJ312"/>
      <c r="FK312"/>
      <c r="FL312"/>
      <c r="FM312"/>
      <c r="FN312"/>
    </row>
    <row r="313" spans="166:170" x14ac:dyDescent="0.25">
      <c r="FJ313"/>
      <c r="FK313"/>
      <c r="FL313"/>
      <c r="FM313"/>
      <c r="FN313"/>
    </row>
    <row r="314" spans="166:170" x14ac:dyDescent="0.25">
      <c r="FJ314"/>
      <c r="FK314"/>
      <c r="FL314"/>
      <c r="FM314"/>
      <c r="FN314"/>
    </row>
    <row r="315" spans="166:170" x14ac:dyDescent="0.25">
      <c r="FJ315"/>
      <c r="FK315"/>
      <c r="FL315"/>
      <c r="FM315"/>
      <c r="FN315"/>
    </row>
    <row r="316" spans="166:170" x14ac:dyDescent="0.25">
      <c r="FJ316"/>
      <c r="FK316"/>
      <c r="FL316"/>
      <c r="FM316"/>
      <c r="FN316"/>
    </row>
    <row r="317" spans="166:170" x14ac:dyDescent="0.25">
      <c r="FJ317"/>
      <c r="FK317"/>
      <c r="FL317"/>
      <c r="FM317"/>
      <c r="FN317"/>
    </row>
    <row r="318" spans="166:170" x14ac:dyDescent="0.25">
      <c r="FJ318"/>
      <c r="FK318"/>
      <c r="FL318"/>
      <c r="FM318"/>
      <c r="FN318"/>
    </row>
    <row r="319" spans="166:170" x14ac:dyDescent="0.25">
      <c r="FJ319"/>
      <c r="FK319"/>
      <c r="FL319"/>
      <c r="FM319"/>
      <c r="FN319"/>
    </row>
    <row r="320" spans="166:170" x14ac:dyDescent="0.25">
      <c r="FJ320"/>
      <c r="FK320"/>
      <c r="FL320"/>
      <c r="FM320"/>
      <c r="FN320"/>
    </row>
    <row r="321" spans="166:170" x14ac:dyDescent="0.25">
      <c r="FJ321"/>
      <c r="FK321"/>
      <c r="FL321"/>
      <c r="FM321"/>
      <c r="FN321"/>
    </row>
    <row r="322" spans="166:170" x14ac:dyDescent="0.25">
      <c r="FJ322"/>
      <c r="FK322"/>
      <c r="FL322"/>
      <c r="FM322"/>
      <c r="FN322"/>
    </row>
    <row r="323" spans="166:170" x14ac:dyDescent="0.25">
      <c r="FJ323"/>
      <c r="FK323"/>
      <c r="FL323"/>
      <c r="FM323"/>
      <c r="FN323"/>
    </row>
    <row r="324" spans="166:170" x14ac:dyDescent="0.25">
      <c r="FJ324"/>
      <c r="FK324"/>
      <c r="FL324"/>
      <c r="FM324"/>
      <c r="FN324"/>
    </row>
    <row r="325" spans="166:170" x14ac:dyDescent="0.25">
      <c r="FJ325"/>
      <c r="FK325"/>
      <c r="FL325"/>
      <c r="FM325"/>
      <c r="FN325"/>
    </row>
    <row r="326" spans="166:170" x14ac:dyDescent="0.25">
      <c r="FJ326"/>
      <c r="FK326"/>
      <c r="FL326"/>
      <c r="FM326"/>
      <c r="FN326"/>
    </row>
    <row r="327" spans="166:170" x14ac:dyDescent="0.25">
      <c r="FJ327"/>
      <c r="FK327"/>
      <c r="FL327"/>
      <c r="FM327"/>
      <c r="FN327"/>
    </row>
    <row r="328" spans="166:170" x14ac:dyDescent="0.25">
      <c r="FJ328"/>
      <c r="FK328"/>
      <c r="FL328"/>
      <c r="FM328"/>
      <c r="FN328"/>
    </row>
    <row r="329" spans="166:170" x14ac:dyDescent="0.25">
      <c r="FJ329"/>
      <c r="FK329"/>
      <c r="FL329"/>
      <c r="FM329"/>
      <c r="FN329"/>
    </row>
    <row r="330" spans="166:170" x14ac:dyDescent="0.25">
      <c r="FJ330"/>
      <c r="FK330"/>
      <c r="FL330"/>
      <c r="FM330"/>
      <c r="FN330"/>
    </row>
    <row r="331" spans="166:170" x14ac:dyDescent="0.25">
      <c r="FJ331"/>
      <c r="FK331"/>
      <c r="FL331"/>
      <c r="FM331"/>
      <c r="FN331"/>
    </row>
    <row r="332" spans="166:170" x14ac:dyDescent="0.25">
      <c r="FJ332"/>
      <c r="FK332"/>
      <c r="FL332"/>
      <c r="FM332"/>
      <c r="FN332"/>
    </row>
    <row r="333" spans="166:170" x14ac:dyDescent="0.25">
      <c r="FJ333"/>
      <c r="FK333"/>
      <c r="FL333"/>
      <c r="FM333"/>
      <c r="FN333"/>
    </row>
    <row r="334" spans="166:170" x14ac:dyDescent="0.25">
      <c r="FJ334"/>
      <c r="FK334"/>
      <c r="FL334"/>
      <c r="FM334"/>
      <c r="FN334"/>
    </row>
    <row r="335" spans="166:170" x14ac:dyDescent="0.25">
      <c r="FJ335"/>
      <c r="FK335"/>
      <c r="FL335"/>
      <c r="FM335"/>
      <c r="FN335"/>
    </row>
    <row r="336" spans="166:170" x14ac:dyDescent="0.25">
      <c r="FJ336"/>
      <c r="FK336"/>
      <c r="FL336"/>
      <c r="FM336"/>
      <c r="FN336"/>
    </row>
    <row r="337" spans="166:170" x14ac:dyDescent="0.25">
      <c r="FJ337"/>
      <c r="FK337"/>
      <c r="FL337"/>
      <c r="FM337"/>
      <c r="FN337"/>
    </row>
    <row r="338" spans="166:170" x14ac:dyDescent="0.25">
      <c r="FJ338"/>
      <c r="FK338"/>
      <c r="FL338"/>
      <c r="FM338"/>
      <c r="FN338"/>
    </row>
    <row r="339" spans="166:170" x14ac:dyDescent="0.25">
      <c r="FJ339"/>
      <c r="FK339"/>
      <c r="FL339"/>
      <c r="FM339"/>
      <c r="FN339"/>
    </row>
    <row r="340" spans="166:170" x14ac:dyDescent="0.25">
      <c r="FJ340"/>
      <c r="FK340"/>
      <c r="FL340"/>
      <c r="FM340"/>
      <c r="FN340"/>
    </row>
    <row r="341" spans="166:170" x14ac:dyDescent="0.25">
      <c r="FJ341"/>
      <c r="FK341"/>
      <c r="FL341"/>
      <c r="FM341"/>
      <c r="FN341"/>
    </row>
    <row r="342" spans="166:170" x14ac:dyDescent="0.25">
      <c r="FJ342"/>
      <c r="FK342"/>
      <c r="FL342"/>
      <c r="FM342"/>
      <c r="FN342"/>
    </row>
    <row r="343" spans="166:170" x14ac:dyDescent="0.25">
      <c r="FJ343"/>
      <c r="FK343"/>
      <c r="FL343"/>
      <c r="FM343"/>
      <c r="FN343"/>
    </row>
    <row r="344" spans="166:170" x14ac:dyDescent="0.25">
      <c r="FJ344"/>
      <c r="FK344"/>
      <c r="FL344"/>
      <c r="FM344"/>
      <c r="FN344"/>
    </row>
    <row r="345" spans="166:170" x14ac:dyDescent="0.25">
      <c r="FJ345"/>
      <c r="FK345"/>
      <c r="FL345"/>
      <c r="FM345"/>
      <c r="FN345"/>
    </row>
    <row r="346" spans="166:170" x14ac:dyDescent="0.25">
      <c r="FJ346"/>
      <c r="FK346"/>
      <c r="FL346"/>
      <c r="FM346"/>
      <c r="FN346"/>
    </row>
    <row r="347" spans="166:170" x14ac:dyDescent="0.25">
      <c r="FJ347"/>
      <c r="FK347"/>
      <c r="FL347"/>
      <c r="FM347"/>
      <c r="FN347"/>
    </row>
    <row r="348" spans="166:170" x14ac:dyDescent="0.25">
      <c r="FJ348"/>
      <c r="FK348"/>
      <c r="FL348"/>
      <c r="FM348"/>
      <c r="FN348"/>
    </row>
    <row r="349" spans="166:170" x14ac:dyDescent="0.25">
      <c r="FJ349"/>
      <c r="FK349"/>
      <c r="FL349"/>
      <c r="FM349"/>
      <c r="FN349"/>
    </row>
    <row r="350" spans="166:170" x14ac:dyDescent="0.25">
      <c r="FJ350"/>
      <c r="FK350"/>
      <c r="FL350"/>
      <c r="FM350"/>
      <c r="FN350"/>
    </row>
    <row r="351" spans="166:170" x14ac:dyDescent="0.25">
      <c r="FJ351"/>
      <c r="FK351"/>
      <c r="FL351"/>
      <c r="FM351"/>
      <c r="FN351"/>
    </row>
    <row r="352" spans="166:170" x14ac:dyDescent="0.25">
      <c r="FJ352"/>
      <c r="FK352"/>
      <c r="FL352"/>
      <c r="FM352"/>
      <c r="FN352"/>
    </row>
    <row r="353" spans="166:170" x14ac:dyDescent="0.25">
      <c r="FJ353"/>
      <c r="FK353"/>
      <c r="FL353"/>
      <c r="FM353"/>
      <c r="FN353"/>
    </row>
    <row r="354" spans="166:170" x14ac:dyDescent="0.25">
      <c r="FJ354"/>
      <c r="FK354"/>
      <c r="FL354"/>
      <c r="FM354"/>
      <c r="FN354"/>
    </row>
    <row r="355" spans="166:170" x14ac:dyDescent="0.25">
      <c r="FJ355"/>
      <c r="FK355"/>
      <c r="FL355"/>
      <c r="FM355"/>
      <c r="FN355"/>
    </row>
    <row r="356" spans="166:170" x14ac:dyDescent="0.25">
      <c r="FJ356"/>
      <c r="FK356"/>
      <c r="FL356"/>
      <c r="FM356"/>
      <c r="FN356"/>
    </row>
    <row r="357" spans="166:170" x14ac:dyDescent="0.25">
      <c r="FJ357"/>
      <c r="FK357"/>
      <c r="FL357"/>
      <c r="FM357"/>
      <c r="FN357"/>
    </row>
    <row r="358" spans="166:170" x14ac:dyDescent="0.25">
      <c r="FJ358"/>
      <c r="FK358"/>
      <c r="FL358"/>
      <c r="FM358"/>
      <c r="FN358"/>
    </row>
    <row r="359" spans="166:170" x14ac:dyDescent="0.25">
      <c r="FJ359"/>
      <c r="FK359"/>
      <c r="FL359"/>
      <c r="FM359"/>
      <c r="FN359"/>
    </row>
    <row r="360" spans="166:170" x14ac:dyDescent="0.25">
      <c r="FJ360"/>
      <c r="FK360"/>
      <c r="FL360"/>
      <c r="FM360"/>
      <c r="FN360"/>
    </row>
    <row r="361" spans="166:170" x14ac:dyDescent="0.25">
      <c r="FJ361"/>
      <c r="FK361"/>
      <c r="FL361"/>
      <c r="FM361"/>
      <c r="FN361"/>
    </row>
    <row r="362" spans="166:170" x14ac:dyDescent="0.25">
      <c r="FJ362"/>
      <c r="FK362"/>
      <c r="FL362"/>
      <c r="FM362"/>
      <c r="FN362"/>
    </row>
    <row r="363" spans="166:170" x14ac:dyDescent="0.25">
      <c r="FJ363"/>
      <c r="FK363"/>
      <c r="FL363"/>
      <c r="FM363"/>
      <c r="FN363"/>
    </row>
    <row r="364" spans="166:170" x14ac:dyDescent="0.25">
      <c r="FJ364"/>
      <c r="FK364"/>
      <c r="FL364"/>
      <c r="FM364"/>
      <c r="FN364"/>
    </row>
    <row r="365" spans="166:170" x14ac:dyDescent="0.25">
      <c r="FJ365"/>
      <c r="FK365"/>
      <c r="FL365"/>
      <c r="FM365"/>
      <c r="FN365"/>
    </row>
    <row r="366" spans="166:170" x14ac:dyDescent="0.25">
      <c r="FJ366"/>
      <c r="FK366"/>
      <c r="FL366"/>
      <c r="FM366"/>
      <c r="FN366"/>
    </row>
    <row r="367" spans="166:170" x14ac:dyDescent="0.25">
      <c r="FJ367"/>
      <c r="FK367"/>
      <c r="FL367"/>
      <c r="FM367"/>
      <c r="FN367"/>
    </row>
    <row r="368" spans="166:170" x14ac:dyDescent="0.25">
      <c r="FJ368"/>
      <c r="FK368"/>
      <c r="FL368"/>
      <c r="FM368"/>
      <c r="FN368"/>
    </row>
    <row r="369" spans="166:170" x14ac:dyDescent="0.25">
      <c r="FJ369"/>
      <c r="FK369"/>
      <c r="FL369"/>
      <c r="FM369"/>
      <c r="FN369"/>
    </row>
    <row r="370" spans="166:170" x14ac:dyDescent="0.25">
      <c r="FJ370"/>
      <c r="FK370"/>
      <c r="FL370"/>
      <c r="FM370"/>
      <c r="FN370"/>
    </row>
    <row r="371" spans="166:170" x14ac:dyDescent="0.25">
      <c r="FJ371"/>
      <c r="FK371"/>
      <c r="FL371"/>
      <c r="FM371"/>
      <c r="FN371"/>
    </row>
    <row r="372" spans="166:170" x14ac:dyDescent="0.25">
      <c r="FJ372"/>
      <c r="FK372"/>
      <c r="FL372"/>
      <c r="FM372"/>
      <c r="FN372"/>
    </row>
    <row r="373" spans="166:170" x14ac:dyDescent="0.25">
      <c r="FJ373"/>
      <c r="FK373"/>
      <c r="FL373"/>
      <c r="FM373"/>
      <c r="FN373"/>
    </row>
    <row r="374" spans="166:170" x14ac:dyDescent="0.25">
      <c r="FJ374"/>
      <c r="FK374"/>
      <c r="FL374"/>
      <c r="FM374"/>
      <c r="FN374"/>
    </row>
    <row r="375" spans="166:170" x14ac:dyDescent="0.25">
      <c r="FJ375"/>
      <c r="FK375"/>
      <c r="FL375"/>
      <c r="FM375"/>
      <c r="FN375"/>
    </row>
    <row r="376" spans="166:170" x14ac:dyDescent="0.25">
      <c r="FJ376"/>
      <c r="FK376"/>
      <c r="FL376"/>
      <c r="FM376"/>
      <c r="FN376"/>
    </row>
    <row r="377" spans="166:170" x14ac:dyDescent="0.25">
      <c r="FJ377"/>
      <c r="FK377"/>
      <c r="FL377"/>
      <c r="FM377"/>
      <c r="FN377"/>
    </row>
    <row r="378" spans="166:170" x14ac:dyDescent="0.25">
      <c r="FJ378"/>
      <c r="FK378"/>
      <c r="FL378"/>
      <c r="FM378"/>
      <c r="FN378"/>
    </row>
    <row r="379" spans="166:170" x14ac:dyDescent="0.25">
      <c r="FJ379"/>
      <c r="FK379"/>
      <c r="FL379"/>
      <c r="FM379"/>
      <c r="FN379"/>
    </row>
    <row r="380" spans="166:170" x14ac:dyDescent="0.25">
      <c r="FJ380"/>
      <c r="FK380"/>
      <c r="FL380"/>
      <c r="FM380"/>
      <c r="FN380"/>
    </row>
    <row r="381" spans="166:170" x14ac:dyDescent="0.25">
      <c r="FJ381"/>
      <c r="FK381"/>
      <c r="FL381"/>
      <c r="FM381"/>
      <c r="FN381"/>
    </row>
    <row r="382" spans="166:170" x14ac:dyDescent="0.25">
      <c r="FJ382"/>
      <c r="FK382"/>
      <c r="FL382"/>
      <c r="FM382"/>
      <c r="FN382"/>
    </row>
    <row r="383" spans="166:170" x14ac:dyDescent="0.25">
      <c r="FJ383"/>
      <c r="FK383"/>
      <c r="FL383"/>
      <c r="FM383"/>
      <c r="FN383"/>
    </row>
    <row r="384" spans="166:170" x14ac:dyDescent="0.25">
      <c r="FJ384"/>
      <c r="FK384"/>
      <c r="FL384"/>
      <c r="FM384"/>
      <c r="FN384"/>
    </row>
    <row r="385" spans="166:170" x14ac:dyDescent="0.25">
      <c r="FJ385"/>
      <c r="FK385"/>
      <c r="FL385"/>
      <c r="FM385"/>
      <c r="FN385"/>
    </row>
    <row r="386" spans="166:170" x14ac:dyDescent="0.25">
      <c r="FJ386"/>
      <c r="FK386"/>
      <c r="FL386"/>
      <c r="FM386"/>
      <c r="FN386"/>
    </row>
    <row r="387" spans="166:170" x14ac:dyDescent="0.25">
      <c r="FJ387"/>
      <c r="FK387"/>
      <c r="FL387"/>
      <c r="FM387"/>
      <c r="FN387"/>
    </row>
    <row r="388" spans="166:170" x14ac:dyDescent="0.25">
      <c r="FJ388"/>
      <c r="FK388"/>
      <c r="FL388"/>
      <c r="FM388"/>
      <c r="FN388"/>
    </row>
    <row r="389" spans="166:170" x14ac:dyDescent="0.25">
      <c r="FJ389"/>
      <c r="FK389"/>
      <c r="FL389"/>
      <c r="FM389"/>
      <c r="FN389"/>
    </row>
    <row r="390" spans="166:170" x14ac:dyDescent="0.25">
      <c r="FJ390"/>
      <c r="FK390"/>
      <c r="FL390"/>
      <c r="FM390"/>
      <c r="FN390"/>
    </row>
    <row r="391" spans="166:170" x14ac:dyDescent="0.25">
      <c r="FJ391"/>
      <c r="FK391"/>
      <c r="FL391"/>
      <c r="FM391"/>
      <c r="FN391"/>
    </row>
    <row r="392" spans="166:170" x14ac:dyDescent="0.25">
      <c r="FJ392"/>
      <c r="FK392"/>
      <c r="FL392"/>
      <c r="FM392"/>
      <c r="FN392"/>
    </row>
    <row r="393" spans="166:170" x14ac:dyDescent="0.25">
      <c r="FJ393"/>
      <c r="FK393"/>
      <c r="FL393"/>
      <c r="FM393"/>
      <c r="FN393"/>
    </row>
    <row r="394" spans="166:170" x14ac:dyDescent="0.25">
      <c r="FJ394"/>
      <c r="FK394"/>
      <c r="FL394"/>
      <c r="FM394"/>
      <c r="FN394"/>
    </row>
    <row r="395" spans="166:170" x14ac:dyDescent="0.25">
      <c r="FJ395"/>
      <c r="FK395"/>
      <c r="FL395"/>
      <c r="FM395"/>
      <c r="FN395"/>
    </row>
    <row r="396" spans="166:170" x14ac:dyDescent="0.25">
      <c r="FJ396"/>
      <c r="FK396"/>
      <c r="FL396"/>
      <c r="FM396"/>
      <c r="FN396"/>
    </row>
    <row r="397" spans="166:170" x14ac:dyDescent="0.25">
      <c r="FJ397"/>
      <c r="FK397"/>
      <c r="FL397"/>
      <c r="FM397"/>
      <c r="FN397"/>
    </row>
    <row r="398" spans="166:170" x14ac:dyDescent="0.25">
      <c r="FJ398"/>
      <c r="FK398"/>
      <c r="FL398"/>
      <c r="FM398"/>
      <c r="FN398"/>
    </row>
    <row r="399" spans="166:170" x14ac:dyDescent="0.25">
      <c r="FJ399"/>
      <c r="FK399"/>
      <c r="FL399"/>
      <c r="FM399"/>
      <c r="FN399"/>
    </row>
    <row r="400" spans="166:170" x14ac:dyDescent="0.25">
      <c r="FJ400"/>
      <c r="FK400"/>
      <c r="FL400"/>
      <c r="FM400"/>
      <c r="FN400"/>
    </row>
    <row r="401" spans="166:170" x14ac:dyDescent="0.25">
      <c r="FJ401"/>
      <c r="FK401"/>
      <c r="FL401"/>
      <c r="FM401"/>
      <c r="FN401"/>
    </row>
    <row r="402" spans="166:170" x14ac:dyDescent="0.25">
      <c r="FJ402"/>
      <c r="FK402"/>
      <c r="FL402"/>
      <c r="FM402"/>
      <c r="FN402"/>
    </row>
    <row r="403" spans="166:170" x14ac:dyDescent="0.25">
      <c r="FJ403"/>
      <c r="FK403"/>
      <c r="FL403"/>
      <c r="FM403"/>
      <c r="FN403"/>
    </row>
    <row r="404" spans="166:170" x14ac:dyDescent="0.25">
      <c r="FJ404"/>
      <c r="FK404"/>
      <c r="FL404"/>
      <c r="FM404"/>
      <c r="FN404"/>
    </row>
    <row r="405" spans="166:170" x14ac:dyDescent="0.25">
      <c r="FJ405"/>
      <c r="FK405"/>
      <c r="FL405"/>
      <c r="FM405"/>
      <c r="FN405"/>
    </row>
    <row r="406" spans="166:170" x14ac:dyDescent="0.25">
      <c r="FJ406"/>
      <c r="FK406"/>
      <c r="FL406"/>
      <c r="FM406"/>
      <c r="FN406"/>
    </row>
    <row r="407" spans="166:170" x14ac:dyDescent="0.25">
      <c r="FJ407"/>
      <c r="FK407"/>
      <c r="FL407"/>
      <c r="FM407"/>
      <c r="FN407"/>
    </row>
    <row r="408" spans="166:170" x14ac:dyDescent="0.25">
      <c r="FJ408"/>
      <c r="FK408"/>
      <c r="FL408"/>
      <c r="FM408"/>
      <c r="FN408"/>
    </row>
    <row r="409" spans="166:170" x14ac:dyDescent="0.25">
      <c r="FJ409"/>
      <c r="FK409"/>
      <c r="FL409"/>
      <c r="FM409"/>
      <c r="FN409"/>
    </row>
    <row r="410" spans="166:170" x14ac:dyDescent="0.25">
      <c r="FJ410"/>
      <c r="FK410"/>
      <c r="FL410"/>
      <c r="FM410"/>
      <c r="FN410"/>
    </row>
    <row r="411" spans="166:170" x14ac:dyDescent="0.25">
      <c r="FJ411"/>
      <c r="FK411"/>
      <c r="FL411"/>
      <c r="FM411"/>
      <c r="FN411"/>
    </row>
    <row r="412" spans="166:170" x14ac:dyDescent="0.25">
      <c r="FJ412"/>
      <c r="FK412"/>
      <c r="FL412"/>
      <c r="FM412"/>
      <c r="FN412"/>
    </row>
    <row r="413" spans="166:170" x14ac:dyDescent="0.25">
      <c r="FJ413"/>
      <c r="FK413"/>
      <c r="FL413"/>
      <c r="FM413"/>
      <c r="FN413"/>
    </row>
    <row r="414" spans="166:170" x14ac:dyDescent="0.25">
      <c r="FJ414"/>
      <c r="FK414"/>
      <c r="FL414"/>
      <c r="FM414"/>
      <c r="FN414"/>
    </row>
    <row r="415" spans="166:170" x14ac:dyDescent="0.25">
      <c r="FJ415"/>
      <c r="FK415"/>
      <c r="FL415"/>
      <c r="FM415"/>
      <c r="FN415"/>
    </row>
    <row r="416" spans="166:170" x14ac:dyDescent="0.25">
      <c r="FJ416"/>
      <c r="FK416"/>
      <c r="FL416"/>
      <c r="FM416"/>
      <c r="FN416"/>
    </row>
    <row r="417" spans="166:170" x14ac:dyDescent="0.25">
      <c r="FJ417"/>
      <c r="FK417"/>
      <c r="FL417"/>
      <c r="FM417"/>
      <c r="FN417"/>
    </row>
    <row r="418" spans="166:170" x14ac:dyDescent="0.25">
      <c r="FJ418"/>
      <c r="FK418"/>
      <c r="FL418"/>
      <c r="FM418"/>
      <c r="FN418"/>
    </row>
    <row r="419" spans="166:170" x14ac:dyDescent="0.25">
      <c r="FJ419"/>
      <c r="FK419"/>
      <c r="FL419"/>
      <c r="FM419"/>
      <c r="FN419"/>
    </row>
    <row r="420" spans="166:170" x14ac:dyDescent="0.25">
      <c r="FJ420"/>
      <c r="FK420"/>
      <c r="FL420"/>
      <c r="FM420"/>
      <c r="FN420"/>
    </row>
    <row r="421" spans="166:170" x14ac:dyDescent="0.25">
      <c r="FJ421"/>
      <c r="FK421"/>
      <c r="FL421"/>
      <c r="FM421"/>
      <c r="FN421"/>
    </row>
    <row r="422" spans="166:170" x14ac:dyDescent="0.25">
      <c r="FJ422"/>
      <c r="FK422"/>
      <c r="FL422"/>
      <c r="FM422"/>
      <c r="FN422"/>
    </row>
    <row r="423" spans="166:170" x14ac:dyDescent="0.25">
      <c r="FJ423"/>
      <c r="FK423"/>
      <c r="FL423"/>
      <c r="FM423"/>
      <c r="FN423"/>
    </row>
    <row r="424" spans="166:170" x14ac:dyDescent="0.25">
      <c r="FJ424"/>
      <c r="FK424"/>
      <c r="FL424"/>
      <c r="FM424"/>
      <c r="FN424"/>
    </row>
    <row r="425" spans="166:170" x14ac:dyDescent="0.25">
      <c r="FJ425"/>
      <c r="FK425"/>
      <c r="FL425"/>
      <c r="FM425"/>
      <c r="FN425"/>
    </row>
    <row r="426" spans="166:170" x14ac:dyDescent="0.25">
      <c r="FJ426"/>
      <c r="FK426"/>
      <c r="FL426"/>
      <c r="FM426"/>
      <c r="FN426"/>
    </row>
    <row r="427" spans="166:170" x14ac:dyDescent="0.25">
      <c r="FJ427"/>
      <c r="FK427"/>
      <c r="FL427"/>
      <c r="FM427"/>
      <c r="FN427"/>
    </row>
    <row r="428" spans="166:170" x14ac:dyDescent="0.25">
      <c r="FJ428"/>
      <c r="FK428"/>
      <c r="FL428"/>
      <c r="FM428"/>
      <c r="FN428"/>
    </row>
    <row r="429" spans="166:170" x14ac:dyDescent="0.25">
      <c r="FJ429"/>
      <c r="FK429"/>
      <c r="FL429"/>
      <c r="FM429"/>
      <c r="FN429"/>
    </row>
    <row r="430" spans="166:170" x14ac:dyDescent="0.25">
      <c r="FJ430"/>
      <c r="FK430"/>
      <c r="FL430"/>
      <c r="FM430"/>
      <c r="FN430"/>
    </row>
    <row r="431" spans="166:170" x14ac:dyDescent="0.25">
      <c r="FJ431"/>
      <c r="FK431"/>
      <c r="FL431"/>
      <c r="FM431"/>
      <c r="FN431"/>
    </row>
    <row r="432" spans="166:170" x14ac:dyDescent="0.25">
      <c r="FJ432"/>
      <c r="FK432"/>
      <c r="FL432"/>
      <c r="FM432"/>
      <c r="FN432"/>
    </row>
    <row r="433" spans="166:170" x14ac:dyDescent="0.25">
      <c r="FJ433"/>
      <c r="FK433"/>
      <c r="FL433"/>
      <c r="FM433"/>
      <c r="FN433"/>
    </row>
    <row r="434" spans="166:170" x14ac:dyDescent="0.25">
      <c r="FJ434"/>
      <c r="FK434"/>
      <c r="FL434"/>
      <c r="FM434"/>
      <c r="FN434"/>
    </row>
    <row r="435" spans="166:170" x14ac:dyDescent="0.25">
      <c r="FJ435"/>
      <c r="FK435"/>
      <c r="FL435"/>
      <c r="FM435"/>
      <c r="FN435"/>
    </row>
    <row r="436" spans="166:170" x14ac:dyDescent="0.25">
      <c r="FJ436"/>
      <c r="FK436"/>
      <c r="FL436"/>
      <c r="FM436"/>
      <c r="FN436"/>
    </row>
    <row r="437" spans="166:170" x14ac:dyDescent="0.25">
      <c r="FJ437"/>
      <c r="FK437"/>
      <c r="FL437"/>
      <c r="FM437"/>
      <c r="FN437"/>
    </row>
    <row r="438" spans="166:170" x14ac:dyDescent="0.25">
      <c r="FJ438"/>
      <c r="FK438"/>
      <c r="FL438"/>
      <c r="FM438"/>
      <c r="FN438"/>
    </row>
    <row r="439" spans="166:170" x14ac:dyDescent="0.25">
      <c r="FJ439"/>
      <c r="FK439"/>
      <c r="FL439"/>
      <c r="FM439"/>
      <c r="FN439"/>
    </row>
    <row r="440" spans="166:170" x14ac:dyDescent="0.25">
      <c r="FJ440"/>
      <c r="FK440"/>
      <c r="FL440"/>
      <c r="FM440"/>
      <c r="FN440"/>
    </row>
    <row r="441" spans="166:170" x14ac:dyDescent="0.25">
      <c r="FJ441"/>
      <c r="FK441"/>
      <c r="FL441"/>
      <c r="FM441"/>
      <c r="FN441"/>
    </row>
    <row r="442" spans="166:170" x14ac:dyDescent="0.25">
      <c r="FJ442"/>
      <c r="FK442"/>
      <c r="FL442"/>
      <c r="FM442"/>
      <c r="FN442"/>
    </row>
    <row r="443" spans="166:170" x14ac:dyDescent="0.25">
      <c r="FJ443"/>
      <c r="FK443"/>
      <c r="FL443"/>
      <c r="FM443"/>
      <c r="FN443"/>
    </row>
    <row r="444" spans="166:170" x14ac:dyDescent="0.25">
      <c r="FJ444"/>
      <c r="FK444"/>
      <c r="FL444"/>
      <c r="FM444"/>
      <c r="FN444"/>
    </row>
    <row r="445" spans="166:170" x14ac:dyDescent="0.25">
      <c r="FJ445"/>
      <c r="FK445"/>
      <c r="FL445"/>
      <c r="FM445"/>
      <c r="FN445"/>
    </row>
    <row r="446" spans="166:170" x14ac:dyDescent="0.25">
      <c r="FJ446"/>
      <c r="FK446"/>
      <c r="FL446"/>
      <c r="FM446"/>
      <c r="FN446"/>
    </row>
    <row r="447" spans="166:170" x14ac:dyDescent="0.25">
      <c r="FJ447"/>
      <c r="FK447"/>
      <c r="FL447"/>
      <c r="FM447"/>
      <c r="FN447"/>
    </row>
    <row r="448" spans="166:170" x14ac:dyDescent="0.25">
      <c r="FJ448"/>
      <c r="FK448"/>
      <c r="FL448"/>
      <c r="FM448"/>
      <c r="FN448"/>
    </row>
    <row r="449" spans="166:170" x14ac:dyDescent="0.25">
      <c r="FJ449"/>
      <c r="FK449"/>
      <c r="FL449"/>
      <c r="FM449"/>
      <c r="FN449"/>
    </row>
    <row r="450" spans="166:170" x14ac:dyDescent="0.25">
      <c r="FJ450"/>
      <c r="FK450"/>
      <c r="FL450"/>
      <c r="FM450"/>
      <c r="FN450"/>
    </row>
    <row r="451" spans="166:170" x14ac:dyDescent="0.25">
      <c r="FJ451"/>
      <c r="FK451"/>
      <c r="FL451"/>
      <c r="FM451"/>
      <c r="FN451"/>
    </row>
    <row r="452" spans="166:170" x14ac:dyDescent="0.25">
      <c r="FJ452"/>
      <c r="FK452"/>
      <c r="FL452"/>
      <c r="FM452"/>
      <c r="FN452"/>
    </row>
    <row r="453" spans="166:170" x14ac:dyDescent="0.25">
      <c r="FJ453"/>
      <c r="FK453"/>
      <c r="FL453"/>
      <c r="FM453"/>
      <c r="FN453"/>
    </row>
    <row r="454" spans="166:170" x14ac:dyDescent="0.25">
      <c r="FJ454"/>
      <c r="FK454"/>
      <c r="FL454"/>
      <c r="FM454"/>
      <c r="FN454"/>
    </row>
    <row r="455" spans="166:170" x14ac:dyDescent="0.25">
      <c r="FJ455"/>
      <c r="FK455"/>
      <c r="FL455"/>
      <c r="FM455"/>
      <c r="FN455"/>
    </row>
    <row r="456" spans="166:170" x14ac:dyDescent="0.25">
      <c r="FJ456"/>
      <c r="FK456"/>
      <c r="FL456"/>
      <c r="FM456"/>
      <c r="FN456"/>
    </row>
    <row r="457" spans="166:170" x14ac:dyDescent="0.25">
      <c r="FJ457"/>
      <c r="FK457"/>
      <c r="FL457"/>
      <c r="FM457"/>
      <c r="FN457"/>
    </row>
    <row r="458" spans="166:170" x14ac:dyDescent="0.25">
      <c r="FJ458"/>
      <c r="FK458"/>
      <c r="FL458"/>
      <c r="FM458"/>
      <c r="FN458"/>
    </row>
    <row r="459" spans="166:170" x14ac:dyDescent="0.25">
      <c r="FJ459"/>
      <c r="FK459"/>
      <c r="FL459"/>
      <c r="FM459"/>
      <c r="FN459"/>
    </row>
    <row r="460" spans="166:170" x14ac:dyDescent="0.25">
      <c r="FJ460"/>
      <c r="FK460"/>
      <c r="FL460"/>
      <c r="FM460"/>
      <c r="FN460"/>
    </row>
    <row r="461" spans="166:170" x14ac:dyDescent="0.25">
      <c r="FJ461"/>
      <c r="FK461"/>
      <c r="FL461"/>
      <c r="FM461"/>
      <c r="FN461"/>
    </row>
    <row r="462" spans="166:170" x14ac:dyDescent="0.25">
      <c r="FJ462"/>
      <c r="FK462"/>
      <c r="FL462"/>
      <c r="FM462"/>
      <c r="FN462"/>
    </row>
    <row r="463" spans="166:170" x14ac:dyDescent="0.25">
      <c r="FJ463"/>
      <c r="FK463"/>
      <c r="FL463"/>
      <c r="FM463"/>
      <c r="FN463"/>
    </row>
    <row r="464" spans="166:170" x14ac:dyDescent="0.25">
      <c r="FJ464"/>
      <c r="FK464"/>
      <c r="FL464"/>
      <c r="FM464"/>
      <c r="FN464"/>
    </row>
    <row r="465" spans="166:170" x14ac:dyDescent="0.25">
      <c r="FJ465"/>
      <c r="FK465"/>
      <c r="FL465"/>
      <c r="FM465"/>
      <c r="FN465"/>
    </row>
    <row r="466" spans="166:170" x14ac:dyDescent="0.25">
      <c r="FJ466"/>
      <c r="FK466"/>
      <c r="FL466"/>
      <c r="FM466"/>
      <c r="FN466"/>
    </row>
    <row r="467" spans="166:170" x14ac:dyDescent="0.25">
      <c r="FJ467"/>
      <c r="FK467"/>
      <c r="FL467"/>
      <c r="FM467"/>
      <c r="FN467"/>
    </row>
    <row r="468" spans="166:170" x14ac:dyDescent="0.25">
      <c r="FJ468"/>
      <c r="FK468"/>
      <c r="FL468"/>
      <c r="FM468"/>
      <c r="FN468"/>
    </row>
    <row r="469" spans="166:170" x14ac:dyDescent="0.25">
      <c r="FJ469"/>
      <c r="FK469"/>
      <c r="FL469"/>
      <c r="FM469"/>
      <c r="FN469"/>
    </row>
    <row r="470" spans="166:170" x14ac:dyDescent="0.25">
      <c r="FJ470"/>
      <c r="FK470"/>
      <c r="FL470"/>
      <c r="FM470"/>
      <c r="FN470"/>
    </row>
    <row r="471" spans="166:170" x14ac:dyDescent="0.25">
      <c r="FJ471"/>
      <c r="FK471"/>
      <c r="FL471"/>
      <c r="FM471"/>
      <c r="FN471"/>
    </row>
    <row r="472" spans="166:170" x14ac:dyDescent="0.25">
      <c r="FJ472"/>
      <c r="FK472"/>
      <c r="FL472"/>
      <c r="FM472"/>
      <c r="FN472"/>
    </row>
    <row r="473" spans="166:170" x14ac:dyDescent="0.25">
      <c r="FJ473"/>
      <c r="FK473"/>
      <c r="FL473"/>
      <c r="FM473"/>
      <c r="FN473"/>
    </row>
    <row r="474" spans="166:170" x14ac:dyDescent="0.25">
      <c r="FJ474"/>
      <c r="FK474"/>
      <c r="FL474"/>
      <c r="FM474"/>
      <c r="FN474"/>
    </row>
    <row r="475" spans="166:170" x14ac:dyDescent="0.25">
      <c r="FJ475"/>
      <c r="FK475"/>
      <c r="FL475"/>
      <c r="FM475"/>
      <c r="FN475"/>
    </row>
    <row r="476" spans="166:170" x14ac:dyDescent="0.25">
      <c r="FJ476"/>
      <c r="FK476"/>
      <c r="FL476"/>
      <c r="FM476"/>
      <c r="FN476"/>
    </row>
    <row r="477" spans="166:170" x14ac:dyDescent="0.25">
      <c r="FJ477"/>
      <c r="FK477"/>
      <c r="FL477"/>
      <c r="FM477"/>
      <c r="FN477"/>
    </row>
    <row r="478" spans="166:170" x14ac:dyDescent="0.25">
      <c r="FJ478"/>
      <c r="FK478"/>
      <c r="FL478"/>
      <c r="FM478"/>
      <c r="FN478"/>
    </row>
    <row r="479" spans="166:170" x14ac:dyDescent="0.25">
      <c r="FJ479"/>
      <c r="FK479"/>
      <c r="FL479"/>
      <c r="FM479"/>
      <c r="FN479"/>
    </row>
    <row r="480" spans="166:170" x14ac:dyDescent="0.25">
      <c r="FJ480"/>
      <c r="FK480"/>
      <c r="FL480"/>
      <c r="FM480"/>
      <c r="FN480"/>
    </row>
    <row r="481" spans="166:170" x14ac:dyDescent="0.25">
      <c r="FJ481"/>
      <c r="FK481"/>
      <c r="FL481"/>
      <c r="FM481"/>
      <c r="FN481"/>
    </row>
    <row r="482" spans="166:170" x14ac:dyDescent="0.25">
      <c r="FJ482"/>
      <c r="FK482"/>
      <c r="FL482"/>
      <c r="FM482"/>
      <c r="FN482"/>
    </row>
    <row r="483" spans="166:170" x14ac:dyDescent="0.25">
      <c r="FJ483"/>
      <c r="FK483"/>
      <c r="FL483"/>
      <c r="FM483"/>
      <c r="FN483"/>
    </row>
    <row r="484" spans="166:170" x14ac:dyDescent="0.25">
      <c r="FJ484"/>
      <c r="FK484"/>
      <c r="FL484"/>
      <c r="FM484"/>
      <c r="FN484"/>
    </row>
    <row r="485" spans="166:170" x14ac:dyDescent="0.25">
      <c r="FJ485"/>
      <c r="FK485"/>
      <c r="FL485"/>
      <c r="FM485"/>
      <c r="FN485"/>
    </row>
    <row r="486" spans="166:170" x14ac:dyDescent="0.25">
      <c r="FJ486"/>
      <c r="FK486"/>
      <c r="FL486"/>
      <c r="FM486"/>
      <c r="FN486"/>
    </row>
    <row r="487" spans="166:170" x14ac:dyDescent="0.25">
      <c r="FJ487"/>
      <c r="FK487"/>
      <c r="FL487"/>
      <c r="FM487"/>
      <c r="FN487"/>
    </row>
    <row r="488" spans="166:170" x14ac:dyDescent="0.25">
      <c r="FJ488"/>
      <c r="FK488"/>
      <c r="FL488"/>
      <c r="FM488"/>
      <c r="FN488"/>
    </row>
    <row r="489" spans="166:170" x14ac:dyDescent="0.25">
      <c r="FJ489"/>
      <c r="FK489"/>
      <c r="FL489"/>
      <c r="FM489"/>
      <c r="FN489"/>
    </row>
    <row r="490" spans="166:170" x14ac:dyDescent="0.25">
      <c r="FJ490"/>
      <c r="FK490"/>
      <c r="FL490"/>
      <c r="FM490"/>
      <c r="FN490"/>
    </row>
    <row r="491" spans="166:170" x14ac:dyDescent="0.25">
      <c r="FJ491"/>
      <c r="FK491"/>
      <c r="FL491"/>
      <c r="FM491"/>
      <c r="FN491"/>
    </row>
    <row r="492" spans="166:170" x14ac:dyDescent="0.25">
      <c r="FJ492"/>
      <c r="FK492"/>
      <c r="FL492"/>
      <c r="FM492"/>
      <c r="FN492"/>
    </row>
    <row r="493" spans="166:170" x14ac:dyDescent="0.25">
      <c r="FJ493"/>
      <c r="FK493"/>
      <c r="FL493"/>
      <c r="FM493"/>
      <c r="FN493"/>
    </row>
    <row r="494" spans="166:170" x14ac:dyDescent="0.25">
      <c r="FJ494"/>
      <c r="FK494"/>
      <c r="FL494"/>
      <c r="FM494"/>
      <c r="FN494"/>
    </row>
    <row r="495" spans="166:170" x14ac:dyDescent="0.25">
      <c r="FJ495"/>
      <c r="FK495"/>
      <c r="FL495"/>
      <c r="FM495"/>
      <c r="FN495"/>
    </row>
    <row r="496" spans="166:170" x14ac:dyDescent="0.25">
      <c r="FJ496"/>
      <c r="FK496"/>
      <c r="FL496"/>
      <c r="FM496"/>
      <c r="FN496"/>
    </row>
    <row r="497" spans="166:170" x14ac:dyDescent="0.25">
      <c r="FJ497"/>
      <c r="FK497"/>
      <c r="FL497"/>
      <c r="FM497"/>
      <c r="FN497"/>
    </row>
    <row r="498" spans="166:170" x14ac:dyDescent="0.25">
      <c r="FJ498"/>
      <c r="FK498"/>
      <c r="FL498"/>
      <c r="FM498"/>
      <c r="FN498"/>
    </row>
    <row r="499" spans="166:170" x14ac:dyDescent="0.25">
      <c r="FJ499"/>
      <c r="FK499"/>
      <c r="FL499"/>
      <c r="FM499"/>
      <c r="FN499"/>
    </row>
    <row r="500" spans="166:170" x14ac:dyDescent="0.25">
      <c r="FJ500"/>
      <c r="FK500"/>
      <c r="FL500"/>
      <c r="FM500"/>
      <c r="FN500"/>
    </row>
    <row r="501" spans="166:170" x14ac:dyDescent="0.25">
      <c r="FJ501"/>
      <c r="FK501"/>
      <c r="FL501"/>
      <c r="FM501"/>
      <c r="FN501"/>
    </row>
    <row r="502" spans="166:170" x14ac:dyDescent="0.25">
      <c r="FJ502"/>
      <c r="FK502"/>
      <c r="FL502"/>
      <c r="FM502"/>
      <c r="FN502"/>
    </row>
    <row r="503" spans="166:170" x14ac:dyDescent="0.25">
      <c r="FJ503"/>
      <c r="FK503"/>
      <c r="FL503"/>
      <c r="FM503"/>
      <c r="FN503"/>
    </row>
    <row r="504" spans="166:170" x14ac:dyDescent="0.25">
      <c r="FJ504"/>
      <c r="FK504"/>
      <c r="FL504"/>
      <c r="FM504"/>
      <c r="FN504"/>
    </row>
    <row r="505" spans="166:170" x14ac:dyDescent="0.25">
      <c r="FJ505"/>
      <c r="FK505"/>
      <c r="FL505"/>
      <c r="FM505"/>
      <c r="FN505"/>
    </row>
    <row r="506" spans="166:170" x14ac:dyDescent="0.25">
      <c r="FJ506"/>
      <c r="FK506"/>
      <c r="FL506"/>
      <c r="FM506"/>
      <c r="FN506"/>
    </row>
    <row r="507" spans="166:170" x14ac:dyDescent="0.25">
      <c r="FJ507"/>
      <c r="FK507"/>
      <c r="FL507"/>
      <c r="FM507"/>
      <c r="FN507"/>
    </row>
    <row r="508" spans="166:170" x14ac:dyDescent="0.25">
      <c r="FJ508"/>
      <c r="FK508"/>
      <c r="FL508"/>
      <c r="FM508"/>
      <c r="FN508"/>
    </row>
    <row r="509" spans="166:170" x14ac:dyDescent="0.25">
      <c r="FJ509"/>
      <c r="FK509"/>
      <c r="FL509"/>
      <c r="FM509"/>
      <c r="FN509"/>
    </row>
    <row r="510" spans="166:170" x14ac:dyDescent="0.25">
      <c r="FJ510"/>
      <c r="FK510"/>
      <c r="FL510"/>
      <c r="FM510"/>
      <c r="FN510"/>
    </row>
    <row r="511" spans="166:170" x14ac:dyDescent="0.25">
      <c r="FJ511"/>
      <c r="FK511"/>
      <c r="FL511"/>
      <c r="FM511"/>
      <c r="FN511"/>
    </row>
    <row r="512" spans="166:170" x14ac:dyDescent="0.25">
      <c r="FJ512"/>
      <c r="FK512"/>
      <c r="FL512"/>
      <c r="FM512"/>
      <c r="FN512"/>
    </row>
    <row r="513" spans="166:170" x14ac:dyDescent="0.25">
      <c r="FJ513"/>
      <c r="FK513"/>
      <c r="FL513"/>
      <c r="FM513"/>
      <c r="FN513"/>
    </row>
    <row r="514" spans="166:170" x14ac:dyDescent="0.25">
      <c r="FJ514"/>
      <c r="FK514"/>
      <c r="FL514"/>
      <c r="FM514"/>
      <c r="FN514"/>
    </row>
    <row r="515" spans="166:170" x14ac:dyDescent="0.25">
      <c r="FJ515"/>
      <c r="FK515"/>
      <c r="FL515"/>
      <c r="FM515"/>
      <c r="FN515"/>
    </row>
    <row r="516" spans="166:170" x14ac:dyDescent="0.25">
      <c r="FJ516"/>
      <c r="FK516"/>
      <c r="FL516"/>
      <c r="FM516"/>
      <c r="FN516"/>
    </row>
    <row r="517" spans="166:170" x14ac:dyDescent="0.25">
      <c r="FJ517"/>
      <c r="FK517"/>
      <c r="FL517"/>
      <c r="FM517"/>
      <c r="FN517"/>
    </row>
    <row r="518" spans="166:170" x14ac:dyDescent="0.25">
      <c r="FJ518"/>
      <c r="FK518"/>
      <c r="FL518"/>
      <c r="FM518"/>
      <c r="FN518"/>
    </row>
    <row r="519" spans="166:170" x14ac:dyDescent="0.25">
      <c r="FJ519"/>
      <c r="FK519"/>
      <c r="FL519"/>
      <c r="FM519"/>
      <c r="FN519"/>
    </row>
    <row r="520" spans="166:170" x14ac:dyDescent="0.25">
      <c r="FJ520"/>
      <c r="FK520"/>
      <c r="FL520"/>
      <c r="FM520"/>
      <c r="FN520"/>
    </row>
    <row r="521" spans="166:170" x14ac:dyDescent="0.25">
      <c r="FJ521"/>
      <c r="FK521"/>
      <c r="FL521"/>
      <c r="FM521"/>
      <c r="FN521"/>
    </row>
    <row r="522" spans="166:170" x14ac:dyDescent="0.25">
      <c r="FJ522"/>
      <c r="FK522"/>
      <c r="FL522"/>
      <c r="FM522"/>
      <c r="FN522"/>
    </row>
    <row r="523" spans="166:170" x14ac:dyDescent="0.25">
      <c r="FJ523"/>
      <c r="FK523"/>
      <c r="FL523"/>
      <c r="FM523"/>
      <c r="FN523"/>
    </row>
    <row r="524" spans="166:170" x14ac:dyDescent="0.25">
      <c r="FJ524"/>
      <c r="FK524"/>
      <c r="FL524"/>
      <c r="FM524"/>
      <c r="FN524"/>
    </row>
    <row r="525" spans="166:170" x14ac:dyDescent="0.25">
      <c r="FJ525"/>
      <c r="FK525"/>
      <c r="FL525"/>
      <c r="FM525"/>
      <c r="FN525"/>
    </row>
    <row r="526" spans="166:170" x14ac:dyDescent="0.25">
      <c r="FJ526"/>
      <c r="FK526"/>
      <c r="FL526"/>
      <c r="FM526"/>
      <c r="FN526"/>
    </row>
    <row r="527" spans="166:170" x14ac:dyDescent="0.25">
      <c r="FJ527"/>
      <c r="FK527"/>
      <c r="FL527"/>
      <c r="FM527"/>
      <c r="FN527"/>
    </row>
    <row r="528" spans="166:170" x14ac:dyDescent="0.25">
      <c r="FJ528"/>
      <c r="FK528"/>
      <c r="FL528"/>
      <c r="FM528"/>
      <c r="FN528"/>
    </row>
    <row r="529" spans="166:170" x14ac:dyDescent="0.25">
      <c r="FJ529"/>
      <c r="FK529"/>
      <c r="FL529"/>
      <c r="FM529"/>
      <c r="FN529"/>
    </row>
    <row r="530" spans="166:170" x14ac:dyDescent="0.25">
      <c r="FJ530"/>
      <c r="FK530"/>
      <c r="FL530"/>
      <c r="FM530"/>
      <c r="FN530"/>
    </row>
    <row r="531" spans="166:170" x14ac:dyDescent="0.25">
      <c r="FJ531"/>
      <c r="FK531"/>
      <c r="FL531"/>
      <c r="FM531"/>
      <c r="FN531"/>
    </row>
    <row r="532" spans="166:170" x14ac:dyDescent="0.25">
      <c r="FJ532"/>
      <c r="FK532"/>
      <c r="FL532"/>
      <c r="FM532"/>
      <c r="FN532"/>
    </row>
    <row r="533" spans="166:170" x14ac:dyDescent="0.25">
      <c r="FJ533"/>
      <c r="FK533"/>
      <c r="FL533"/>
      <c r="FM533"/>
      <c r="FN533"/>
    </row>
    <row r="534" spans="166:170" x14ac:dyDescent="0.25">
      <c r="FJ534"/>
      <c r="FK534"/>
      <c r="FL534"/>
      <c r="FM534"/>
      <c r="FN534"/>
    </row>
    <row r="535" spans="166:170" x14ac:dyDescent="0.25">
      <c r="FJ535"/>
      <c r="FK535"/>
      <c r="FL535"/>
      <c r="FM535"/>
      <c r="FN535"/>
    </row>
    <row r="536" spans="166:170" x14ac:dyDescent="0.25">
      <c r="FJ536"/>
      <c r="FK536"/>
      <c r="FL536"/>
      <c r="FM536"/>
      <c r="FN536"/>
    </row>
    <row r="537" spans="166:170" x14ac:dyDescent="0.25">
      <c r="FJ537"/>
      <c r="FK537"/>
      <c r="FL537"/>
      <c r="FM537"/>
      <c r="FN537"/>
    </row>
    <row r="538" spans="166:170" x14ac:dyDescent="0.25">
      <c r="FJ538"/>
      <c r="FK538"/>
      <c r="FL538"/>
      <c r="FM538"/>
      <c r="FN538"/>
    </row>
    <row r="539" spans="166:170" x14ac:dyDescent="0.25">
      <c r="FJ539"/>
      <c r="FK539"/>
      <c r="FL539"/>
      <c r="FM539"/>
      <c r="FN539"/>
    </row>
    <row r="540" spans="166:170" x14ac:dyDescent="0.25">
      <c r="FJ540"/>
      <c r="FK540"/>
      <c r="FL540"/>
      <c r="FM540"/>
      <c r="FN540"/>
    </row>
    <row r="541" spans="166:170" x14ac:dyDescent="0.25">
      <c r="FJ541"/>
      <c r="FK541"/>
      <c r="FL541"/>
      <c r="FM541"/>
      <c r="FN541"/>
    </row>
    <row r="542" spans="166:170" x14ac:dyDescent="0.25">
      <c r="FJ542"/>
      <c r="FK542"/>
      <c r="FL542"/>
      <c r="FM542"/>
      <c r="FN542"/>
    </row>
    <row r="543" spans="166:170" x14ac:dyDescent="0.25">
      <c r="FJ543"/>
      <c r="FK543"/>
      <c r="FL543"/>
      <c r="FM543"/>
      <c r="FN543"/>
    </row>
    <row r="544" spans="166:170" x14ac:dyDescent="0.25">
      <c r="FJ544"/>
      <c r="FK544"/>
      <c r="FL544"/>
      <c r="FM544"/>
      <c r="FN544"/>
    </row>
    <row r="545" spans="166:170" x14ac:dyDescent="0.25">
      <c r="FJ545"/>
      <c r="FK545"/>
      <c r="FL545"/>
      <c r="FM545"/>
      <c r="FN545"/>
    </row>
    <row r="546" spans="166:170" x14ac:dyDescent="0.25">
      <c r="FJ546"/>
      <c r="FK546"/>
      <c r="FL546"/>
      <c r="FM546"/>
      <c r="FN546"/>
    </row>
    <row r="547" spans="166:170" x14ac:dyDescent="0.25">
      <c r="FJ547"/>
      <c r="FK547"/>
      <c r="FL547"/>
      <c r="FM547"/>
      <c r="FN547"/>
    </row>
    <row r="548" spans="166:170" x14ac:dyDescent="0.25">
      <c r="FJ548"/>
      <c r="FK548"/>
      <c r="FL548"/>
      <c r="FM548"/>
      <c r="FN548"/>
    </row>
    <row r="549" spans="166:170" x14ac:dyDescent="0.25">
      <c r="FJ549"/>
      <c r="FK549"/>
      <c r="FL549"/>
      <c r="FM549"/>
      <c r="FN549"/>
    </row>
    <row r="550" spans="166:170" x14ac:dyDescent="0.25">
      <c r="FJ550"/>
      <c r="FK550"/>
      <c r="FL550"/>
      <c r="FM550"/>
      <c r="FN550"/>
    </row>
    <row r="551" spans="166:170" x14ac:dyDescent="0.25">
      <c r="FJ551"/>
      <c r="FK551"/>
      <c r="FL551"/>
      <c r="FM551"/>
      <c r="FN551"/>
    </row>
    <row r="552" spans="166:170" x14ac:dyDescent="0.25">
      <c r="FJ552"/>
      <c r="FK552"/>
      <c r="FL552"/>
      <c r="FM552"/>
      <c r="FN552"/>
    </row>
    <row r="553" spans="166:170" x14ac:dyDescent="0.25">
      <c r="FJ553"/>
      <c r="FK553"/>
      <c r="FL553"/>
      <c r="FM553"/>
      <c r="FN553"/>
    </row>
    <row r="554" spans="166:170" x14ac:dyDescent="0.25">
      <c r="FJ554"/>
      <c r="FK554"/>
      <c r="FL554"/>
      <c r="FM554"/>
      <c r="FN554"/>
    </row>
    <row r="555" spans="166:170" x14ac:dyDescent="0.25">
      <c r="FJ555"/>
      <c r="FK555"/>
      <c r="FL555"/>
      <c r="FM555"/>
      <c r="FN555"/>
    </row>
    <row r="556" spans="166:170" x14ac:dyDescent="0.25">
      <c r="FJ556"/>
      <c r="FK556"/>
      <c r="FL556"/>
      <c r="FM556"/>
      <c r="FN556"/>
    </row>
    <row r="557" spans="166:170" x14ac:dyDescent="0.25">
      <c r="FJ557"/>
      <c r="FK557"/>
      <c r="FL557"/>
      <c r="FM557"/>
      <c r="FN557"/>
    </row>
    <row r="558" spans="166:170" x14ac:dyDescent="0.25">
      <c r="FJ558"/>
      <c r="FK558"/>
      <c r="FL558"/>
      <c r="FM558"/>
      <c r="FN558"/>
    </row>
    <row r="559" spans="166:170" x14ac:dyDescent="0.25">
      <c r="FJ559"/>
      <c r="FK559"/>
      <c r="FL559"/>
      <c r="FM559"/>
      <c r="FN559"/>
    </row>
    <row r="560" spans="166:170" x14ac:dyDescent="0.25">
      <c r="FJ560"/>
      <c r="FK560"/>
      <c r="FL560"/>
      <c r="FM560"/>
      <c r="FN560"/>
    </row>
    <row r="561" spans="166:170" x14ac:dyDescent="0.25">
      <c r="FJ561"/>
      <c r="FK561"/>
      <c r="FL561"/>
      <c r="FM561"/>
      <c r="FN561"/>
    </row>
    <row r="562" spans="166:170" x14ac:dyDescent="0.25">
      <c r="FJ562"/>
      <c r="FK562"/>
      <c r="FL562"/>
      <c r="FM562"/>
      <c r="FN562"/>
    </row>
    <row r="563" spans="166:170" x14ac:dyDescent="0.25">
      <c r="FJ563"/>
      <c r="FK563"/>
      <c r="FL563"/>
      <c r="FM563"/>
      <c r="FN563"/>
    </row>
    <row r="564" spans="166:170" x14ac:dyDescent="0.25">
      <c r="FJ564"/>
      <c r="FK564"/>
      <c r="FL564"/>
      <c r="FM564"/>
      <c r="FN564"/>
    </row>
    <row r="565" spans="166:170" x14ac:dyDescent="0.25">
      <c r="FJ565"/>
      <c r="FK565"/>
      <c r="FL565"/>
      <c r="FM565"/>
      <c r="FN565"/>
    </row>
    <row r="566" spans="166:170" x14ac:dyDescent="0.25">
      <c r="FJ566"/>
      <c r="FK566"/>
      <c r="FL566"/>
      <c r="FM566"/>
      <c r="FN566"/>
    </row>
    <row r="567" spans="166:170" x14ac:dyDescent="0.25">
      <c r="FJ567"/>
      <c r="FK567"/>
      <c r="FL567"/>
      <c r="FM567"/>
      <c r="FN567"/>
    </row>
    <row r="568" spans="166:170" x14ac:dyDescent="0.25">
      <c r="FJ568"/>
      <c r="FK568"/>
      <c r="FL568"/>
      <c r="FM568"/>
      <c r="FN568"/>
    </row>
    <row r="569" spans="166:170" x14ac:dyDescent="0.25">
      <c r="FJ569"/>
      <c r="FK569"/>
      <c r="FL569"/>
      <c r="FM569"/>
      <c r="FN569"/>
    </row>
    <row r="570" spans="166:170" x14ac:dyDescent="0.25">
      <c r="FJ570"/>
      <c r="FK570"/>
      <c r="FL570"/>
      <c r="FM570"/>
      <c r="FN570"/>
    </row>
    <row r="571" spans="166:170" x14ac:dyDescent="0.25">
      <c r="FJ571"/>
      <c r="FK571"/>
      <c r="FL571"/>
      <c r="FM571"/>
      <c r="FN571"/>
    </row>
    <row r="572" spans="166:170" x14ac:dyDescent="0.25">
      <c r="FJ572"/>
      <c r="FK572"/>
      <c r="FL572"/>
      <c r="FM572"/>
      <c r="FN572"/>
    </row>
    <row r="573" spans="166:170" x14ac:dyDescent="0.25">
      <c r="FJ573"/>
      <c r="FK573"/>
      <c r="FL573"/>
      <c r="FM573"/>
      <c r="FN573"/>
    </row>
    <row r="574" spans="166:170" x14ac:dyDescent="0.25">
      <c r="FJ574"/>
      <c r="FK574"/>
      <c r="FL574"/>
      <c r="FM574"/>
      <c r="FN574"/>
    </row>
    <row r="575" spans="166:170" x14ac:dyDescent="0.25">
      <c r="FJ575"/>
      <c r="FK575"/>
      <c r="FL575"/>
      <c r="FM575"/>
      <c r="FN575"/>
    </row>
    <row r="576" spans="166:170" x14ac:dyDescent="0.25">
      <c r="FJ576"/>
      <c r="FK576"/>
      <c r="FL576"/>
      <c r="FM576"/>
      <c r="FN576"/>
    </row>
    <row r="577" spans="166:170" x14ac:dyDescent="0.25">
      <c r="FJ577"/>
      <c r="FK577"/>
      <c r="FL577"/>
      <c r="FM577"/>
      <c r="FN577"/>
    </row>
    <row r="578" spans="166:170" x14ac:dyDescent="0.25">
      <c r="FJ578"/>
      <c r="FK578"/>
      <c r="FL578"/>
      <c r="FM578"/>
      <c r="FN578"/>
    </row>
    <row r="579" spans="166:170" x14ac:dyDescent="0.25">
      <c r="FJ579"/>
      <c r="FK579"/>
      <c r="FL579"/>
      <c r="FM579"/>
      <c r="FN579"/>
    </row>
    <row r="580" spans="166:170" x14ac:dyDescent="0.25">
      <c r="FJ580"/>
      <c r="FK580"/>
      <c r="FL580"/>
      <c r="FM580"/>
      <c r="FN580"/>
    </row>
    <row r="581" spans="166:170" x14ac:dyDescent="0.25">
      <c r="FJ581"/>
      <c r="FK581"/>
      <c r="FL581"/>
      <c r="FM581"/>
      <c r="FN581"/>
    </row>
    <row r="582" spans="166:170" x14ac:dyDescent="0.25">
      <c r="FJ582"/>
      <c r="FK582"/>
      <c r="FL582"/>
      <c r="FM582"/>
      <c r="FN582"/>
    </row>
    <row r="583" spans="166:170" x14ac:dyDescent="0.25">
      <c r="FJ583"/>
      <c r="FK583"/>
      <c r="FL583"/>
      <c r="FM583"/>
      <c r="FN583"/>
    </row>
    <row r="584" spans="166:170" x14ac:dyDescent="0.25">
      <c r="FJ584"/>
      <c r="FK584"/>
      <c r="FL584"/>
      <c r="FM584"/>
      <c r="FN584"/>
    </row>
    <row r="585" spans="166:170" x14ac:dyDescent="0.25">
      <c r="FJ585"/>
      <c r="FK585"/>
      <c r="FL585"/>
      <c r="FM585"/>
      <c r="FN585"/>
    </row>
    <row r="586" spans="166:170" x14ac:dyDescent="0.25">
      <c r="FJ586"/>
      <c r="FK586"/>
      <c r="FL586"/>
      <c r="FM586"/>
      <c r="FN586"/>
    </row>
    <row r="587" spans="166:170" x14ac:dyDescent="0.25">
      <c r="FJ587"/>
      <c r="FK587"/>
      <c r="FL587"/>
      <c r="FM587"/>
      <c r="FN587"/>
    </row>
    <row r="588" spans="166:170" x14ac:dyDescent="0.25">
      <c r="FJ588"/>
      <c r="FK588"/>
      <c r="FL588"/>
      <c r="FM588"/>
      <c r="FN588"/>
    </row>
    <row r="589" spans="166:170" x14ac:dyDescent="0.25">
      <c r="FJ589"/>
      <c r="FK589"/>
      <c r="FL589"/>
      <c r="FM589"/>
      <c r="FN589"/>
    </row>
    <row r="590" spans="166:170" x14ac:dyDescent="0.25">
      <c r="FJ590"/>
      <c r="FK590"/>
      <c r="FL590"/>
      <c r="FM590"/>
      <c r="FN590"/>
    </row>
    <row r="591" spans="166:170" x14ac:dyDescent="0.25">
      <c r="FJ591"/>
      <c r="FK591"/>
      <c r="FL591"/>
      <c r="FM591"/>
      <c r="FN591"/>
    </row>
    <row r="592" spans="166:170" x14ac:dyDescent="0.25">
      <c r="FJ592"/>
      <c r="FK592"/>
      <c r="FL592"/>
      <c r="FM592"/>
      <c r="FN592"/>
    </row>
    <row r="593" spans="166:170" x14ac:dyDescent="0.25">
      <c r="FJ593"/>
      <c r="FK593"/>
      <c r="FL593"/>
      <c r="FM593"/>
      <c r="FN593"/>
    </row>
    <row r="594" spans="166:170" x14ac:dyDescent="0.25">
      <c r="FJ594"/>
      <c r="FK594"/>
      <c r="FL594"/>
      <c r="FM594"/>
      <c r="FN594"/>
    </row>
    <row r="595" spans="166:170" x14ac:dyDescent="0.25">
      <c r="FJ595"/>
      <c r="FK595"/>
      <c r="FL595"/>
      <c r="FM595"/>
      <c r="FN595"/>
    </row>
    <row r="596" spans="166:170" x14ac:dyDescent="0.25">
      <c r="FJ596"/>
      <c r="FK596"/>
      <c r="FL596"/>
      <c r="FM596"/>
      <c r="FN596"/>
    </row>
    <row r="597" spans="166:170" x14ac:dyDescent="0.25">
      <c r="FJ597"/>
      <c r="FK597"/>
      <c r="FL597"/>
      <c r="FM597"/>
      <c r="FN597"/>
    </row>
    <row r="598" spans="166:170" x14ac:dyDescent="0.25">
      <c r="FJ598"/>
      <c r="FK598"/>
      <c r="FL598"/>
      <c r="FM598"/>
      <c r="FN598"/>
    </row>
    <row r="599" spans="166:170" x14ac:dyDescent="0.25">
      <c r="FJ599"/>
      <c r="FK599"/>
      <c r="FL599"/>
      <c r="FM599"/>
      <c r="FN599"/>
    </row>
    <row r="600" spans="166:170" x14ac:dyDescent="0.25">
      <c r="FJ600"/>
      <c r="FK600"/>
      <c r="FL600"/>
      <c r="FM600"/>
      <c r="FN600"/>
    </row>
    <row r="601" spans="166:170" x14ac:dyDescent="0.25">
      <c r="FJ601"/>
      <c r="FK601"/>
      <c r="FL601"/>
      <c r="FM601"/>
      <c r="FN601"/>
    </row>
    <row r="602" spans="166:170" x14ac:dyDescent="0.25">
      <c r="FJ602"/>
      <c r="FK602"/>
      <c r="FL602"/>
      <c r="FM602"/>
      <c r="FN602"/>
    </row>
    <row r="603" spans="166:170" x14ac:dyDescent="0.25">
      <c r="FJ603"/>
      <c r="FK603"/>
      <c r="FL603"/>
      <c r="FM603"/>
      <c r="FN603"/>
    </row>
    <row r="604" spans="166:170" x14ac:dyDescent="0.25">
      <c r="FJ604"/>
      <c r="FK604"/>
      <c r="FL604"/>
      <c r="FM604"/>
      <c r="FN604"/>
    </row>
    <row r="605" spans="166:170" x14ac:dyDescent="0.25">
      <c r="FJ605"/>
      <c r="FK605"/>
      <c r="FL605"/>
      <c r="FM605"/>
      <c r="FN605"/>
    </row>
    <row r="606" spans="166:170" x14ac:dyDescent="0.25">
      <c r="FJ606"/>
      <c r="FK606"/>
      <c r="FL606"/>
      <c r="FM606"/>
      <c r="FN606"/>
    </row>
    <row r="607" spans="166:170" x14ac:dyDescent="0.25">
      <c r="FJ607"/>
      <c r="FK607"/>
      <c r="FL607"/>
      <c r="FM607"/>
      <c r="FN607"/>
    </row>
    <row r="608" spans="166:170" x14ac:dyDescent="0.25">
      <c r="FJ608"/>
      <c r="FK608"/>
      <c r="FL608"/>
      <c r="FM608"/>
      <c r="FN608"/>
    </row>
    <row r="609" spans="166:170" x14ac:dyDescent="0.25">
      <c r="FJ609"/>
      <c r="FK609"/>
      <c r="FL609"/>
      <c r="FM609"/>
      <c r="FN609"/>
    </row>
    <row r="610" spans="166:170" x14ac:dyDescent="0.25">
      <c r="FJ610"/>
      <c r="FK610"/>
      <c r="FL610"/>
      <c r="FM610"/>
      <c r="FN610"/>
    </row>
    <row r="611" spans="166:170" x14ac:dyDescent="0.25">
      <c r="FJ611"/>
      <c r="FK611"/>
      <c r="FL611"/>
      <c r="FM611"/>
      <c r="FN611"/>
    </row>
    <row r="612" spans="166:170" x14ac:dyDescent="0.25">
      <c r="FJ612"/>
      <c r="FK612"/>
      <c r="FL612"/>
      <c r="FM612"/>
      <c r="FN612"/>
    </row>
    <row r="613" spans="166:170" x14ac:dyDescent="0.25">
      <c r="FJ613"/>
      <c r="FK613"/>
      <c r="FL613"/>
      <c r="FM613"/>
      <c r="FN613"/>
    </row>
    <row r="614" spans="166:170" x14ac:dyDescent="0.25">
      <c r="FJ614"/>
      <c r="FK614"/>
      <c r="FL614"/>
      <c r="FM614"/>
      <c r="FN614"/>
    </row>
    <row r="615" spans="166:170" x14ac:dyDescent="0.25">
      <c r="FJ615"/>
      <c r="FK615"/>
      <c r="FL615"/>
      <c r="FM615"/>
      <c r="FN615"/>
    </row>
    <row r="616" spans="166:170" x14ac:dyDescent="0.25">
      <c r="FJ616"/>
      <c r="FK616"/>
      <c r="FL616"/>
      <c r="FM616"/>
      <c r="FN616"/>
    </row>
    <row r="617" spans="166:170" x14ac:dyDescent="0.25">
      <c r="FJ617"/>
      <c r="FK617"/>
      <c r="FL617"/>
      <c r="FM617"/>
      <c r="FN617"/>
    </row>
    <row r="618" spans="166:170" x14ac:dyDescent="0.25">
      <c r="FJ618"/>
      <c r="FK618"/>
      <c r="FL618"/>
      <c r="FM618"/>
      <c r="FN618"/>
    </row>
    <row r="619" spans="166:170" x14ac:dyDescent="0.25">
      <c r="FJ619"/>
      <c r="FK619"/>
      <c r="FL619"/>
      <c r="FM619"/>
      <c r="FN619"/>
    </row>
    <row r="620" spans="166:170" x14ac:dyDescent="0.25">
      <c r="FJ620"/>
      <c r="FK620"/>
      <c r="FL620"/>
      <c r="FM620"/>
      <c r="FN620"/>
    </row>
    <row r="621" spans="166:170" x14ac:dyDescent="0.25">
      <c r="FJ621"/>
      <c r="FK621"/>
      <c r="FL621"/>
      <c r="FM621"/>
      <c r="FN621"/>
    </row>
    <row r="622" spans="166:170" x14ac:dyDescent="0.25">
      <c r="FJ622"/>
      <c r="FK622"/>
      <c r="FL622"/>
      <c r="FM622"/>
      <c r="FN622"/>
    </row>
    <row r="623" spans="166:170" x14ac:dyDescent="0.25">
      <c r="FJ623"/>
      <c r="FK623"/>
      <c r="FL623"/>
      <c r="FM623"/>
      <c r="FN623"/>
    </row>
    <row r="624" spans="166:170" x14ac:dyDescent="0.25">
      <c r="FJ624"/>
      <c r="FK624"/>
      <c r="FL624"/>
      <c r="FM624"/>
      <c r="FN624"/>
    </row>
    <row r="625" spans="166:170" x14ac:dyDescent="0.25">
      <c r="FJ625"/>
      <c r="FK625"/>
      <c r="FL625"/>
      <c r="FM625"/>
      <c r="FN625"/>
    </row>
    <row r="626" spans="166:170" x14ac:dyDescent="0.25">
      <c r="FJ626"/>
      <c r="FK626"/>
      <c r="FL626"/>
      <c r="FM626"/>
      <c r="FN626"/>
    </row>
    <row r="627" spans="166:170" x14ac:dyDescent="0.25">
      <c r="FJ627"/>
      <c r="FK627"/>
      <c r="FL627"/>
      <c r="FM627"/>
      <c r="FN627"/>
    </row>
    <row r="628" spans="166:170" x14ac:dyDescent="0.25">
      <c r="FJ628"/>
      <c r="FK628"/>
      <c r="FL628"/>
      <c r="FM628"/>
      <c r="FN628"/>
    </row>
    <row r="629" spans="166:170" x14ac:dyDescent="0.25">
      <c r="FJ629"/>
      <c r="FK629"/>
      <c r="FL629"/>
      <c r="FM629"/>
      <c r="FN629"/>
    </row>
    <row r="630" spans="166:170" x14ac:dyDescent="0.25">
      <c r="FJ630"/>
      <c r="FK630"/>
      <c r="FL630"/>
      <c r="FM630"/>
      <c r="FN630"/>
    </row>
    <row r="631" spans="166:170" x14ac:dyDescent="0.25">
      <c r="FJ631"/>
      <c r="FK631"/>
      <c r="FL631"/>
      <c r="FM631"/>
      <c r="FN631"/>
    </row>
    <row r="632" spans="166:170" x14ac:dyDescent="0.25">
      <c r="FJ632"/>
      <c r="FK632"/>
      <c r="FL632"/>
      <c r="FM632"/>
      <c r="FN632"/>
    </row>
    <row r="633" spans="166:170" x14ac:dyDescent="0.25">
      <c r="FJ633"/>
      <c r="FK633"/>
      <c r="FL633"/>
      <c r="FM633"/>
      <c r="FN633"/>
    </row>
    <row r="634" spans="166:170" x14ac:dyDescent="0.25">
      <c r="FJ634"/>
      <c r="FK634"/>
      <c r="FL634"/>
      <c r="FM634"/>
      <c r="FN634"/>
    </row>
    <row r="635" spans="166:170" x14ac:dyDescent="0.25">
      <c r="FJ635"/>
      <c r="FK635"/>
      <c r="FL635"/>
      <c r="FM635"/>
      <c r="FN635"/>
    </row>
    <row r="636" spans="166:170" x14ac:dyDescent="0.25">
      <c r="FJ636"/>
      <c r="FK636"/>
      <c r="FL636"/>
      <c r="FM636"/>
      <c r="FN636"/>
    </row>
    <row r="637" spans="166:170" x14ac:dyDescent="0.25">
      <c r="FJ637"/>
      <c r="FK637"/>
      <c r="FL637"/>
      <c r="FM637"/>
      <c r="FN637"/>
    </row>
    <row r="638" spans="166:170" x14ac:dyDescent="0.25">
      <c r="FJ638"/>
      <c r="FK638"/>
      <c r="FL638"/>
      <c r="FM638"/>
      <c r="FN638"/>
    </row>
    <row r="639" spans="166:170" x14ac:dyDescent="0.25">
      <c r="FJ639"/>
      <c r="FK639"/>
      <c r="FL639"/>
      <c r="FM639"/>
      <c r="FN639"/>
    </row>
    <row r="640" spans="166:170" x14ac:dyDescent="0.25">
      <c r="FJ640"/>
      <c r="FK640"/>
      <c r="FL640"/>
      <c r="FM640"/>
      <c r="FN640"/>
    </row>
    <row r="641" spans="166:170" x14ac:dyDescent="0.25">
      <c r="FJ641"/>
      <c r="FK641"/>
      <c r="FL641"/>
      <c r="FM641"/>
      <c r="FN641"/>
    </row>
    <row r="642" spans="166:170" x14ac:dyDescent="0.25">
      <c r="FJ642"/>
      <c r="FK642"/>
      <c r="FL642"/>
      <c r="FM642"/>
      <c r="FN642"/>
    </row>
    <row r="643" spans="166:170" x14ac:dyDescent="0.25">
      <c r="FJ643"/>
      <c r="FK643"/>
      <c r="FL643"/>
      <c r="FM643"/>
      <c r="FN643"/>
    </row>
    <row r="644" spans="166:170" x14ac:dyDescent="0.25">
      <c r="FJ644"/>
      <c r="FK644"/>
      <c r="FL644"/>
      <c r="FM644"/>
      <c r="FN644"/>
    </row>
    <row r="645" spans="166:170" x14ac:dyDescent="0.25">
      <c r="FJ645"/>
      <c r="FK645"/>
      <c r="FL645"/>
      <c r="FM645"/>
      <c r="FN645"/>
    </row>
    <row r="646" spans="166:170" x14ac:dyDescent="0.25">
      <c r="FJ646"/>
      <c r="FK646"/>
      <c r="FL646"/>
      <c r="FM646"/>
      <c r="FN646"/>
    </row>
    <row r="647" spans="166:170" x14ac:dyDescent="0.25">
      <c r="FJ647"/>
      <c r="FK647"/>
      <c r="FL647"/>
      <c r="FM647"/>
      <c r="FN647"/>
    </row>
    <row r="648" spans="166:170" x14ac:dyDescent="0.25">
      <c r="FJ648"/>
      <c r="FK648"/>
      <c r="FL648"/>
      <c r="FM648"/>
      <c r="FN648"/>
    </row>
    <row r="649" spans="166:170" x14ac:dyDescent="0.25">
      <c r="FJ649"/>
      <c r="FK649"/>
      <c r="FL649"/>
      <c r="FM649"/>
      <c r="FN649"/>
    </row>
    <row r="650" spans="166:170" x14ac:dyDescent="0.25">
      <c r="FJ650"/>
      <c r="FK650"/>
      <c r="FL650"/>
      <c r="FM650"/>
      <c r="FN650"/>
    </row>
    <row r="651" spans="166:170" x14ac:dyDescent="0.25">
      <c r="FJ651"/>
      <c r="FK651"/>
      <c r="FL651"/>
      <c r="FM651"/>
      <c r="FN651"/>
    </row>
    <row r="652" spans="166:170" x14ac:dyDescent="0.25">
      <c r="FJ652"/>
      <c r="FK652"/>
      <c r="FL652"/>
      <c r="FM652"/>
      <c r="FN652"/>
    </row>
    <row r="653" spans="166:170" x14ac:dyDescent="0.25">
      <c r="FJ653"/>
      <c r="FK653"/>
      <c r="FL653"/>
      <c r="FM653"/>
      <c r="FN653"/>
    </row>
    <row r="654" spans="166:170" x14ac:dyDescent="0.25">
      <c r="FJ654"/>
      <c r="FK654"/>
      <c r="FL654"/>
      <c r="FM654"/>
      <c r="FN654"/>
    </row>
    <row r="655" spans="166:170" x14ac:dyDescent="0.25">
      <c r="FJ655"/>
      <c r="FK655"/>
      <c r="FL655"/>
      <c r="FM655"/>
      <c r="FN655"/>
    </row>
    <row r="656" spans="166:170" x14ac:dyDescent="0.25">
      <c r="FJ656"/>
      <c r="FK656"/>
      <c r="FL656"/>
      <c r="FM656"/>
      <c r="FN656"/>
    </row>
    <row r="657" spans="166:170" x14ac:dyDescent="0.25">
      <c r="FJ657"/>
      <c r="FK657"/>
      <c r="FL657"/>
      <c r="FM657"/>
      <c r="FN657"/>
    </row>
    <row r="658" spans="166:170" x14ac:dyDescent="0.25">
      <c r="FJ658"/>
      <c r="FK658"/>
      <c r="FL658"/>
      <c r="FM658"/>
      <c r="FN658"/>
    </row>
    <row r="659" spans="166:170" x14ac:dyDescent="0.25">
      <c r="FJ659"/>
      <c r="FK659"/>
      <c r="FL659"/>
      <c r="FM659"/>
      <c r="FN659"/>
    </row>
    <row r="660" spans="166:170" x14ac:dyDescent="0.25">
      <c r="FJ660"/>
      <c r="FK660"/>
      <c r="FL660"/>
      <c r="FM660"/>
      <c r="FN660"/>
    </row>
    <row r="661" spans="166:170" x14ac:dyDescent="0.25">
      <c r="FJ661"/>
      <c r="FK661"/>
      <c r="FL661"/>
      <c r="FM661"/>
      <c r="FN661"/>
    </row>
    <row r="662" spans="166:170" x14ac:dyDescent="0.25">
      <c r="FJ662"/>
      <c r="FK662"/>
      <c r="FL662"/>
      <c r="FM662"/>
      <c r="FN662"/>
    </row>
    <row r="663" spans="166:170" x14ac:dyDescent="0.25">
      <c r="FJ663"/>
      <c r="FK663"/>
      <c r="FL663"/>
      <c r="FM663"/>
      <c r="FN663"/>
    </row>
    <row r="664" spans="166:170" x14ac:dyDescent="0.25">
      <c r="FJ664"/>
      <c r="FK664"/>
      <c r="FL664"/>
      <c r="FM664"/>
      <c r="FN664"/>
    </row>
    <row r="665" spans="166:170" x14ac:dyDescent="0.25">
      <c r="FJ665"/>
      <c r="FK665"/>
      <c r="FL665"/>
      <c r="FM665"/>
      <c r="FN665"/>
    </row>
    <row r="666" spans="166:170" x14ac:dyDescent="0.25">
      <c r="FJ666"/>
      <c r="FK666"/>
      <c r="FL666"/>
      <c r="FM666"/>
      <c r="FN666"/>
    </row>
    <row r="667" spans="166:170" x14ac:dyDescent="0.25">
      <c r="FJ667"/>
      <c r="FK667"/>
      <c r="FL667"/>
      <c r="FM667"/>
      <c r="FN667"/>
    </row>
    <row r="668" spans="166:170" x14ac:dyDescent="0.25">
      <c r="FJ668"/>
      <c r="FK668"/>
      <c r="FL668"/>
      <c r="FM668"/>
      <c r="FN668"/>
    </row>
    <row r="669" spans="166:170" x14ac:dyDescent="0.25">
      <c r="FJ669"/>
      <c r="FK669"/>
      <c r="FL669"/>
      <c r="FM669"/>
      <c r="FN669"/>
    </row>
    <row r="670" spans="166:170" x14ac:dyDescent="0.25">
      <c r="FJ670"/>
      <c r="FK670"/>
      <c r="FL670"/>
      <c r="FM670"/>
      <c r="FN670"/>
    </row>
    <row r="671" spans="166:170" x14ac:dyDescent="0.25">
      <c r="FJ671"/>
      <c r="FK671"/>
      <c r="FL671"/>
      <c r="FM671"/>
      <c r="FN671"/>
    </row>
    <row r="672" spans="166:170" x14ac:dyDescent="0.25">
      <c r="FJ672"/>
      <c r="FK672"/>
      <c r="FL672"/>
      <c r="FM672"/>
      <c r="FN672"/>
    </row>
    <row r="673" spans="166:170" x14ac:dyDescent="0.25">
      <c r="FJ673"/>
      <c r="FK673"/>
      <c r="FL673"/>
      <c r="FM673"/>
      <c r="FN673"/>
    </row>
    <row r="674" spans="166:170" x14ac:dyDescent="0.25">
      <c r="FJ674"/>
      <c r="FK674"/>
      <c r="FL674"/>
      <c r="FM674"/>
      <c r="FN674"/>
    </row>
    <row r="675" spans="166:170" x14ac:dyDescent="0.25">
      <c r="FJ675"/>
      <c r="FK675"/>
      <c r="FL675"/>
      <c r="FM675"/>
      <c r="FN675"/>
    </row>
    <row r="676" spans="166:170" x14ac:dyDescent="0.25">
      <c r="FJ676"/>
      <c r="FK676"/>
      <c r="FL676"/>
      <c r="FM676"/>
      <c r="FN676"/>
    </row>
    <row r="677" spans="166:170" x14ac:dyDescent="0.25">
      <c r="FJ677"/>
      <c r="FK677"/>
      <c r="FL677"/>
      <c r="FM677"/>
      <c r="FN677"/>
    </row>
    <row r="678" spans="166:170" x14ac:dyDescent="0.25">
      <c r="FJ678"/>
      <c r="FK678"/>
      <c r="FL678"/>
      <c r="FM678"/>
      <c r="FN678"/>
    </row>
    <row r="679" spans="166:170" x14ac:dyDescent="0.25">
      <c r="FJ679"/>
      <c r="FK679"/>
      <c r="FL679"/>
      <c r="FM679"/>
      <c r="FN679"/>
    </row>
    <row r="680" spans="166:170" x14ac:dyDescent="0.25">
      <c r="FJ680"/>
      <c r="FK680"/>
      <c r="FL680"/>
      <c r="FM680"/>
      <c r="FN680"/>
    </row>
    <row r="681" spans="166:170" x14ac:dyDescent="0.25">
      <c r="FJ681"/>
      <c r="FK681"/>
      <c r="FL681"/>
      <c r="FM681"/>
      <c r="FN681"/>
    </row>
    <row r="682" spans="166:170" x14ac:dyDescent="0.25">
      <c r="FJ682"/>
      <c r="FK682"/>
      <c r="FL682"/>
      <c r="FM682"/>
      <c r="FN682"/>
    </row>
    <row r="683" spans="166:170" x14ac:dyDescent="0.25">
      <c r="FJ683"/>
      <c r="FK683"/>
      <c r="FL683"/>
      <c r="FM683"/>
      <c r="FN683"/>
    </row>
    <row r="684" spans="166:170" x14ac:dyDescent="0.25">
      <c r="FJ684"/>
      <c r="FK684"/>
      <c r="FL684"/>
      <c r="FM684"/>
      <c r="FN684"/>
    </row>
    <row r="685" spans="166:170" x14ac:dyDescent="0.25">
      <c r="FJ685"/>
      <c r="FK685"/>
      <c r="FL685"/>
      <c r="FM685"/>
      <c r="FN685"/>
    </row>
    <row r="686" spans="166:170" x14ac:dyDescent="0.25">
      <c r="FJ686"/>
      <c r="FK686"/>
      <c r="FL686"/>
      <c r="FM686"/>
      <c r="FN686"/>
    </row>
    <row r="687" spans="166:170" x14ac:dyDescent="0.25">
      <c r="FJ687"/>
      <c r="FK687"/>
      <c r="FL687"/>
      <c r="FM687"/>
      <c r="FN687"/>
    </row>
    <row r="688" spans="166:170" x14ac:dyDescent="0.25">
      <c r="FJ688"/>
      <c r="FK688"/>
      <c r="FL688"/>
      <c r="FM688"/>
      <c r="FN688"/>
    </row>
    <row r="689" spans="166:170" x14ac:dyDescent="0.25">
      <c r="FJ689"/>
      <c r="FK689"/>
      <c r="FL689"/>
      <c r="FM689"/>
      <c r="FN689"/>
    </row>
    <row r="690" spans="166:170" x14ac:dyDescent="0.25">
      <c r="FJ690"/>
      <c r="FK690"/>
      <c r="FL690"/>
      <c r="FM690"/>
      <c r="FN690"/>
    </row>
    <row r="691" spans="166:170" x14ac:dyDescent="0.25">
      <c r="FJ691"/>
      <c r="FK691"/>
      <c r="FL691"/>
      <c r="FM691"/>
      <c r="FN691"/>
    </row>
    <row r="692" spans="166:170" x14ac:dyDescent="0.25">
      <c r="FJ692"/>
      <c r="FK692"/>
      <c r="FL692"/>
      <c r="FM692"/>
      <c r="FN692"/>
    </row>
    <row r="693" spans="166:170" x14ac:dyDescent="0.25">
      <c r="FJ693"/>
      <c r="FK693"/>
      <c r="FL693"/>
      <c r="FM693"/>
      <c r="FN693"/>
    </row>
    <row r="694" spans="166:170" x14ac:dyDescent="0.25">
      <c r="FJ694"/>
      <c r="FK694"/>
      <c r="FL694"/>
      <c r="FM694"/>
      <c r="FN694"/>
    </row>
    <row r="695" spans="166:170" x14ac:dyDescent="0.25">
      <c r="FJ695"/>
      <c r="FK695"/>
      <c r="FL695"/>
      <c r="FM695"/>
      <c r="FN695"/>
    </row>
    <row r="696" spans="166:170" x14ac:dyDescent="0.25">
      <c r="FJ696"/>
      <c r="FK696"/>
      <c r="FL696"/>
      <c r="FM696"/>
      <c r="FN696"/>
    </row>
    <row r="697" spans="166:170" x14ac:dyDescent="0.25">
      <c r="FJ697"/>
      <c r="FK697"/>
      <c r="FL697"/>
      <c r="FM697"/>
      <c r="FN697"/>
    </row>
    <row r="698" spans="166:170" x14ac:dyDescent="0.25">
      <c r="FJ698"/>
      <c r="FK698"/>
      <c r="FL698"/>
      <c r="FM698"/>
      <c r="FN698"/>
    </row>
    <row r="699" spans="166:170" x14ac:dyDescent="0.25">
      <c r="FJ699"/>
      <c r="FK699"/>
      <c r="FL699"/>
      <c r="FM699"/>
      <c r="FN699"/>
    </row>
    <row r="700" spans="166:170" x14ac:dyDescent="0.25">
      <c r="FJ700"/>
      <c r="FK700"/>
      <c r="FL700"/>
      <c r="FM700"/>
      <c r="FN700"/>
    </row>
    <row r="701" spans="166:170" x14ac:dyDescent="0.25">
      <c r="FJ701"/>
      <c r="FK701"/>
      <c r="FL701"/>
      <c r="FM701"/>
      <c r="FN701"/>
    </row>
    <row r="702" spans="166:170" x14ac:dyDescent="0.25">
      <c r="FJ702"/>
      <c r="FK702"/>
      <c r="FL702"/>
      <c r="FM702"/>
      <c r="FN702"/>
    </row>
    <row r="703" spans="166:170" x14ac:dyDescent="0.25">
      <c r="FJ703"/>
      <c r="FK703"/>
      <c r="FL703"/>
      <c r="FM703"/>
      <c r="FN703"/>
    </row>
    <row r="704" spans="166:170" x14ac:dyDescent="0.25">
      <c r="FJ704"/>
      <c r="FK704"/>
      <c r="FL704"/>
      <c r="FM704"/>
      <c r="FN704"/>
    </row>
    <row r="705" spans="166:170" x14ac:dyDescent="0.25">
      <c r="FJ705"/>
      <c r="FK705"/>
      <c r="FL705"/>
      <c r="FM705"/>
      <c r="FN705"/>
    </row>
    <row r="706" spans="166:170" x14ac:dyDescent="0.25">
      <c r="FJ706"/>
      <c r="FK706"/>
      <c r="FL706"/>
      <c r="FM706"/>
      <c r="FN706"/>
    </row>
    <row r="707" spans="166:170" x14ac:dyDescent="0.25">
      <c r="FJ707"/>
      <c r="FK707"/>
      <c r="FL707"/>
      <c r="FM707"/>
      <c r="FN707"/>
    </row>
    <row r="708" spans="166:170" x14ac:dyDescent="0.25">
      <c r="FJ708"/>
      <c r="FK708"/>
      <c r="FL708"/>
      <c r="FM708"/>
      <c r="FN708"/>
    </row>
    <row r="709" spans="166:170" x14ac:dyDescent="0.25">
      <c r="FJ709"/>
      <c r="FK709"/>
      <c r="FL709"/>
      <c r="FM709"/>
      <c r="FN709"/>
    </row>
    <row r="710" spans="166:170" x14ac:dyDescent="0.25">
      <c r="FJ710"/>
      <c r="FK710"/>
      <c r="FL710"/>
      <c r="FM710"/>
      <c r="FN710"/>
    </row>
    <row r="711" spans="166:170" x14ac:dyDescent="0.25">
      <c r="FJ711"/>
      <c r="FK711"/>
      <c r="FL711"/>
      <c r="FM711"/>
      <c r="FN711"/>
    </row>
    <row r="712" spans="166:170" x14ac:dyDescent="0.25">
      <c r="FJ712"/>
      <c r="FK712"/>
      <c r="FL712"/>
      <c r="FM712"/>
      <c r="FN712"/>
    </row>
    <row r="713" spans="166:170" x14ac:dyDescent="0.25">
      <c r="FJ713"/>
      <c r="FK713"/>
      <c r="FL713"/>
      <c r="FM713"/>
      <c r="FN713"/>
    </row>
    <row r="714" spans="166:170" x14ac:dyDescent="0.25">
      <c r="FJ714"/>
      <c r="FK714"/>
      <c r="FL714"/>
      <c r="FM714"/>
      <c r="FN714"/>
    </row>
    <row r="715" spans="166:170" x14ac:dyDescent="0.25">
      <c r="FJ715"/>
      <c r="FK715"/>
      <c r="FL715"/>
      <c r="FM715"/>
      <c r="FN715"/>
    </row>
    <row r="716" spans="166:170" x14ac:dyDescent="0.25">
      <c r="FJ716"/>
      <c r="FK716"/>
      <c r="FL716"/>
      <c r="FM716"/>
      <c r="FN716"/>
    </row>
    <row r="717" spans="166:170" x14ac:dyDescent="0.25">
      <c r="FJ717"/>
      <c r="FK717"/>
      <c r="FL717"/>
      <c r="FM717"/>
      <c r="FN717"/>
    </row>
    <row r="718" spans="166:170" x14ac:dyDescent="0.25">
      <c r="FJ718"/>
      <c r="FK718"/>
      <c r="FL718"/>
      <c r="FM718"/>
      <c r="FN718"/>
    </row>
    <row r="719" spans="166:170" x14ac:dyDescent="0.25">
      <c r="FJ719"/>
      <c r="FK719"/>
      <c r="FL719"/>
      <c r="FM719"/>
      <c r="FN719"/>
    </row>
    <row r="720" spans="166:170" x14ac:dyDescent="0.25">
      <c r="FJ720"/>
      <c r="FK720"/>
      <c r="FL720"/>
      <c r="FM720"/>
      <c r="FN720"/>
    </row>
    <row r="721" spans="166:170" x14ac:dyDescent="0.25">
      <c r="FJ721"/>
      <c r="FK721"/>
      <c r="FL721"/>
      <c r="FM721"/>
      <c r="FN721"/>
    </row>
    <row r="722" spans="166:170" x14ac:dyDescent="0.25">
      <c r="FJ722"/>
      <c r="FK722"/>
      <c r="FL722"/>
      <c r="FM722"/>
      <c r="FN722"/>
    </row>
    <row r="723" spans="166:170" x14ac:dyDescent="0.25">
      <c r="FJ723"/>
      <c r="FK723"/>
      <c r="FL723"/>
      <c r="FM723"/>
      <c r="FN723"/>
    </row>
    <row r="724" spans="166:170" x14ac:dyDescent="0.25">
      <c r="FJ724"/>
      <c r="FK724"/>
      <c r="FL724"/>
      <c r="FM724"/>
      <c r="FN724"/>
    </row>
    <row r="725" spans="166:170" x14ac:dyDescent="0.25">
      <c r="FJ725"/>
      <c r="FK725"/>
      <c r="FL725"/>
      <c r="FM725"/>
      <c r="FN725"/>
    </row>
    <row r="726" spans="166:170" x14ac:dyDescent="0.25">
      <c r="FJ726"/>
      <c r="FK726"/>
      <c r="FL726"/>
      <c r="FM726"/>
      <c r="FN726"/>
    </row>
    <row r="727" spans="166:170" x14ac:dyDescent="0.25">
      <c r="FJ727"/>
      <c r="FK727"/>
      <c r="FL727"/>
      <c r="FM727"/>
      <c r="FN727"/>
    </row>
    <row r="728" spans="166:170" x14ac:dyDescent="0.25">
      <c r="FJ728"/>
      <c r="FK728"/>
      <c r="FL728"/>
      <c r="FM728"/>
      <c r="FN728"/>
    </row>
    <row r="729" spans="166:170" x14ac:dyDescent="0.25">
      <c r="FJ729"/>
      <c r="FK729"/>
      <c r="FL729"/>
      <c r="FM729"/>
      <c r="FN729"/>
    </row>
    <row r="730" spans="166:170" x14ac:dyDescent="0.25">
      <c r="FJ730"/>
      <c r="FK730"/>
      <c r="FL730"/>
      <c r="FM730"/>
      <c r="FN730"/>
    </row>
    <row r="731" spans="166:170" x14ac:dyDescent="0.25">
      <c r="FJ731"/>
      <c r="FK731"/>
      <c r="FL731"/>
      <c r="FM731"/>
      <c r="FN731"/>
    </row>
    <row r="732" spans="166:170" x14ac:dyDescent="0.25">
      <c r="FJ732"/>
      <c r="FK732"/>
      <c r="FL732"/>
      <c r="FM732"/>
      <c r="FN732"/>
    </row>
    <row r="733" spans="166:170" x14ac:dyDescent="0.25">
      <c r="FJ733"/>
      <c r="FK733"/>
      <c r="FL733"/>
      <c r="FM733"/>
      <c r="FN733"/>
    </row>
    <row r="734" spans="166:170" x14ac:dyDescent="0.25">
      <c r="FJ734"/>
      <c r="FK734"/>
      <c r="FL734"/>
      <c r="FM734"/>
      <c r="FN734"/>
    </row>
    <row r="735" spans="166:170" x14ac:dyDescent="0.25">
      <c r="FJ735"/>
      <c r="FK735"/>
      <c r="FL735"/>
      <c r="FM735"/>
      <c r="FN735"/>
    </row>
    <row r="736" spans="166:170" x14ac:dyDescent="0.25">
      <c r="FJ736"/>
      <c r="FK736"/>
      <c r="FL736"/>
      <c r="FM736"/>
      <c r="FN736"/>
    </row>
    <row r="737" spans="166:170" x14ac:dyDescent="0.25">
      <c r="FJ737"/>
      <c r="FK737"/>
      <c r="FL737"/>
      <c r="FM737"/>
      <c r="FN737"/>
    </row>
    <row r="738" spans="166:170" x14ac:dyDescent="0.25">
      <c r="FJ738"/>
      <c r="FK738"/>
      <c r="FL738"/>
      <c r="FM738"/>
      <c r="FN738"/>
    </row>
    <row r="739" spans="166:170" x14ac:dyDescent="0.25">
      <c r="FJ739"/>
      <c r="FK739"/>
      <c r="FL739"/>
      <c r="FM739"/>
      <c r="FN739"/>
    </row>
    <row r="740" spans="166:170" x14ac:dyDescent="0.25">
      <c r="FJ740"/>
      <c r="FK740"/>
      <c r="FL740"/>
      <c r="FM740"/>
      <c r="FN740"/>
    </row>
    <row r="741" spans="166:170" x14ac:dyDescent="0.25">
      <c r="FJ741"/>
      <c r="FK741"/>
      <c r="FL741"/>
      <c r="FM741"/>
      <c r="FN741"/>
    </row>
    <row r="742" spans="166:170" x14ac:dyDescent="0.25">
      <c r="FJ742"/>
      <c r="FK742"/>
      <c r="FL742"/>
      <c r="FM742"/>
      <c r="FN742"/>
    </row>
    <row r="743" spans="166:170" x14ac:dyDescent="0.25">
      <c r="FJ743"/>
      <c r="FK743"/>
      <c r="FL743"/>
      <c r="FM743"/>
      <c r="FN743"/>
    </row>
    <row r="744" spans="166:170" x14ac:dyDescent="0.25">
      <c r="FJ744"/>
      <c r="FK744"/>
      <c r="FL744"/>
      <c r="FM744"/>
      <c r="FN744"/>
    </row>
    <row r="745" spans="166:170" x14ac:dyDescent="0.25">
      <c r="FJ745"/>
      <c r="FK745"/>
      <c r="FL745"/>
      <c r="FM745"/>
      <c r="FN745"/>
    </row>
    <row r="746" spans="166:170" x14ac:dyDescent="0.25">
      <c r="FJ746"/>
      <c r="FK746"/>
      <c r="FL746"/>
      <c r="FM746"/>
      <c r="FN746"/>
    </row>
    <row r="747" spans="166:170" x14ac:dyDescent="0.25">
      <c r="FJ747"/>
      <c r="FK747"/>
      <c r="FL747"/>
      <c r="FM747"/>
      <c r="FN747"/>
    </row>
    <row r="748" spans="166:170" x14ac:dyDescent="0.25">
      <c r="FJ748"/>
      <c r="FK748"/>
      <c r="FL748"/>
      <c r="FM748"/>
      <c r="FN748"/>
    </row>
    <row r="749" spans="166:170" x14ac:dyDescent="0.25">
      <c r="FJ749"/>
      <c r="FK749"/>
      <c r="FL749"/>
      <c r="FM749"/>
      <c r="FN749"/>
    </row>
    <row r="750" spans="166:170" x14ac:dyDescent="0.25">
      <c r="FJ750"/>
      <c r="FK750"/>
      <c r="FL750"/>
      <c r="FM750"/>
      <c r="FN750"/>
    </row>
    <row r="751" spans="166:170" x14ac:dyDescent="0.25">
      <c r="FJ751"/>
      <c r="FK751"/>
      <c r="FL751"/>
      <c r="FM751"/>
      <c r="FN751"/>
    </row>
    <row r="752" spans="166:170" x14ac:dyDescent="0.25">
      <c r="FJ752"/>
      <c r="FK752"/>
      <c r="FL752"/>
      <c r="FM752"/>
      <c r="FN752"/>
    </row>
    <row r="753" spans="166:170" x14ac:dyDescent="0.25">
      <c r="FJ753"/>
      <c r="FK753"/>
      <c r="FL753"/>
      <c r="FM753"/>
      <c r="FN753"/>
    </row>
    <row r="754" spans="166:170" x14ac:dyDescent="0.25">
      <c r="FJ754"/>
      <c r="FK754"/>
      <c r="FL754"/>
      <c r="FM754"/>
      <c r="FN754"/>
    </row>
    <row r="755" spans="166:170" x14ac:dyDescent="0.25">
      <c r="FJ755"/>
      <c r="FK755"/>
      <c r="FL755"/>
      <c r="FM755"/>
      <c r="FN755"/>
    </row>
    <row r="756" spans="166:170" x14ac:dyDescent="0.25">
      <c r="FJ756"/>
      <c r="FK756"/>
      <c r="FL756"/>
      <c r="FM756"/>
      <c r="FN756"/>
    </row>
    <row r="757" spans="166:170" x14ac:dyDescent="0.25">
      <c r="FJ757"/>
      <c r="FK757"/>
      <c r="FL757"/>
      <c r="FM757"/>
      <c r="FN757"/>
    </row>
    <row r="758" spans="166:170" x14ac:dyDescent="0.25">
      <c r="FJ758"/>
      <c r="FK758"/>
      <c r="FL758"/>
      <c r="FM758"/>
      <c r="FN758"/>
    </row>
    <row r="759" spans="166:170" x14ac:dyDescent="0.25">
      <c r="FJ759"/>
      <c r="FK759"/>
      <c r="FL759"/>
      <c r="FM759"/>
      <c r="FN759"/>
    </row>
    <row r="760" spans="166:170" x14ac:dyDescent="0.25">
      <c r="FJ760"/>
      <c r="FK760"/>
      <c r="FL760"/>
      <c r="FM760"/>
      <c r="FN760"/>
    </row>
    <row r="761" spans="166:170" x14ac:dyDescent="0.25">
      <c r="FJ761"/>
      <c r="FK761"/>
      <c r="FL761"/>
      <c r="FM761"/>
      <c r="FN761"/>
    </row>
    <row r="762" spans="166:170" x14ac:dyDescent="0.25">
      <c r="FJ762"/>
      <c r="FK762"/>
      <c r="FL762"/>
      <c r="FM762"/>
      <c r="FN762"/>
    </row>
    <row r="763" spans="166:170" x14ac:dyDescent="0.25">
      <c r="FJ763"/>
      <c r="FK763"/>
      <c r="FL763"/>
      <c r="FM763"/>
      <c r="FN763"/>
    </row>
    <row r="764" spans="166:170" x14ac:dyDescent="0.25">
      <c r="FJ764"/>
      <c r="FK764"/>
      <c r="FL764"/>
      <c r="FM764"/>
      <c r="FN764"/>
    </row>
    <row r="765" spans="166:170" x14ac:dyDescent="0.25">
      <c r="FJ765"/>
      <c r="FK765"/>
      <c r="FL765"/>
      <c r="FM765"/>
      <c r="FN765"/>
    </row>
    <row r="766" spans="166:170" x14ac:dyDescent="0.25">
      <c r="FJ766"/>
      <c r="FK766"/>
      <c r="FL766"/>
      <c r="FM766"/>
      <c r="FN766"/>
    </row>
    <row r="767" spans="166:170" x14ac:dyDescent="0.25">
      <c r="FJ767"/>
      <c r="FK767"/>
      <c r="FL767"/>
      <c r="FM767"/>
      <c r="FN767"/>
    </row>
    <row r="768" spans="166:170" x14ac:dyDescent="0.25">
      <c r="FJ768"/>
      <c r="FK768"/>
      <c r="FL768"/>
      <c r="FM768"/>
      <c r="FN768"/>
    </row>
    <row r="769" spans="166:170" x14ac:dyDescent="0.25">
      <c r="FJ769"/>
      <c r="FK769"/>
      <c r="FL769"/>
      <c r="FM769"/>
      <c r="FN769"/>
    </row>
    <row r="770" spans="166:170" x14ac:dyDescent="0.25">
      <c r="FJ770"/>
      <c r="FK770"/>
      <c r="FL770"/>
      <c r="FM770"/>
      <c r="FN770"/>
    </row>
    <row r="771" spans="166:170" x14ac:dyDescent="0.25">
      <c r="FJ771"/>
      <c r="FK771"/>
      <c r="FL771"/>
      <c r="FM771"/>
      <c r="FN771"/>
    </row>
    <row r="772" spans="166:170" x14ac:dyDescent="0.25">
      <c r="FJ772"/>
      <c r="FK772"/>
      <c r="FL772"/>
      <c r="FM772"/>
      <c r="FN772"/>
    </row>
    <row r="773" spans="166:170" x14ac:dyDescent="0.25">
      <c r="FJ773"/>
      <c r="FK773"/>
      <c r="FL773"/>
      <c r="FM773"/>
      <c r="FN773"/>
    </row>
    <row r="774" spans="166:170" x14ac:dyDescent="0.25">
      <c r="FJ774"/>
      <c r="FK774"/>
      <c r="FL774"/>
      <c r="FM774"/>
      <c r="FN774"/>
    </row>
    <row r="775" spans="166:170" x14ac:dyDescent="0.25">
      <c r="FJ775"/>
      <c r="FK775"/>
      <c r="FL775"/>
      <c r="FM775"/>
      <c r="FN775"/>
    </row>
    <row r="776" spans="166:170" x14ac:dyDescent="0.25">
      <c r="FJ776"/>
      <c r="FK776"/>
      <c r="FL776"/>
      <c r="FM776"/>
      <c r="FN776"/>
    </row>
    <row r="777" spans="166:170" x14ac:dyDescent="0.25">
      <c r="FJ777"/>
      <c r="FK777"/>
      <c r="FL777"/>
      <c r="FM777"/>
      <c r="FN777"/>
    </row>
    <row r="778" spans="166:170" x14ac:dyDescent="0.25">
      <c r="FJ778"/>
      <c r="FK778"/>
      <c r="FL778"/>
      <c r="FM778"/>
      <c r="FN778"/>
    </row>
    <row r="779" spans="166:170" x14ac:dyDescent="0.25">
      <c r="FJ779"/>
      <c r="FK779"/>
      <c r="FL779"/>
      <c r="FM779"/>
      <c r="FN779"/>
    </row>
    <row r="780" spans="166:170" x14ac:dyDescent="0.25">
      <c r="FJ780"/>
      <c r="FK780"/>
      <c r="FL780"/>
      <c r="FM780"/>
      <c r="FN780"/>
    </row>
    <row r="781" spans="166:170" x14ac:dyDescent="0.25">
      <c r="FJ781"/>
      <c r="FK781"/>
      <c r="FL781"/>
      <c r="FM781"/>
      <c r="FN781"/>
    </row>
    <row r="782" spans="166:170" x14ac:dyDescent="0.25">
      <c r="FJ782"/>
      <c r="FK782"/>
      <c r="FL782"/>
      <c r="FM782"/>
      <c r="FN782"/>
    </row>
    <row r="783" spans="166:170" x14ac:dyDescent="0.25">
      <c r="FJ783"/>
      <c r="FK783"/>
      <c r="FL783"/>
      <c r="FM783"/>
      <c r="FN783"/>
    </row>
    <row r="784" spans="166:170" x14ac:dyDescent="0.25">
      <c r="FJ784"/>
      <c r="FK784"/>
      <c r="FL784"/>
      <c r="FM784"/>
      <c r="FN784"/>
    </row>
    <row r="785" spans="166:170" x14ac:dyDescent="0.25">
      <c r="FJ785"/>
      <c r="FK785"/>
      <c r="FL785"/>
      <c r="FM785"/>
      <c r="FN785"/>
    </row>
    <row r="786" spans="166:170" x14ac:dyDescent="0.25">
      <c r="FJ786"/>
      <c r="FK786"/>
      <c r="FL786"/>
      <c r="FM786"/>
      <c r="FN786"/>
    </row>
    <row r="787" spans="166:170" x14ac:dyDescent="0.25">
      <c r="FJ787"/>
      <c r="FK787"/>
      <c r="FL787"/>
      <c r="FM787"/>
      <c r="FN787"/>
    </row>
    <row r="788" spans="166:170" x14ac:dyDescent="0.25">
      <c r="FJ788"/>
      <c r="FK788"/>
      <c r="FL788"/>
      <c r="FM788"/>
      <c r="FN788"/>
    </row>
    <row r="789" spans="166:170" x14ac:dyDescent="0.25">
      <c r="FJ789"/>
      <c r="FK789"/>
      <c r="FL789"/>
      <c r="FM789"/>
      <c r="FN789"/>
    </row>
    <row r="790" spans="166:170" x14ac:dyDescent="0.25">
      <c r="FJ790"/>
      <c r="FK790"/>
      <c r="FL790"/>
      <c r="FM790"/>
      <c r="FN790"/>
    </row>
    <row r="791" spans="166:170" x14ac:dyDescent="0.25">
      <c r="FJ791"/>
      <c r="FK791"/>
      <c r="FL791"/>
      <c r="FM791"/>
      <c r="FN791"/>
    </row>
    <row r="792" spans="166:170" x14ac:dyDescent="0.25">
      <c r="FJ792"/>
      <c r="FK792"/>
      <c r="FL792"/>
      <c r="FM792"/>
      <c r="FN792"/>
    </row>
    <row r="793" spans="166:170" x14ac:dyDescent="0.25">
      <c r="FJ793"/>
      <c r="FK793"/>
      <c r="FL793"/>
      <c r="FM793"/>
      <c r="FN793"/>
    </row>
    <row r="794" spans="166:170" x14ac:dyDescent="0.25">
      <c r="FJ794"/>
      <c r="FK794"/>
      <c r="FL794"/>
      <c r="FM794"/>
      <c r="FN794"/>
    </row>
    <row r="795" spans="166:170" x14ac:dyDescent="0.25">
      <c r="FJ795"/>
      <c r="FK795"/>
      <c r="FL795"/>
      <c r="FM795"/>
      <c r="FN795"/>
    </row>
    <row r="796" spans="166:170" x14ac:dyDescent="0.25">
      <c r="FJ796"/>
      <c r="FK796"/>
      <c r="FL796"/>
      <c r="FM796"/>
      <c r="FN796"/>
    </row>
    <row r="797" spans="166:170" x14ac:dyDescent="0.25">
      <c r="FJ797"/>
      <c r="FK797"/>
      <c r="FL797"/>
      <c r="FM797"/>
      <c r="FN797"/>
    </row>
    <row r="798" spans="166:170" x14ac:dyDescent="0.25">
      <c r="FJ798"/>
      <c r="FK798"/>
      <c r="FL798"/>
      <c r="FM798"/>
      <c r="FN798"/>
    </row>
    <row r="799" spans="166:170" x14ac:dyDescent="0.25">
      <c r="FJ799"/>
      <c r="FK799"/>
      <c r="FL799"/>
      <c r="FM799"/>
      <c r="FN799"/>
    </row>
    <row r="800" spans="166:170" x14ac:dyDescent="0.25">
      <c r="FJ800"/>
      <c r="FK800"/>
      <c r="FL800"/>
      <c r="FM800"/>
      <c r="FN800"/>
    </row>
    <row r="801" spans="166:170" x14ac:dyDescent="0.25">
      <c r="FJ801"/>
      <c r="FK801"/>
      <c r="FL801"/>
      <c r="FM801"/>
      <c r="FN801"/>
    </row>
    <row r="802" spans="166:170" x14ac:dyDescent="0.25">
      <c r="FJ802"/>
      <c r="FK802"/>
      <c r="FL802"/>
      <c r="FM802"/>
      <c r="FN802"/>
    </row>
    <row r="803" spans="166:170" x14ac:dyDescent="0.25">
      <c r="FJ803"/>
      <c r="FK803"/>
      <c r="FL803"/>
      <c r="FM803"/>
      <c r="FN803"/>
    </row>
    <row r="804" spans="166:170" x14ac:dyDescent="0.25">
      <c r="FJ804"/>
      <c r="FK804"/>
      <c r="FL804"/>
      <c r="FM804"/>
      <c r="FN804"/>
    </row>
    <row r="805" spans="166:170" x14ac:dyDescent="0.25">
      <c r="FJ805"/>
      <c r="FK805"/>
      <c r="FL805"/>
      <c r="FM805"/>
      <c r="FN805"/>
    </row>
    <row r="806" spans="166:170" x14ac:dyDescent="0.25">
      <c r="FJ806"/>
      <c r="FK806"/>
      <c r="FL806"/>
      <c r="FM806"/>
      <c r="FN806"/>
    </row>
    <row r="807" spans="166:170" x14ac:dyDescent="0.25">
      <c r="FJ807"/>
      <c r="FK807"/>
      <c r="FL807"/>
      <c r="FM807"/>
      <c r="FN807"/>
    </row>
    <row r="808" spans="166:170" x14ac:dyDescent="0.25">
      <c r="FJ808"/>
      <c r="FK808"/>
      <c r="FL808"/>
      <c r="FM808"/>
      <c r="FN808"/>
    </row>
    <row r="809" spans="166:170" x14ac:dyDescent="0.25">
      <c r="FJ809"/>
      <c r="FK809"/>
      <c r="FL809"/>
      <c r="FM809"/>
      <c r="FN809"/>
    </row>
    <row r="810" spans="166:170" x14ac:dyDescent="0.25">
      <c r="FJ810"/>
      <c r="FK810"/>
      <c r="FL810"/>
      <c r="FM810"/>
      <c r="FN810"/>
    </row>
    <row r="811" spans="166:170" x14ac:dyDescent="0.25">
      <c r="FJ811"/>
      <c r="FK811"/>
      <c r="FL811"/>
      <c r="FM811"/>
      <c r="FN811"/>
    </row>
    <row r="812" spans="166:170" x14ac:dyDescent="0.25">
      <c r="FJ812"/>
      <c r="FK812"/>
      <c r="FL812"/>
      <c r="FM812"/>
      <c r="FN812"/>
    </row>
    <row r="813" spans="166:170" x14ac:dyDescent="0.25">
      <c r="FJ813"/>
      <c r="FK813"/>
      <c r="FL813"/>
      <c r="FM813"/>
      <c r="FN813"/>
    </row>
    <row r="814" spans="166:170" x14ac:dyDescent="0.25">
      <c r="FJ814"/>
      <c r="FK814"/>
      <c r="FL814"/>
      <c r="FM814"/>
      <c r="FN814"/>
    </row>
    <row r="815" spans="166:170" x14ac:dyDescent="0.25">
      <c r="FJ815"/>
      <c r="FK815"/>
      <c r="FL815"/>
      <c r="FM815"/>
      <c r="FN815"/>
    </row>
    <row r="816" spans="166:170" x14ac:dyDescent="0.25">
      <c r="FJ816"/>
      <c r="FK816"/>
      <c r="FL816"/>
      <c r="FM816"/>
      <c r="FN816"/>
    </row>
    <row r="817" spans="166:170" x14ac:dyDescent="0.25">
      <c r="FJ817"/>
      <c r="FK817"/>
      <c r="FL817"/>
      <c r="FM817"/>
      <c r="FN817"/>
    </row>
    <row r="818" spans="166:170" x14ac:dyDescent="0.25">
      <c r="FJ818"/>
      <c r="FK818"/>
      <c r="FL818"/>
      <c r="FM818"/>
      <c r="FN818"/>
    </row>
    <row r="819" spans="166:170" x14ac:dyDescent="0.25">
      <c r="FJ819"/>
      <c r="FK819"/>
      <c r="FL819"/>
      <c r="FM819"/>
      <c r="FN819"/>
    </row>
    <row r="820" spans="166:170" x14ac:dyDescent="0.25">
      <c r="FJ820"/>
      <c r="FK820"/>
      <c r="FL820"/>
      <c r="FM820"/>
      <c r="FN820"/>
    </row>
    <row r="821" spans="166:170" x14ac:dyDescent="0.25">
      <c r="FJ821"/>
      <c r="FK821"/>
      <c r="FL821"/>
      <c r="FM821"/>
      <c r="FN821"/>
    </row>
    <row r="822" spans="166:170" x14ac:dyDescent="0.25">
      <c r="FJ822"/>
      <c r="FK822"/>
      <c r="FL822"/>
      <c r="FM822"/>
      <c r="FN822"/>
    </row>
    <row r="823" spans="166:170" x14ac:dyDescent="0.25">
      <c r="FJ823"/>
      <c r="FK823"/>
      <c r="FL823"/>
      <c r="FM823"/>
      <c r="FN823"/>
    </row>
    <row r="824" spans="166:170" x14ac:dyDescent="0.25">
      <c r="FJ824"/>
      <c r="FK824"/>
      <c r="FL824"/>
      <c r="FM824"/>
      <c r="FN824"/>
    </row>
    <row r="825" spans="166:170" x14ac:dyDescent="0.25">
      <c r="FJ825"/>
      <c r="FK825"/>
      <c r="FL825"/>
      <c r="FM825"/>
      <c r="FN825"/>
    </row>
    <row r="826" spans="166:170" x14ac:dyDescent="0.25">
      <c r="FJ826"/>
      <c r="FK826"/>
      <c r="FL826"/>
      <c r="FM826"/>
      <c r="FN826"/>
    </row>
    <row r="827" spans="166:170" x14ac:dyDescent="0.25">
      <c r="FJ827"/>
      <c r="FK827"/>
      <c r="FL827"/>
      <c r="FM827"/>
      <c r="FN827"/>
    </row>
    <row r="828" spans="166:170" x14ac:dyDescent="0.25">
      <c r="FJ828"/>
      <c r="FK828"/>
      <c r="FL828"/>
      <c r="FM828"/>
      <c r="FN828"/>
    </row>
    <row r="829" spans="166:170" x14ac:dyDescent="0.25">
      <c r="FJ829"/>
      <c r="FK829"/>
      <c r="FL829"/>
      <c r="FM829"/>
      <c r="FN829"/>
    </row>
    <row r="830" spans="166:170" x14ac:dyDescent="0.25">
      <c r="FJ830"/>
      <c r="FK830"/>
      <c r="FL830"/>
      <c r="FM830"/>
      <c r="FN830"/>
    </row>
    <row r="831" spans="166:170" x14ac:dyDescent="0.25">
      <c r="FJ831"/>
      <c r="FK831"/>
      <c r="FL831"/>
      <c r="FM831"/>
      <c r="FN831"/>
    </row>
    <row r="832" spans="166:170" x14ac:dyDescent="0.25">
      <c r="FJ832"/>
      <c r="FK832"/>
      <c r="FL832"/>
      <c r="FM832"/>
      <c r="FN832"/>
    </row>
    <row r="833" spans="166:170" x14ac:dyDescent="0.25">
      <c r="FJ833"/>
      <c r="FK833"/>
      <c r="FL833"/>
      <c r="FM833"/>
      <c r="FN833"/>
    </row>
    <row r="834" spans="166:170" x14ac:dyDescent="0.25">
      <c r="FJ834"/>
      <c r="FK834"/>
      <c r="FL834"/>
      <c r="FM834"/>
      <c r="FN834"/>
    </row>
    <row r="835" spans="166:170" x14ac:dyDescent="0.25">
      <c r="FJ835"/>
      <c r="FK835"/>
      <c r="FL835"/>
      <c r="FM835"/>
      <c r="FN835"/>
    </row>
    <row r="836" spans="166:170" x14ac:dyDescent="0.25">
      <c r="FJ836"/>
      <c r="FK836"/>
      <c r="FL836"/>
      <c r="FM836"/>
      <c r="FN836"/>
    </row>
    <row r="837" spans="166:170" x14ac:dyDescent="0.25">
      <c r="FJ837"/>
      <c r="FK837"/>
      <c r="FL837"/>
      <c r="FM837"/>
      <c r="FN837"/>
    </row>
    <row r="838" spans="166:170" x14ac:dyDescent="0.25">
      <c r="FJ838"/>
      <c r="FK838"/>
      <c r="FL838"/>
      <c r="FM838"/>
      <c r="FN838"/>
    </row>
    <row r="839" spans="166:170" x14ac:dyDescent="0.25">
      <c r="FJ839"/>
      <c r="FK839"/>
      <c r="FL839"/>
      <c r="FM839"/>
      <c r="FN839"/>
    </row>
    <row r="840" spans="166:170" x14ac:dyDescent="0.25">
      <c r="FJ840"/>
      <c r="FK840"/>
      <c r="FL840"/>
      <c r="FM840"/>
      <c r="FN840"/>
    </row>
    <row r="841" spans="166:170" x14ac:dyDescent="0.25">
      <c r="FJ841"/>
      <c r="FK841"/>
      <c r="FL841"/>
      <c r="FM841"/>
      <c r="FN841"/>
    </row>
    <row r="842" spans="166:170" x14ac:dyDescent="0.25">
      <c r="FJ842"/>
      <c r="FK842"/>
      <c r="FL842"/>
      <c r="FM842"/>
      <c r="FN842"/>
    </row>
    <row r="843" spans="166:170" x14ac:dyDescent="0.25">
      <c r="FJ843"/>
      <c r="FK843"/>
      <c r="FL843"/>
      <c r="FM843"/>
      <c r="FN843"/>
    </row>
    <row r="844" spans="166:170" x14ac:dyDescent="0.25">
      <c r="FJ844"/>
      <c r="FK844"/>
      <c r="FL844"/>
      <c r="FM844"/>
      <c r="FN844"/>
    </row>
    <row r="845" spans="166:170" x14ac:dyDescent="0.25">
      <c r="FJ845"/>
      <c r="FK845"/>
      <c r="FL845"/>
      <c r="FM845"/>
      <c r="FN845"/>
    </row>
    <row r="846" spans="166:170" x14ac:dyDescent="0.25">
      <c r="FJ846"/>
      <c r="FK846"/>
      <c r="FL846"/>
      <c r="FM846"/>
      <c r="FN846"/>
    </row>
    <row r="847" spans="166:170" x14ac:dyDescent="0.25">
      <c r="FJ847"/>
      <c r="FK847"/>
      <c r="FL847"/>
      <c r="FM847"/>
      <c r="FN847"/>
    </row>
    <row r="848" spans="166:170" x14ac:dyDescent="0.25">
      <c r="FJ848"/>
      <c r="FK848"/>
      <c r="FL848"/>
      <c r="FM848"/>
      <c r="FN848"/>
    </row>
    <row r="849" spans="166:170" x14ac:dyDescent="0.25">
      <c r="FJ849"/>
      <c r="FK849"/>
      <c r="FL849"/>
      <c r="FM849"/>
      <c r="FN849"/>
    </row>
    <row r="850" spans="166:170" x14ac:dyDescent="0.25">
      <c r="FJ850"/>
      <c r="FK850"/>
      <c r="FL850"/>
      <c r="FM850"/>
      <c r="FN850"/>
    </row>
    <row r="851" spans="166:170" x14ac:dyDescent="0.25">
      <c r="FJ851"/>
      <c r="FK851"/>
      <c r="FL851"/>
      <c r="FM851"/>
      <c r="FN851"/>
    </row>
    <row r="852" spans="166:170" x14ac:dyDescent="0.25">
      <c r="FJ852"/>
      <c r="FK852"/>
      <c r="FL852"/>
      <c r="FM852"/>
      <c r="FN852"/>
    </row>
    <row r="853" spans="166:170" x14ac:dyDescent="0.25">
      <c r="FJ853"/>
      <c r="FK853"/>
      <c r="FL853"/>
      <c r="FM853"/>
      <c r="FN853"/>
    </row>
    <row r="854" spans="166:170" x14ac:dyDescent="0.25">
      <c r="FJ854"/>
      <c r="FK854"/>
      <c r="FL854"/>
      <c r="FM854"/>
      <c r="FN854"/>
    </row>
    <row r="855" spans="166:170" x14ac:dyDescent="0.25">
      <c r="FJ855"/>
      <c r="FK855"/>
      <c r="FL855"/>
      <c r="FM855"/>
      <c r="FN855"/>
    </row>
    <row r="856" spans="166:170" x14ac:dyDescent="0.25">
      <c r="FJ856"/>
      <c r="FK856"/>
      <c r="FL856"/>
      <c r="FM856"/>
      <c r="FN856"/>
    </row>
    <row r="857" spans="166:170" x14ac:dyDescent="0.25">
      <c r="FJ857"/>
      <c r="FK857"/>
      <c r="FL857"/>
      <c r="FM857"/>
      <c r="FN857"/>
    </row>
    <row r="858" spans="166:170" x14ac:dyDescent="0.25">
      <c r="FJ858"/>
      <c r="FK858"/>
      <c r="FL858"/>
      <c r="FM858"/>
      <c r="FN858"/>
    </row>
    <row r="859" spans="166:170" x14ac:dyDescent="0.25">
      <c r="FJ859"/>
      <c r="FK859"/>
      <c r="FL859"/>
      <c r="FM859"/>
      <c r="FN859"/>
    </row>
    <row r="860" spans="166:170" x14ac:dyDescent="0.25">
      <c r="FJ860"/>
      <c r="FK860"/>
      <c r="FL860"/>
      <c r="FM860"/>
      <c r="FN860"/>
    </row>
    <row r="861" spans="166:170" x14ac:dyDescent="0.25">
      <c r="FJ861"/>
      <c r="FK861"/>
      <c r="FL861"/>
      <c r="FM861"/>
      <c r="FN861"/>
    </row>
    <row r="862" spans="166:170" x14ac:dyDescent="0.25">
      <c r="FJ862"/>
      <c r="FK862"/>
      <c r="FL862"/>
      <c r="FM862"/>
      <c r="FN862"/>
    </row>
    <row r="863" spans="166:170" x14ac:dyDescent="0.25">
      <c r="FJ863"/>
      <c r="FK863"/>
      <c r="FL863"/>
      <c r="FM863"/>
      <c r="FN863"/>
    </row>
    <row r="864" spans="166:170" x14ac:dyDescent="0.25">
      <c r="FJ864"/>
      <c r="FK864"/>
      <c r="FL864"/>
      <c r="FM864"/>
      <c r="FN864"/>
    </row>
    <row r="865" spans="166:170" x14ac:dyDescent="0.25">
      <c r="FJ865"/>
      <c r="FK865"/>
      <c r="FL865"/>
      <c r="FM865"/>
      <c r="FN865"/>
    </row>
    <row r="866" spans="166:170" x14ac:dyDescent="0.25">
      <c r="FJ866"/>
      <c r="FK866"/>
      <c r="FL866"/>
      <c r="FM866"/>
      <c r="FN866"/>
    </row>
    <row r="867" spans="166:170" x14ac:dyDescent="0.25">
      <c r="FJ867"/>
      <c r="FK867"/>
      <c r="FL867"/>
      <c r="FM867"/>
      <c r="FN867"/>
    </row>
    <row r="868" spans="166:170" x14ac:dyDescent="0.25">
      <c r="FJ868"/>
      <c r="FK868"/>
      <c r="FL868"/>
      <c r="FM868"/>
      <c r="FN868"/>
    </row>
    <row r="869" spans="166:170" x14ac:dyDescent="0.25">
      <c r="FJ869"/>
      <c r="FK869"/>
      <c r="FL869"/>
      <c r="FM869"/>
      <c r="FN869"/>
    </row>
    <row r="870" spans="166:170" x14ac:dyDescent="0.25">
      <c r="FJ870"/>
      <c r="FK870"/>
      <c r="FL870"/>
      <c r="FM870"/>
      <c r="FN870"/>
    </row>
    <row r="871" spans="166:170" x14ac:dyDescent="0.25">
      <c r="FJ871"/>
      <c r="FK871"/>
      <c r="FL871"/>
      <c r="FM871"/>
      <c r="FN871"/>
    </row>
    <row r="872" spans="166:170" x14ac:dyDescent="0.25">
      <c r="FJ872"/>
      <c r="FK872"/>
      <c r="FL872"/>
      <c r="FM872"/>
      <c r="FN872"/>
    </row>
    <row r="873" spans="166:170" x14ac:dyDescent="0.25">
      <c r="FJ873"/>
      <c r="FK873"/>
      <c r="FL873"/>
      <c r="FM873"/>
      <c r="FN873"/>
    </row>
    <row r="874" spans="166:170" x14ac:dyDescent="0.25">
      <c r="FJ874"/>
      <c r="FK874"/>
      <c r="FL874"/>
      <c r="FM874"/>
      <c r="FN874"/>
    </row>
    <row r="875" spans="166:170" x14ac:dyDescent="0.25">
      <c r="FJ875"/>
      <c r="FK875"/>
      <c r="FL875"/>
      <c r="FM875"/>
      <c r="FN875"/>
    </row>
    <row r="876" spans="166:170" x14ac:dyDescent="0.25">
      <c r="FJ876"/>
      <c r="FK876"/>
      <c r="FL876"/>
      <c r="FM876"/>
      <c r="FN876"/>
    </row>
    <row r="877" spans="166:170" x14ac:dyDescent="0.25">
      <c r="FJ877"/>
      <c r="FK877"/>
      <c r="FL877"/>
      <c r="FM877"/>
      <c r="FN877"/>
    </row>
    <row r="878" spans="166:170" x14ac:dyDescent="0.25">
      <c r="FJ878"/>
      <c r="FK878"/>
      <c r="FL878"/>
      <c r="FM878"/>
      <c r="FN878"/>
    </row>
    <row r="879" spans="166:170" x14ac:dyDescent="0.25">
      <c r="FJ879"/>
      <c r="FK879"/>
      <c r="FL879"/>
      <c r="FM879"/>
      <c r="FN879"/>
    </row>
    <row r="880" spans="166:170" x14ac:dyDescent="0.25">
      <c r="FJ880"/>
      <c r="FK880"/>
      <c r="FL880"/>
      <c r="FM880"/>
      <c r="FN880"/>
    </row>
    <row r="881" spans="166:170" x14ac:dyDescent="0.25">
      <c r="FJ881"/>
      <c r="FK881"/>
      <c r="FL881"/>
      <c r="FM881"/>
      <c r="FN881"/>
    </row>
    <row r="882" spans="166:170" x14ac:dyDescent="0.25">
      <c r="FJ882"/>
      <c r="FK882"/>
      <c r="FL882"/>
      <c r="FM882"/>
      <c r="FN882"/>
    </row>
    <row r="883" spans="166:170" x14ac:dyDescent="0.25">
      <c r="FJ883"/>
      <c r="FK883"/>
      <c r="FL883"/>
      <c r="FM883"/>
      <c r="FN883"/>
    </row>
    <row r="884" spans="166:170" x14ac:dyDescent="0.25">
      <c r="FJ884"/>
      <c r="FK884"/>
      <c r="FL884"/>
      <c r="FM884"/>
      <c r="FN884"/>
    </row>
    <row r="885" spans="166:170" x14ac:dyDescent="0.25">
      <c r="FJ885"/>
      <c r="FK885"/>
      <c r="FL885"/>
      <c r="FM885"/>
      <c r="FN885"/>
    </row>
    <row r="886" spans="166:170" x14ac:dyDescent="0.25">
      <c r="FJ886"/>
      <c r="FK886"/>
      <c r="FL886"/>
      <c r="FM886"/>
      <c r="FN886"/>
    </row>
    <row r="887" spans="166:170" x14ac:dyDescent="0.25">
      <c r="FJ887"/>
      <c r="FK887"/>
      <c r="FL887"/>
      <c r="FM887"/>
      <c r="FN887"/>
    </row>
    <row r="888" spans="166:170" x14ac:dyDescent="0.25">
      <c r="FJ888"/>
      <c r="FK888"/>
      <c r="FL888"/>
      <c r="FM888"/>
      <c r="FN888"/>
    </row>
    <row r="889" spans="166:170" x14ac:dyDescent="0.25">
      <c r="FJ889"/>
      <c r="FK889"/>
      <c r="FL889"/>
      <c r="FM889"/>
      <c r="FN889"/>
    </row>
    <row r="890" spans="166:170" x14ac:dyDescent="0.25">
      <c r="FJ890"/>
      <c r="FK890"/>
      <c r="FL890"/>
      <c r="FM890"/>
      <c r="FN890"/>
    </row>
    <row r="891" spans="166:170" x14ac:dyDescent="0.25">
      <c r="FJ891"/>
      <c r="FK891"/>
      <c r="FL891"/>
      <c r="FM891"/>
      <c r="FN891"/>
    </row>
    <row r="892" spans="166:170" x14ac:dyDescent="0.25">
      <c r="FJ892"/>
      <c r="FK892"/>
      <c r="FL892"/>
      <c r="FM892"/>
      <c r="FN892"/>
    </row>
    <row r="893" spans="166:170" x14ac:dyDescent="0.25">
      <c r="FJ893"/>
      <c r="FK893"/>
      <c r="FL893"/>
      <c r="FM893"/>
      <c r="FN893"/>
    </row>
    <row r="894" spans="166:170" x14ac:dyDescent="0.25">
      <c r="FJ894"/>
      <c r="FK894"/>
      <c r="FL894"/>
      <c r="FM894"/>
      <c r="FN894"/>
    </row>
    <row r="895" spans="166:170" x14ac:dyDescent="0.25">
      <c r="FJ895"/>
      <c r="FK895"/>
      <c r="FL895"/>
      <c r="FM895"/>
      <c r="FN895"/>
    </row>
    <row r="896" spans="166:170" x14ac:dyDescent="0.25">
      <c r="FJ896"/>
      <c r="FK896"/>
      <c r="FL896"/>
      <c r="FM896"/>
      <c r="FN896"/>
    </row>
    <row r="897" spans="166:170" x14ac:dyDescent="0.25">
      <c r="FJ897"/>
      <c r="FK897"/>
      <c r="FL897"/>
      <c r="FM897"/>
      <c r="FN897"/>
    </row>
    <row r="898" spans="166:170" x14ac:dyDescent="0.25">
      <c r="FJ898"/>
      <c r="FK898"/>
      <c r="FL898"/>
      <c r="FM898"/>
      <c r="FN898"/>
    </row>
    <row r="899" spans="166:170" x14ac:dyDescent="0.25">
      <c r="FJ899"/>
      <c r="FK899"/>
      <c r="FL899"/>
      <c r="FM899"/>
      <c r="FN899"/>
    </row>
    <row r="900" spans="166:170" x14ac:dyDescent="0.25">
      <c r="FJ900"/>
      <c r="FK900"/>
      <c r="FL900"/>
      <c r="FM900"/>
      <c r="FN900"/>
    </row>
    <row r="901" spans="166:170" x14ac:dyDescent="0.25">
      <c r="FJ901"/>
      <c r="FK901"/>
      <c r="FL901"/>
      <c r="FM901"/>
      <c r="FN901"/>
    </row>
    <row r="902" spans="166:170" x14ac:dyDescent="0.25">
      <c r="FJ902"/>
      <c r="FK902"/>
      <c r="FL902"/>
      <c r="FM902"/>
      <c r="FN902"/>
    </row>
    <row r="903" spans="166:170" x14ac:dyDescent="0.25">
      <c r="FJ903"/>
      <c r="FK903"/>
      <c r="FL903"/>
      <c r="FM903"/>
      <c r="FN903"/>
    </row>
    <row r="904" spans="166:170" x14ac:dyDescent="0.25">
      <c r="FJ904"/>
      <c r="FK904"/>
      <c r="FL904"/>
      <c r="FM904"/>
      <c r="FN904"/>
    </row>
    <row r="905" spans="166:170" x14ac:dyDescent="0.25">
      <c r="FJ905"/>
      <c r="FK905"/>
      <c r="FL905"/>
      <c r="FM905"/>
      <c r="FN905"/>
    </row>
    <row r="906" spans="166:170" x14ac:dyDescent="0.25">
      <c r="FJ906"/>
      <c r="FK906"/>
      <c r="FL906"/>
      <c r="FM906"/>
      <c r="FN906"/>
    </row>
    <row r="907" spans="166:170" x14ac:dyDescent="0.25">
      <c r="FJ907"/>
      <c r="FK907"/>
      <c r="FL907"/>
      <c r="FM907"/>
      <c r="FN907"/>
    </row>
    <row r="908" spans="166:170" x14ac:dyDescent="0.25">
      <c r="FJ908"/>
      <c r="FK908"/>
      <c r="FL908"/>
      <c r="FM908"/>
      <c r="FN908"/>
    </row>
    <row r="909" spans="166:170" x14ac:dyDescent="0.25">
      <c r="FJ909"/>
      <c r="FK909"/>
      <c r="FL909"/>
      <c r="FM909"/>
      <c r="FN909"/>
    </row>
    <row r="910" spans="166:170" x14ac:dyDescent="0.25">
      <c r="FJ910"/>
      <c r="FK910"/>
      <c r="FL910"/>
      <c r="FM910"/>
      <c r="FN910"/>
    </row>
    <row r="911" spans="166:170" x14ac:dyDescent="0.25">
      <c r="FJ911"/>
      <c r="FK911"/>
      <c r="FL911"/>
      <c r="FM911"/>
      <c r="FN911"/>
    </row>
    <row r="912" spans="166:170" x14ac:dyDescent="0.25">
      <c r="FJ912"/>
      <c r="FK912"/>
      <c r="FL912"/>
      <c r="FM912"/>
      <c r="FN912"/>
    </row>
    <row r="913" spans="166:170" x14ac:dyDescent="0.25">
      <c r="FJ913"/>
      <c r="FK913"/>
      <c r="FL913"/>
      <c r="FM913"/>
      <c r="FN913"/>
    </row>
    <row r="914" spans="166:170" x14ac:dyDescent="0.25">
      <c r="FJ914"/>
      <c r="FK914"/>
      <c r="FL914"/>
      <c r="FM914"/>
      <c r="FN914"/>
    </row>
    <row r="915" spans="166:170" x14ac:dyDescent="0.25">
      <c r="FJ915"/>
      <c r="FK915"/>
      <c r="FL915"/>
      <c r="FM915"/>
      <c r="FN915"/>
    </row>
    <row r="916" spans="166:170" x14ac:dyDescent="0.25">
      <c r="FJ916"/>
      <c r="FK916"/>
      <c r="FL916"/>
      <c r="FM916"/>
      <c r="FN916"/>
    </row>
    <row r="917" spans="166:170" x14ac:dyDescent="0.25">
      <c r="FJ917"/>
      <c r="FK917"/>
      <c r="FL917"/>
      <c r="FM917"/>
      <c r="FN917"/>
    </row>
    <row r="918" spans="166:170" x14ac:dyDescent="0.25">
      <c r="FJ918"/>
      <c r="FK918"/>
      <c r="FL918"/>
      <c r="FM918"/>
      <c r="FN918"/>
    </row>
    <row r="919" spans="166:170" x14ac:dyDescent="0.25">
      <c r="FJ919"/>
      <c r="FK919"/>
      <c r="FL919"/>
      <c r="FM919"/>
      <c r="FN919"/>
    </row>
    <row r="920" spans="166:170" x14ac:dyDescent="0.25">
      <c r="FJ920"/>
      <c r="FK920"/>
      <c r="FL920"/>
      <c r="FM920"/>
      <c r="FN920"/>
    </row>
    <row r="921" spans="166:170" x14ac:dyDescent="0.25">
      <c r="FJ921"/>
      <c r="FK921"/>
      <c r="FL921"/>
      <c r="FM921"/>
      <c r="FN921"/>
    </row>
    <row r="922" spans="166:170" x14ac:dyDescent="0.25">
      <c r="FJ922"/>
      <c r="FK922"/>
      <c r="FL922"/>
      <c r="FM922"/>
      <c r="FN922"/>
    </row>
    <row r="923" spans="166:170" x14ac:dyDescent="0.25">
      <c r="FJ923"/>
      <c r="FK923"/>
      <c r="FL923"/>
      <c r="FM923"/>
      <c r="FN923"/>
    </row>
    <row r="924" spans="166:170" x14ac:dyDescent="0.25">
      <c r="FJ924"/>
      <c r="FK924"/>
      <c r="FL924"/>
      <c r="FM924"/>
      <c r="FN924"/>
    </row>
    <row r="925" spans="166:170" x14ac:dyDescent="0.25">
      <c r="FJ925"/>
      <c r="FK925"/>
      <c r="FL925"/>
      <c r="FM925"/>
      <c r="FN925"/>
    </row>
    <row r="926" spans="166:170" x14ac:dyDescent="0.25">
      <c r="FJ926"/>
      <c r="FK926"/>
      <c r="FL926"/>
      <c r="FM926"/>
      <c r="FN926"/>
    </row>
    <row r="927" spans="166:170" x14ac:dyDescent="0.25">
      <c r="FJ927"/>
      <c r="FK927"/>
      <c r="FL927"/>
      <c r="FM927"/>
      <c r="FN927"/>
    </row>
    <row r="928" spans="166:170" x14ac:dyDescent="0.25">
      <c r="FJ928"/>
      <c r="FK928"/>
      <c r="FL928"/>
      <c r="FM928"/>
      <c r="FN928"/>
    </row>
    <row r="929" spans="166:170" x14ac:dyDescent="0.25">
      <c r="FJ929"/>
      <c r="FK929"/>
      <c r="FL929"/>
      <c r="FM929"/>
      <c r="FN929"/>
    </row>
    <row r="930" spans="166:170" x14ac:dyDescent="0.25">
      <c r="FJ930"/>
      <c r="FK930"/>
      <c r="FL930"/>
      <c r="FM930"/>
      <c r="FN930"/>
    </row>
    <row r="931" spans="166:170" x14ac:dyDescent="0.25">
      <c r="FJ931"/>
      <c r="FK931"/>
      <c r="FL931"/>
      <c r="FM931"/>
      <c r="FN931"/>
    </row>
    <row r="932" spans="166:170" x14ac:dyDescent="0.25">
      <c r="FJ932"/>
      <c r="FK932"/>
      <c r="FL932"/>
      <c r="FM932"/>
      <c r="FN932"/>
    </row>
    <row r="933" spans="166:170" x14ac:dyDescent="0.25">
      <c r="FJ933"/>
      <c r="FK933"/>
      <c r="FL933"/>
      <c r="FM933"/>
      <c r="FN933"/>
    </row>
    <row r="934" spans="166:170" x14ac:dyDescent="0.25">
      <c r="FJ934"/>
      <c r="FK934"/>
      <c r="FL934"/>
      <c r="FM934"/>
      <c r="FN934"/>
    </row>
    <row r="935" spans="166:170" x14ac:dyDescent="0.25">
      <c r="FJ935"/>
      <c r="FK935"/>
      <c r="FL935"/>
      <c r="FM935"/>
      <c r="FN935"/>
    </row>
    <row r="936" spans="166:170" x14ac:dyDescent="0.25">
      <c r="FJ936"/>
      <c r="FK936"/>
      <c r="FL936"/>
      <c r="FM936"/>
      <c r="FN936"/>
    </row>
    <row r="937" spans="166:170" x14ac:dyDescent="0.25">
      <c r="FJ937"/>
      <c r="FK937"/>
      <c r="FL937"/>
      <c r="FM937"/>
      <c r="FN937"/>
    </row>
    <row r="938" spans="166:170" x14ac:dyDescent="0.25">
      <c r="FJ938"/>
      <c r="FK938"/>
      <c r="FL938"/>
      <c r="FM938"/>
      <c r="FN938"/>
    </row>
    <row r="939" spans="166:170" x14ac:dyDescent="0.25">
      <c r="FJ939"/>
      <c r="FK939"/>
      <c r="FL939"/>
      <c r="FM939"/>
      <c r="FN939"/>
    </row>
    <row r="940" spans="166:170" x14ac:dyDescent="0.25">
      <c r="FJ940"/>
      <c r="FK940"/>
      <c r="FL940"/>
      <c r="FM940"/>
      <c r="FN940"/>
    </row>
    <row r="941" spans="166:170" x14ac:dyDescent="0.25">
      <c r="FJ941"/>
      <c r="FK941"/>
      <c r="FL941"/>
      <c r="FM941"/>
      <c r="FN941"/>
    </row>
    <row r="942" spans="166:170" x14ac:dyDescent="0.25">
      <c r="FJ942"/>
      <c r="FK942"/>
      <c r="FL942"/>
      <c r="FM942"/>
      <c r="FN942"/>
    </row>
    <row r="943" spans="166:170" x14ac:dyDescent="0.25">
      <c r="FJ943"/>
      <c r="FK943"/>
      <c r="FL943"/>
      <c r="FM943"/>
      <c r="FN943"/>
    </row>
    <row r="944" spans="166:170" x14ac:dyDescent="0.25">
      <c r="FJ944"/>
      <c r="FK944"/>
      <c r="FL944"/>
      <c r="FM944"/>
      <c r="FN944"/>
    </row>
    <row r="945" spans="166:170" x14ac:dyDescent="0.25">
      <c r="FJ945"/>
      <c r="FK945"/>
      <c r="FL945"/>
      <c r="FM945"/>
      <c r="FN945"/>
    </row>
    <row r="946" spans="166:170" x14ac:dyDescent="0.25">
      <c r="FJ946"/>
      <c r="FK946"/>
      <c r="FL946"/>
      <c r="FM946"/>
      <c r="FN946"/>
    </row>
    <row r="947" spans="166:170" x14ac:dyDescent="0.25">
      <c r="FJ947"/>
      <c r="FK947"/>
      <c r="FL947"/>
      <c r="FM947"/>
      <c r="FN947"/>
    </row>
    <row r="948" spans="166:170" x14ac:dyDescent="0.25">
      <c r="FJ948"/>
      <c r="FK948"/>
      <c r="FL948"/>
      <c r="FM948"/>
      <c r="FN948"/>
    </row>
    <row r="949" spans="166:170" x14ac:dyDescent="0.25">
      <c r="FJ949"/>
      <c r="FK949"/>
      <c r="FL949"/>
      <c r="FM949"/>
      <c r="FN949"/>
    </row>
    <row r="950" spans="166:170" x14ac:dyDescent="0.25">
      <c r="FJ950"/>
      <c r="FK950"/>
      <c r="FL950"/>
      <c r="FM950"/>
      <c r="FN950"/>
    </row>
    <row r="951" spans="166:170" x14ac:dyDescent="0.25">
      <c r="FJ951"/>
      <c r="FK951"/>
      <c r="FL951"/>
      <c r="FM951"/>
      <c r="FN951"/>
    </row>
    <row r="952" spans="166:170" x14ac:dyDescent="0.25">
      <c r="FJ952"/>
      <c r="FK952"/>
      <c r="FL952"/>
      <c r="FM952"/>
      <c r="FN952"/>
    </row>
    <row r="953" spans="166:170" x14ac:dyDescent="0.25">
      <c r="FJ953"/>
      <c r="FK953"/>
      <c r="FL953"/>
      <c r="FM953"/>
      <c r="FN953"/>
    </row>
    <row r="954" spans="166:170" x14ac:dyDescent="0.25">
      <c r="FJ954"/>
      <c r="FK954"/>
      <c r="FL954"/>
      <c r="FM954"/>
      <c r="FN954"/>
    </row>
    <row r="955" spans="166:170" x14ac:dyDescent="0.25">
      <c r="FJ955"/>
      <c r="FK955"/>
      <c r="FL955"/>
      <c r="FM955"/>
      <c r="FN955"/>
    </row>
    <row r="956" spans="166:170" x14ac:dyDescent="0.25">
      <c r="FJ956"/>
      <c r="FK956"/>
      <c r="FL956"/>
      <c r="FM956"/>
      <c r="FN956"/>
    </row>
    <row r="957" spans="166:170" x14ac:dyDescent="0.25">
      <c r="FJ957"/>
      <c r="FK957"/>
      <c r="FL957"/>
      <c r="FM957"/>
      <c r="FN957"/>
    </row>
    <row r="958" spans="166:170" x14ac:dyDescent="0.25">
      <c r="FJ958"/>
      <c r="FK958"/>
      <c r="FL958"/>
      <c r="FM958"/>
      <c r="FN958"/>
    </row>
    <row r="959" spans="166:170" x14ac:dyDescent="0.25">
      <c r="FJ959"/>
      <c r="FK959"/>
      <c r="FL959"/>
      <c r="FM959"/>
      <c r="FN959"/>
    </row>
    <row r="960" spans="166:170" x14ac:dyDescent="0.25">
      <c r="FJ960"/>
      <c r="FK960"/>
      <c r="FL960"/>
      <c r="FM960"/>
      <c r="FN960"/>
    </row>
    <row r="961" spans="166:170" x14ac:dyDescent="0.25">
      <c r="FJ961"/>
      <c r="FK961"/>
      <c r="FL961"/>
      <c r="FM961"/>
      <c r="FN961"/>
    </row>
    <row r="962" spans="166:170" x14ac:dyDescent="0.25">
      <c r="FJ962"/>
      <c r="FK962"/>
      <c r="FL962"/>
      <c r="FM962"/>
      <c r="FN962"/>
    </row>
    <row r="963" spans="166:170" x14ac:dyDescent="0.25">
      <c r="FJ963"/>
      <c r="FK963"/>
      <c r="FL963"/>
      <c r="FM963"/>
      <c r="FN963"/>
    </row>
    <row r="964" spans="166:170" x14ac:dyDescent="0.25">
      <c r="FJ964"/>
      <c r="FK964"/>
      <c r="FL964"/>
      <c r="FM964"/>
      <c r="FN964"/>
    </row>
    <row r="965" spans="166:170" x14ac:dyDescent="0.25">
      <c r="FJ965"/>
      <c r="FK965"/>
      <c r="FL965"/>
      <c r="FM965"/>
      <c r="FN965"/>
    </row>
    <row r="966" spans="166:170" x14ac:dyDescent="0.25">
      <c r="FJ966"/>
      <c r="FK966"/>
      <c r="FL966"/>
      <c r="FM966"/>
      <c r="FN966"/>
    </row>
    <row r="967" spans="166:170" x14ac:dyDescent="0.25">
      <c r="FJ967"/>
      <c r="FK967"/>
      <c r="FL967"/>
      <c r="FM967"/>
      <c r="FN967"/>
    </row>
    <row r="968" spans="166:170" x14ac:dyDescent="0.25">
      <c r="FJ968"/>
      <c r="FK968"/>
      <c r="FL968"/>
      <c r="FM968"/>
      <c r="FN968"/>
    </row>
    <row r="969" spans="166:170" x14ac:dyDescent="0.25">
      <c r="FJ969"/>
      <c r="FK969"/>
      <c r="FL969"/>
      <c r="FM969"/>
      <c r="FN969"/>
    </row>
    <row r="970" spans="166:170" x14ac:dyDescent="0.25">
      <c r="FJ970"/>
      <c r="FK970"/>
      <c r="FL970"/>
      <c r="FM970"/>
      <c r="FN970"/>
    </row>
    <row r="971" spans="166:170" x14ac:dyDescent="0.25">
      <c r="FJ971"/>
      <c r="FK971"/>
      <c r="FL971"/>
      <c r="FM971"/>
      <c r="FN971"/>
    </row>
    <row r="972" spans="166:170" x14ac:dyDescent="0.25">
      <c r="FJ972"/>
      <c r="FK972"/>
      <c r="FL972"/>
      <c r="FM972"/>
      <c r="FN972"/>
    </row>
    <row r="973" spans="166:170" x14ac:dyDescent="0.25">
      <c r="FJ973"/>
      <c r="FK973"/>
      <c r="FL973"/>
      <c r="FM973"/>
      <c r="FN973"/>
    </row>
    <row r="974" spans="166:170" x14ac:dyDescent="0.25">
      <c r="FJ974"/>
      <c r="FK974"/>
      <c r="FL974"/>
      <c r="FM974"/>
      <c r="FN974"/>
    </row>
    <row r="975" spans="166:170" x14ac:dyDescent="0.25">
      <c r="FJ975"/>
      <c r="FK975"/>
      <c r="FL975"/>
      <c r="FM975"/>
      <c r="FN975"/>
    </row>
    <row r="976" spans="166:170" x14ac:dyDescent="0.25">
      <c r="FJ976"/>
      <c r="FK976"/>
      <c r="FL976"/>
      <c r="FM976"/>
      <c r="FN976"/>
    </row>
    <row r="977" spans="166:170" x14ac:dyDescent="0.25">
      <c r="FJ977"/>
      <c r="FK977"/>
      <c r="FL977"/>
      <c r="FM977"/>
      <c r="FN977"/>
    </row>
    <row r="978" spans="166:170" x14ac:dyDescent="0.25">
      <c r="FJ978"/>
      <c r="FK978"/>
      <c r="FL978"/>
      <c r="FM978"/>
      <c r="FN978"/>
    </row>
    <row r="979" spans="166:170" x14ac:dyDescent="0.25">
      <c r="FJ979"/>
      <c r="FK979"/>
      <c r="FL979"/>
      <c r="FM979"/>
      <c r="FN979"/>
    </row>
    <row r="980" spans="166:170" x14ac:dyDescent="0.25">
      <c r="FJ980"/>
      <c r="FK980"/>
      <c r="FL980"/>
      <c r="FM980"/>
      <c r="FN980"/>
    </row>
    <row r="981" spans="166:170" x14ac:dyDescent="0.25">
      <c r="FJ981"/>
      <c r="FK981"/>
      <c r="FL981"/>
      <c r="FM981"/>
      <c r="FN981"/>
    </row>
    <row r="982" spans="166:170" x14ac:dyDescent="0.25">
      <c r="FJ982"/>
      <c r="FK982"/>
      <c r="FL982"/>
      <c r="FM982"/>
      <c r="FN982"/>
    </row>
    <row r="983" spans="166:170" x14ac:dyDescent="0.25">
      <c r="FJ983"/>
      <c r="FK983"/>
      <c r="FL983"/>
      <c r="FM983"/>
      <c r="FN983"/>
    </row>
    <row r="984" spans="166:170" x14ac:dyDescent="0.25">
      <c r="FJ984"/>
      <c r="FK984"/>
      <c r="FL984"/>
      <c r="FM984"/>
      <c r="FN984"/>
    </row>
    <row r="985" spans="166:170" x14ac:dyDescent="0.25">
      <c r="FJ985"/>
      <c r="FK985"/>
      <c r="FL985"/>
      <c r="FM985"/>
      <c r="FN985"/>
    </row>
    <row r="986" spans="166:170" x14ac:dyDescent="0.25">
      <c r="FJ986"/>
      <c r="FK986"/>
      <c r="FL986"/>
      <c r="FM986"/>
      <c r="FN986"/>
    </row>
    <row r="987" spans="166:170" x14ac:dyDescent="0.25">
      <c r="FJ987"/>
      <c r="FK987"/>
      <c r="FL987"/>
      <c r="FM987"/>
      <c r="FN987"/>
    </row>
    <row r="988" spans="166:170" x14ac:dyDescent="0.25">
      <c r="FJ988"/>
      <c r="FK988"/>
      <c r="FL988"/>
      <c r="FM988"/>
      <c r="FN988"/>
    </row>
    <row r="989" spans="166:170" x14ac:dyDescent="0.25">
      <c r="FJ989"/>
      <c r="FK989"/>
      <c r="FL989"/>
      <c r="FM989"/>
      <c r="FN989"/>
    </row>
    <row r="990" spans="166:170" x14ac:dyDescent="0.25">
      <c r="FJ990"/>
      <c r="FK990"/>
      <c r="FL990"/>
      <c r="FM990"/>
      <c r="FN990"/>
    </row>
    <row r="991" spans="166:170" x14ac:dyDescent="0.25">
      <c r="FJ991"/>
      <c r="FK991"/>
      <c r="FL991"/>
      <c r="FM991"/>
      <c r="FN991"/>
    </row>
    <row r="992" spans="166:170" x14ac:dyDescent="0.25">
      <c r="FJ992"/>
      <c r="FK992"/>
      <c r="FL992"/>
      <c r="FM992"/>
      <c r="FN992"/>
    </row>
    <row r="993" spans="166:170" x14ac:dyDescent="0.25">
      <c r="FJ993"/>
      <c r="FK993"/>
      <c r="FL993"/>
      <c r="FM993"/>
      <c r="FN993"/>
    </row>
    <row r="994" spans="166:170" x14ac:dyDescent="0.25">
      <c r="FJ994"/>
      <c r="FK994"/>
      <c r="FL994"/>
      <c r="FM994"/>
      <c r="FN994"/>
    </row>
    <row r="995" spans="166:170" x14ac:dyDescent="0.25">
      <c r="FJ995"/>
      <c r="FK995"/>
      <c r="FL995"/>
      <c r="FM995"/>
      <c r="FN995"/>
    </row>
    <row r="996" spans="166:170" x14ac:dyDescent="0.25">
      <c r="FJ996"/>
      <c r="FK996"/>
      <c r="FL996"/>
      <c r="FM996"/>
      <c r="FN996"/>
    </row>
    <row r="997" spans="166:170" x14ac:dyDescent="0.25">
      <c r="FJ997"/>
      <c r="FK997"/>
      <c r="FL997"/>
      <c r="FM997"/>
      <c r="FN997"/>
    </row>
    <row r="998" spans="166:170" x14ac:dyDescent="0.25">
      <c r="FJ998"/>
      <c r="FK998"/>
      <c r="FL998"/>
      <c r="FM998"/>
      <c r="FN998"/>
    </row>
    <row r="999" spans="166:170" x14ac:dyDescent="0.25">
      <c r="FJ999"/>
      <c r="FK999"/>
      <c r="FL999"/>
      <c r="FM999"/>
      <c r="FN999"/>
    </row>
    <row r="1000" spans="166:170" x14ac:dyDescent="0.25">
      <c r="FJ1000"/>
      <c r="FK1000"/>
      <c r="FL1000"/>
      <c r="FM1000"/>
      <c r="FN1000"/>
    </row>
    <row r="1001" spans="166:170" x14ac:dyDescent="0.25">
      <c r="FJ1001"/>
      <c r="FK1001"/>
      <c r="FL1001"/>
      <c r="FM1001"/>
      <c r="FN1001"/>
    </row>
    <row r="1002" spans="166:170" x14ac:dyDescent="0.25">
      <c r="FJ1002"/>
      <c r="FK1002"/>
      <c r="FL1002"/>
      <c r="FM1002"/>
      <c r="FN1002"/>
    </row>
    <row r="1003" spans="166:170" x14ac:dyDescent="0.25">
      <c r="FJ1003"/>
      <c r="FK1003"/>
      <c r="FL1003"/>
      <c r="FM1003"/>
      <c r="FN1003"/>
    </row>
    <row r="1004" spans="166:170" x14ac:dyDescent="0.25">
      <c r="FJ1004"/>
      <c r="FK1004"/>
      <c r="FL1004"/>
      <c r="FM1004"/>
      <c r="FN1004"/>
    </row>
    <row r="1005" spans="166:170" x14ac:dyDescent="0.25">
      <c r="FJ1005"/>
      <c r="FK1005"/>
      <c r="FL1005"/>
      <c r="FM1005"/>
      <c r="FN1005"/>
    </row>
    <row r="1006" spans="166:170" x14ac:dyDescent="0.25">
      <c r="FJ1006"/>
      <c r="FK1006"/>
      <c r="FL1006"/>
      <c r="FM1006"/>
      <c r="FN1006"/>
    </row>
    <row r="1007" spans="166:170" x14ac:dyDescent="0.25">
      <c r="FJ1007"/>
      <c r="FK1007"/>
      <c r="FL1007"/>
      <c r="FM1007"/>
      <c r="FN1007"/>
    </row>
    <row r="1008" spans="166:170" x14ac:dyDescent="0.25">
      <c r="FJ1008"/>
      <c r="FK1008"/>
      <c r="FL1008"/>
      <c r="FM1008"/>
      <c r="FN1008"/>
    </row>
    <row r="1009" spans="166:170" x14ac:dyDescent="0.25">
      <c r="FJ1009"/>
      <c r="FK1009"/>
      <c r="FL1009"/>
      <c r="FM1009"/>
      <c r="FN1009"/>
    </row>
    <row r="1010" spans="166:170" x14ac:dyDescent="0.25">
      <c r="FJ1010"/>
      <c r="FK1010"/>
      <c r="FL1010"/>
      <c r="FM1010"/>
      <c r="FN1010"/>
    </row>
    <row r="1011" spans="166:170" x14ac:dyDescent="0.25">
      <c r="FJ1011"/>
      <c r="FK1011"/>
      <c r="FL1011"/>
      <c r="FM1011"/>
      <c r="FN1011"/>
    </row>
    <row r="1012" spans="166:170" x14ac:dyDescent="0.25">
      <c r="FJ1012"/>
      <c r="FK1012"/>
      <c r="FL1012"/>
      <c r="FM1012"/>
      <c r="FN1012"/>
    </row>
    <row r="1013" spans="166:170" x14ac:dyDescent="0.25">
      <c r="FJ1013"/>
      <c r="FK1013"/>
      <c r="FL1013"/>
      <c r="FM1013"/>
      <c r="FN1013"/>
    </row>
    <row r="1014" spans="166:170" x14ac:dyDescent="0.25">
      <c r="FJ1014"/>
      <c r="FK1014"/>
      <c r="FL1014"/>
      <c r="FM1014"/>
      <c r="FN1014"/>
    </row>
    <row r="1015" spans="166:170" x14ac:dyDescent="0.25">
      <c r="FJ1015"/>
      <c r="FK1015"/>
      <c r="FL1015"/>
      <c r="FM1015"/>
      <c r="FN1015"/>
    </row>
    <row r="1016" spans="166:170" x14ac:dyDescent="0.25">
      <c r="FJ1016"/>
      <c r="FK1016"/>
      <c r="FL1016"/>
      <c r="FM1016"/>
      <c r="FN1016"/>
    </row>
    <row r="1017" spans="166:170" x14ac:dyDescent="0.25">
      <c r="FJ1017"/>
      <c r="FK1017"/>
      <c r="FL1017"/>
      <c r="FM1017"/>
      <c r="FN1017"/>
    </row>
    <row r="1018" spans="166:170" x14ac:dyDescent="0.25">
      <c r="FJ1018"/>
      <c r="FK1018"/>
      <c r="FL1018"/>
      <c r="FM1018"/>
      <c r="FN1018"/>
    </row>
    <row r="1019" spans="166:170" x14ac:dyDescent="0.25">
      <c r="FJ1019"/>
      <c r="FK1019"/>
      <c r="FL1019"/>
      <c r="FM1019"/>
      <c r="FN1019"/>
    </row>
    <row r="1020" spans="166:170" x14ac:dyDescent="0.25">
      <c r="FJ1020"/>
      <c r="FK1020"/>
      <c r="FL1020"/>
      <c r="FM1020"/>
      <c r="FN1020"/>
    </row>
    <row r="1021" spans="166:170" x14ac:dyDescent="0.25">
      <c r="FJ1021"/>
      <c r="FK1021"/>
      <c r="FL1021"/>
      <c r="FM1021"/>
      <c r="FN1021"/>
    </row>
    <row r="1022" spans="166:170" x14ac:dyDescent="0.25">
      <c r="FJ1022"/>
      <c r="FK1022"/>
      <c r="FL1022"/>
      <c r="FM1022"/>
      <c r="FN1022"/>
    </row>
    <row r="1023" spans="166:170" x14ac:dyDescent="0.25">
      <c r="FJ1023"/>
      <c r="FK1023"/>
      <c r="FL1023"/>
      <c r="FM1023"/>
      <c r="FN1023"/>
    </row>
    <row r="1024" spans="166:170" x14ac:dyDescent="0.25">
      <c r="FJ1024"/>
      <c r="FK1024"/>
      <c r="FL1024"/>
      <c r="FM1024"/>
      <c r="FN1024"/>
    </row>
    <row r="1025" spans="166:170" x14ac:dyDescent="0.25">
      <c r="FJ1025"/>
      <c r="FK1025"/>
      <c r="FL1025"/>
      <c r="FM1025"/>
      <c r="FN1025"/>
    </row>
    <row r="1026" spans="166:170" x14ac:dyDescent="0.25">
      <c r="FJ1026"/>
      <c r="FK1026"/>
      <c r="FL1026"/>
      <c r="FM1026"/>
      <c r="FN1026"/>
    </row>
    <row r="1027" spans="166:170" x14ac:dyDescent="0.25">
      <c r="FJ1027"/>
      <c r="FK1027"/>
      <c r="FL1027"/>
      <c r="FM1027"/>
      <c r="FN1027"/>
    </row>
    <row r="1028" spans="166:170" x14ac:dyDescent="0.25">
      <c r="FJ1028"/>
      <c r="FK1028"/>
      <c r="FL1028"/>
      <c r="FM1028"/>
      <c r="FN1028"/>
    </row>
    <row r="1029" spans="166:170" x14ac:dyDescent="0.25">
      <c r="FJ1029"/>
      <c r="FK1029"/>
      <c r="FL1029"/>
      <c r="FM1029"/>
      <c r="FN1029"/>
    </row>
    <row r="1030" spans="166:170" x14ac:dyDescent="0.25">
      <c r="FJ1030"/>
      <c r="FK1030"/>
      <c r="FL1030"/>
      <c r="FM1030"/>
      <c r="FN1030"/>
    </row>
    <row r="1031" spans="166:170" x14ac:dyDescent="0.25">
      <c r="FJ1031"/>
      <c r="FK1031"/>
      <c r="FL1031"/>
      <c r="FM1031"/>
      <c r="FN1031"/>
    </row>
    <row r="1032" spans="166:170" x14ac:dyDescent="0.25">
      <c r="FJ1032"/>
      <c r="FK1032"/>
      <c r="FL1032"/>
      <c r="FM1032"/>
      <c r="FN1032"/>
    </row>
    <row r="1033" spans="166:170" x14ac:dyDescent="0.25">
      <c r="FJ1033"/>
      <c r="FK1033"/>
      <c r="FL1033"/>
      <c r="FM1033"/>
      <c r="FN1033"/>
    </row>
    <row r="1034" spans="166:170" x14ac:dyDescent="0.25">
      <c r="FJ1034"/>
      <c r="FK1034"/>
      <c r="FL1034"/>
      <c r="FM1034"/>
      <c r="FN1034"/>
    </row>
    <row r="1035" spans="166:170" x14ac:dyDescent="0.25">
      <c r="FJ1035"/>
      <c r="FK1035"/>
      <c r="FL1035"/>
      <c r="FM1035"/>
      <c r="FN1035"/>
    </row>
    <row r="1036" spans="166:170" x14ac:dyDescent="0.25">
      <c r="FJ1036"/>
      <c r="FK1036"/>
      <c r="FL1036"/>
      <c r="FM1036"/>
      <c r="FN1036"/>
    </row>
    <row r="1037" spans="166:170" x14ac:dyDescent="0.25">
      <c r="FJ1037"/>
      <c r="FK1037"/>
      <c r="FL1037"/>
      <c r="FM1037"/>
      <c r="FN1037"/>
    </row>
    <row r="1038" spans="166:170" x14ac:dyDescent="0.25">
      <c r="FJ1038"/>
      <c r="FK1038"/>
      <c r="FL1038"/>
      <c r="FM1038"/>
      <c r="FN1038"/>
    </row>
    <row r="1039" spans="166:170" x14ac:dyDescent="0.25">
      <c r="FJ1039"/>
      <c r="FK1039"/>
      <c r="FL1039"/>
      <c r="FM1039"/>
      <c r="FN1039"/>
    </row>
    <row r="1040" spans="166:170" x14ac:dyDescent="0.25">
      <c r="FJ1040"/>
      <c r="FK1040"/>
      <c r="FL1040"/>
      <c r="FM1040"/>
      <c r="FN1040"/>
    </row>
    <row r="1041" spans="166:170" x14ac:dyDescent="0.25">
      <c r="FJ1041"/>
      <c r="FK1041"/>
      <c r="FL1041"/>
      <c r="FM1041"/>
      <c r="FN1041"/>
    </row>
    <row r="1042" spans="166:170" x14ac:dyDescent="0.25">
      <c r="FJ1042"/>
      <c r="FK1042"/>
      <c r="FL1042"/>
      <c r="FM1042"/>
      <c r="FN1042"/>
    </row>
    <row r="1043" spans="166:170" x14ac:dyDescent="0.25">
      <c r="FJ1043"/>
      <c r="FK1043"/>
      <c r="FL1043"/>
      <c r="FM1043"/>
      <c r="FN1043"/>
    </row>
    <row r="1044" spans="166:170" x14ac:dyDescent="0.25">
      <c r="FJ1044"/>
      <c r="FK1044"/>
      <c r="FL1044"/>
      <c r="FM1044"/>
      <c r="FN1044"/>
    </row>
    <row r="1045" spans="166:170" x14ac:dyDescent="0.25">
      <c r="FJ1045"/>
      <c r="FK1045"/>
      <c r="FL1045"/>
      <c r="FM1045"/>
      <c r="FN1045"/>
    </row>
    <row r="1046" spans="166:170" x14ac:dyDescent="0.25">
      <c r="FJ1046"/>
      <c r="FK1046"/>
      <c r="FL1046"/>
      <c r="FM1046"/>
      <c r="FN1046"/>
    </row>
    <row r="1047" spans="166:170" x14ac:dyDescent="0.25">
      <c r="FJ1047"/>
      <c r="FK1047"/>
      <c r="FL1047"/>
      <c r="FM1047"/>
      <c r="FN1047"/>
    </row>
    <row r="1048" spans="166:170" x14ac:dyDescent="0.25">
      <c r="FJ1048"/>
      <c r="FK1048"/>
      <c r="FL1048"/>
      <c r="FM1048"/>
      <c r="FN1048"/>
    </row>
    <row r="1049" spans="166:170" x14ac:dyDescent="0.25">
      <c r="FJ1049"/>
      <c r="FK1049"/>
      <c r="FL1049"/>
      <c r="FM1049"/>
      <c r="FN1049"/>
    </row>
    <row r="1050" spans="166:170" x14ac:dyDescent="0.25">
      <c r="FJ1050"/>
      <c r="FK1050"/>
      <c r="FL1050"/>
      <c r="FM1050"/>
      <c r="FN1050"/>
    </row>
    <row r="1051" spans="166:170" x14ac:dyDescent="0.25">
      <c r="FJ1051"/>
      <c r="FK1051"/>
      <c r="FL1051"/>
      <c r="FM1051"/>
      <c r="FN1051"/>
    </row>
    <row r="1052" spans="166:170" x14ac:dyDescent="0.25">
      <c r="FJ1052"/>
      <c r="FK1052"/>
      <c r="FL1052"/>
      <c r="FM1052"/>
      <c r="FN1052"/>
    </row>
    <row r="1053" spans="166:170" x14ac:dyDescent="0.25">
      <c r="FJ1053"/>
      <c r="FK1053"/>
      <c r="FL1053"/>
      <c r="FM1053"/>
      <c r="FN1053"/>
    </row>
    <row r="1054" spans="166:170" x14ac:dyDescent="0.25">
      <c r="FJ1054"/>
      <c r="FK1054"/>
      <c r="FL1054"/>
      <c r="FM1054"/>
      <c r="FN1054"/>
    </row>
    <row r="1055" spans="166:170" x14ac:dyDescent="0.25">
      <c r="FJ1055"/>
      <c r="FK1055"/>
      <c r="FL1055"/>
      <c r="FM1055"/>
      <c r="FN1055"/>
    </row>
    <row r="1056" spans="166:170" x14ac:dyDescent="0.25">
      <c r="FJ1056"/>
      <c r="FK1056"/>
      <c r="FL1056"/>
      <c r="FM1056"/>
      <c r="FN1056"/>
    </row>
    <row r="1057" spans="166:170" x14ac:dyDescent="0.25">
      <c r="FJ1057"/>
      <c r="FK1057"/>
      <c r="FL1057"/>
      <c r="FM1057"/>
      <c r="FN1057"/>
    </row>
    <row r="1058" spans="166:170" x14ac:dyDescent="0.25">
      <c r="FJ1058"/>
      <c r="FK1058"/>
      <c r="FL1058"/>
      <c r="FM1058"/>
      <c r="FN1058"/>
    </row>
    <row r="1059" spans="166:170" x14ac:dyDescent="0.25">
      <c r="FJ1059"/>
      <c r="FK1059"/>
      <c r="FL1059"/>
      <c r="FM1059"/>
      <c r="FN1059"/>
    </row>
    <row r="1060" spans="166:170" x14ac:dyDescent="0.25">
      <c r="FJ1060"/>
      <c r="FK1060"/>
      <c r="FL1060"/>
      <c r="FM1060"/>
      <c r="FN1060"/>
    </row>
    <row r="1061" spans="166:170" x14ac:dyDescent="0.25">
      <c r="FJ1061"/>
      <c r="FK1061"/>
      <c r="FL1061"/>
      <c r="FM1061"/>
      <c r="FN1061"/>
    </row>
    <row r="1062" spans="166:170" x14ac:dyDescent="0.25">
      <c r="FJ1062"/>
      <c r="FK1062"/>
      <c r="FL1062"/>
      <c r="FM1062"/>
      <c r="FN1062"/>
    </row>
    <row r="1063" spans="166:170" x14ac:dyDescent="0.25">
      <c r="FJ1063"/>
      <c r="FK1063"/>
      <c r="FL1063"/>
      <c r="FM1063"/>
      <c r="FN1063"/>
    </row>
    <row r="1064" spans="166:170" x14ac:dyDescent="0.25">
      <c r="FJ1064"/>
      <c r="FK1064"/>
      <c r="FL1064"/>
      <c r="FM1064"/>
      <c r="FN1064"/>
    </row>
    <row r="1065" spans="166:170" x14ac:dyDescent="0.25">
      <c r="FJ1065"/>
      <c r="FK1065"/>
      <c r="FL1065"/>
      <c r="FM1065"/>
      <c r="FN1065"/>
    </row>
    <row r="1066" spans="166:170" x14ac:dyDescent="0.25">
      <c r="FJ1066"/>
      <c r="FK1066"/>
      <c r="FL1066"/>
      <c r="FM1066"/>
      <c r="FN1066"/>
    </row>
    <row r="1067" spans="166:170" x14ac:dyDescent="0.25">
      <c r="FJ1067"/>
      <c r="FK1067"/>
      <c r="FL1067"/>
      <c r="FM1067"/>
      <c r="FN1067"/>
    </row>
    <row r="1068" spans="166:170" x14ac:dyDescent="0.25">
      <c r="FJ1068"/>
      <c r="FK1068"/>
      <c r="FL1068"/>
      <c r="FM1068"/>
      <c r="FN1068"/>
    </row>
    <row r="1069" spans="166:170" x14ac:dyDescent="0.25">
      <c r="FJ1069"/>
      <c r="FK1069"/>
      <c r="FL1069"/>
      <c r="FM1069"/>
      <c r="FN1069"/>
    </row>
    <row r="1070" spans="166:170" x14ac:dyDescent="0.25">
      <c r="FJ1070"/>
      <c r="FK1070"/>
      <c r="FL1070"/>
      <c r="FM1070"/>
      <c r="FN1070"/>
    </row>
    <row r="1071" spans="166:170" x14ac:dyDescent="0.25">
      <c r="FJ1071"/>
      <c r="FK1071"/>
      <c r="FL1071"/>
      <c r="FM1071"/>
      <c r="FN1071"/>
    </row>
    <row r="1072" spans="166:170" x14ac:dyDescent="0.25">
      <c r="FJ1072"/>
      <c r="FK1072"/>
      <c r="FL1072"/>
      <c r="FM1072"/>
      <c r="FN1072"/>
    </row>
    <row r="1073" spans="166:170" x14ac:dyDescent="0.25">
      <c r="FJ1073"/>
      <c r="FK1073"/>
      <c r="FL1073"/>
      <c r="FM1073"/>
      <c r="FN1073"/>
    </row>
    <row r="1074" spans="166:170" x14ac:dyDescent="0.25">
      <c r="FJ1074"/>
      <c r="FK1074"/>
      <c r="FL1074"/>
      <c r="FM1074"/>
      <c r="FN1074"/>
    </row>
    <row r="1075" spans="166:170" x14ac:dyDescent="0.25">
      <c r="FJ1075"/>
      <c r="FK1075"/>
      <c r="FL1075"/>
      <c r="FM1075"/>
      <c r="FN1075"/>
    </row>
    <row r="1076" spans="166:170" x14ac:dyDescent="0.25">
      <c r="FJ1076"/>
      <c r="FK1076"/>
      <c r="FL1076"/>
      <c r="FM1076"/>
      <c r="FN1076"/>
    </row>
    <row r="1077" spans="166:170" x14ac:dyDescent="0.25">
      <c r="FJ1077"/>
      <c r="FK1077"/>
      <c r="FL1077"/>
      <c r="FM1077"/>
      <c r="FN1077"/>
    </row>
    <row r="1078" spans="166:170" x14ac:dyDescent="0.25">
      <c r="FJ1078"/>
      <c r="FK1078"/>
      <c r="FL1078"/>
      <c r="FM1078"/>
      <c r="FN1078"/>
    </row>
    <row r="1079" spans="166:170" x14ac:dyDescent="0.25">
      <c r="FJ1079"/>
      <c r="FK1079"/>
      <c r="FL1079"/>
      <c r="FM1079"/>
      <c r="FN1079"/>
    </row>
    <row r="1080" spans="166:170" x14ac:dyDescent="0.25">
      <c r="FJ1080"/>
      <c r="FK1080"/>
      <c r="FL1080"/>
      <c r="FM1080"/>
      <c r="FN1080"/>
    </row>
    <row r="1081" spans="166:170" x14ac:dyDescent="0.25">
      <c r="FJ1081"/>
      <c r="FK1081"/>
      <c r="FL1081"/>
      <c r="FM1081"/>
      <c r="FN1081"/>
    </row>
    <row r="1082" spans="166:170" x14ac:dyDescent="0.25">
      <c r="FJ1082"/>
      <c r="FK1082"/>
      <c r="FL1082"/>
      <c r="FM1082"/>
      <c r="FN1082"/>
    </row>
    <row r="1083" spans="166:170" x14ac:dyDescent="0.25">
      <c r="FJ1083"/>
      <c r="FK1083"/>
      <c r="FL1083"/>
      <c r="FM1083"/>
      <c r="FN1083"/>
    </row>
    <row r="1084" spans="166:170" x14ac:dyDescent="0.25">
      <c r="FJ1084"/>
      <c r="FK1084"/>
      <c r="FL1084"/>
      <c r="FM1084"/>
      <c r="FN1084"/>
    </row>
    <row r="1085" spans="166:170" x14ac:dyDescent="0.25">
      <c r="FJ1085"/>
      <c r="FK1085"/>
      <c r="FL1085"/>
      <c r="FM1085"/>
      <c r="FN1085"/>
    </row>
    <row r="1086" spans="166:170" x14ac:dyDescent="0.25">
      <c r="FJ1086"/>
      <c r="FK1086"/>
      <c r="FL1086"/>
      <c r="FM1086"/>
      <c r="FN1086"/>
    </row>
    <row r="1087" spans="166:170" x14ac:dyDescent="0.25">
      <c r="FJ1087"/>
      <c r="FK1087"/>
      <c r="FL1087"/>
      <c r="FM1087"/>
      <c r="FN1087"/>
    </row>
    <row r="1088" spans="166:170" x14ac:dyDescent="0.25">
      <c r="FJ1088"/>
      <c r="FK1088"/>
      <c r="FL1088"/>
      <c r="FM1088"/>
      <c r="FN1088"/>
    </row>
    <row r="1089" spans="166:170" x14ac:dyDescent="0.25">
      <c r="FJ1089"/>
      <c r="FK1089"/>
      <c r="FL1089"/>
      <c r="FM1089"/>
      <c r="FN1089"/>
    </row>
    <row r="1090" spans="166:170" x14ac:dyDescent="0.25">
      <c r="FJ1090"/>
      <c r="FK1090"/>
      <c r="FL1090"/>
      <c r="FM1090"/>
      <c r="FN1090"/>
    </row>
    <row r="1091" spans="166:170" x14ac:dyDescent="0.25">
      <c r="FJ1091"/>
      <c r="FK1091"/>
      <c r="FL1091"/>
      <c r="FM1091"/>
      <c r="FN1091"/>
    </row>
    <row r="1092" spans="166:170" x14ac:dyDescent="0.25">
      <c r="FJ1092"/>
      <c r="FK1092"/>
      <c r="FL1092"/>
      <c r="FM1092"/>
      <c r="FN1092"/>
    </row>
    <row r="1093" spans="166:170" x14ac:dyDescent="0.25">
      <c r="FJ1093"/>
      <c r="FK1093"/>
      <c r="FL1093"/>
      <c r="FM1093"/>
      <c r="FN1093"/>
    </row>
    <row r="1094" spans="166:170" x14ac:dyDescent="0.25">
      <c r="FJ1094"/>
      <c r="FK1094"/>
      <c r="FL1094"/>
      <c r="FM1094"/>
      <c r="FN1094"/>
    </row>
    <row r="1095" spans="166:170" x14ac:dyDescent="0.25">
      <c r="FJ1095"/>
      <c r="FK1095"/>
      <c r="FL1095"/>
      <c r="FM1095"/>
      <c r="FN1095"/>
    </row>
    <row r="1096" spans="166:170" x14ac:dyDescent="0.25">
      <c r="FJ1096"/>
      <c r="FK1096"/>
      <c r="FL1096"/>
      <c r="FM1096"/>
      <c r="FN1096"/>
    </row>
    <row r="1097" spans="166:170" x14ac:dyDescent="0.25">
      <c r="FJ1097"/>
      <c r="FK1097"/>
      <c r="FL1097"/>
      <c r="FM1097"/>
      <c r="FN1097"/>
    </row>
    <row r="1098" spans="166:170" x14ac:dyDescent="0.25">
      <c r="FJ1098"/>
      <c r="FK1098"/>
      <c r="FL1098"/>
      <c r="FM1098"/>
      <c r="FN1098"/>
    </row>
    <row r="1099" spans="166:170" x14ac:dyDescent="0.25">
      <c r="FJ1099"/>
      <c r="FK1099"/>
      <c r="FL1099"/>
      <c r="FM1099"/>
      <c r="FN1099"/>
    </row>
    <row r="1100" spans="166:170" x14ac:dyDescent="0.25">
      <c r="FJ1100"/>
      <c r="FK1100"/>
      <c r="FL1100"/>
      <c r="FM1100"/>
      <c r="FN1100"/>
    </row>
    <row r="1101" spans="166:170" x14ac:dyDescent="0.25">
      <c r="FJ1101"/>
      <c r="FK1101"/>
      <c r="FL1101"/>
      <c r="FM1101"/>
      <c r="FN1101"/>
    </row>
    <row r="1102" spans="166:170" x14ac:dyDescent="0.25">
      <c r="FJ1102"/>
      <c r="FK1102"/>
      <c r="FL1102"/>
      <c r="FM1102"/>
      <c r="FN1102"/>
    </row>
    <row r="1103" spans="166:170" x14ac:dyDescent="0.25">
      <c r="FJ1103"/>
      <c r="FK1103"/>
      <c r="FL1103"/>
      <c r="FM1103"/>
      <c r="FN1103"/>
    </row>
    <row r="1104" spans="166:170" x14ac:dyDescent="0.25">
      <c r="FJ1104"/>
      <c r="FK1104"/>
      <c r="FL1104"/>
      <c r="FM1104"/>
      <c r="FN1104"/>
    </row>
    <row r="1105" spans="166:170" x14ac:dyDescent="0.25">
      <c r="FJ1105"/>
      <c r="FK1105"/>
      <c r="FL1105"/>
      <c r="FM1105"/>
      <c r="FN1105"/>
    </row>
    <row r="1106" spans="166:170" x14ac:dyDescent="0.25">
      <c r="FJ1106"/>
      <c r="FK1106"/>
      <c r="FL1106"/>
      <c r="FM1106"/>
      <c r="FN1106"/>
    </row>
    <row r="1107" spans="166:170" x14ac:dyDescent="0.25">
      <c r="FJ1107"/>
      <c r="FK1107"/>
      <c r="FL1107"/>
      <c r="FM1107"/>
      <c r="FN1107"/>
    </row>
    <row r="1108" spans="166:170" x14ac:dyDescent="0.25">
      <c r="FJ1108"/>
      <c r="FK1108"/>
      <c r="FL1108"/>
      <c r="FM1108"/>
      <c r="FN1108"/>
    </row>
    <row r="1109" spans="166:170" x14ac:dyDescent="0.25">
      <c r="FJ1109"/>
      <c r="FK1109"/>
      <c r="FL1109"/>
      <c r="FM1109"/>
      <c r="FN1109"/>
    </row>
    <row r="1110" spans="166:170" x14ac:dyDescent="0.25">
      <c r="FJ1110"/>
      <c r="FK1110"/>
      <c r="FL1110"/>
      <c r="FM1110"/>
      <c r="FN1110"/>
    </row>
    <row r="1111" spans="166:170" x14ac:dyDescent="0.25">
      <c r="FJ1111"/>
      <c r="FK1111"/>
      <c r="FL1111"/>
      <c r="FM1111"/>
      <c r="FN1111"/>
    </row>
    <row r="1112" spans="166:170" x14ac:dyDescent="0.25">
      <c r="FJ1112"/>
      <c r="FK1112"/>
      <c r="FL1112"/>
      <c r="FM1112"/>
      <c r="FN1112"/>
    </row>
    <row r="1113" spans="166:170" x14ac:dyDescent="0.25">
      <c r="FJ1113"/>
      <c r="FK1113"/>
      <c r="FL1113"/>
      <c r="FM1113"/>
      <c r="FN1113"/>
    </row>
    <row r="1114" spans="166:170" x14ac:dyDescent="0.25">
      <c r="FJ1114"/>
      <c r="FK1114"/>
      <c r="FL1114"/>
      <c r="FM1114"/>
      <c r="FN1114"/>
    </row>
    <row r="1115" spans="166:170" x14ac:dyDescent="0.25">
      <c r="FJ1115"/>
      <c r="FK1115"/>
      <c r="FL1115"/>
      <c r="FM1115"/>
      <c r="FN1115"/>
    </row>
    <row r="1116" spans="166:170" x14ac:dyDescent="0.25">
      <c r="FJ1116"/>
      <c r="FK1116"/>
      <c r="FL1116"/>
      <c r="FM1116"/>
      <c r="FN1116"/>
    </row>
    <row r="1117" spans="166:170" x14ac:dyDescent="0.25">
      <c r="FJ1117"/>
      <c r="FK1117"/>
      <c r="FL1117"/>
      <c r="FM1117"/>
      <c r="FN1117"/>
    </row>
    <row r="1118" spans="166:170" x14ac:dyDescent="0.25">
      <c r="FJ1118"/>
      <c r="FK1118"/>
      <c r="FL1118"/>
      <c r="FM1118"/>
      <c r="FN1118"/>
    </row>
    <row r="1119" spans="166:170" x14ac:dyDescent="0.25">
      <c r="FJ1119"/>
      <c r="FK1119"/>
      <c r="FL1119"/>
      <c r="FM1119"/>
      <c r="FN1119"/>
    </row>
    <row r="1120" spans="166:170" x14ac:dyDescent="0.25">
      <c r="FJ1120"/>
      <c r="FK1120"/>
      <c r="FL1120"/>
      <c r="FM1120"/>
      <c r="FN1120"/>
    </row>
    <row r="1121" spans="166:170" x14ac:dyDescent="0.25">
      <c r="FJ1121"/>
      <c r="FK1121"/>
      <c r="FL1121"/>
      <c r="FM1121"/>
      <c r="FN1121"/>
    </row>
    <row r="1122" spans="166:170" x14ac:dyDescent="0.25">
      <c r="FJ1122"/>
      <c r="FK1122"/>
      <c r="FL1122"/>
      <c r="FM1122"/>
      <c r="FN1122"/>
    </row>
    <row r="1123" spans="166:170" x14ac:dyDescent="0.25">
      <c r="FJ1123"/>
      <c r="FK1123"/>
      <c r="FL1123"/>
      <c r="FM1123"/>
      <c r="FN1123"/>
    </row>
    <row r="1124" spans="166:170" x14ac:dyDescent="0.25">
      <c r="FJ1124"/>
      <c r="FK1124"/>
      <c r="FL1124"/>
      <c r="FM1124"/>
      <c r="FN1124"/>
    </row>
    <row r="1125" spans="166:170" x14ac:dyDescent="0.25">
      <c r="FJ1125"/>
      <c r="FK1125"/>
      <c r="FL1125"/>
      <c r="FM1125"/>
      <c r="FN1125"/>
    </row>
    <row r="1126" spans="166:170" x14ac:dyDescent="0.25">
      <c r="FJ1126"/>
      <c r="FK1126"/>
      <c r="FL1126"/>
      <c r="FM1126"/>
      <c r="FN1126"/>
    </row>
    <row r="1127" spans="166:170" x14ac:dyDescent="0.25">
      <c r="FJ1127"/>
      <c r="FK1127"/>
      <c r="FL1127"/>
      <c r="FM1127"/>
      <c r="FN1127"/>
    </row>
    <row r="1128" spans="166:170" x14ac:dyDescent="0.25">
      <c r="FJ1128"/>
      <c r="FK1128"/>
      <c r="FL1128"/>
      <c r="FM1128"/>
      <c r="FN1128"/>
    </row>
    <row r="1129" spans="166:170" x14ac:dyDescent="0.25">
      <c r="FJ1129"/>
      <c r="FK1129"/>
      <c r="FL1129"/>
      <c r="FM1129"/>
      <c r="FN1129"/>
    </row>
    <row r="1130" spans="166:170" x14ac:dyDescent="0.25">
      <c r="FJ1130"/>
      <c r="FK1130"/>
      <c r="FL1130"/>
      <c r="FM1130"/>
      <c r="FN1130"/>
    </row>
    <row r="1131" spans="166:170" x14ac:dyDescent="0.25">
      <c r="FJ1131"/>
      <c r="FK1131"/>
      <c r="FL1131"/>
      <c r="FM1131"/>
      <c r="FN1131"/>
    </row>
    <row r="1132" spans="166:170" x14ac:dyDescent="0.25">
      <c r="FJ1132"/>
      <c r="FK1132"/>
      <c r="FL1132"/>
      <c r="FM1132"/>
      <c r="FN1132"/>
    </row>
    <row r="1133" spans="166:170" x14ac:dyDescent="0.25">
      <c r="FJ1133"/>
      <c r="FK1133"/>
      <c r="FL1133"/>
      <c r="FM1133"/>
      <c r="FN1133"/>
    </row>
    <row r="1134" spans="166:170" x14ac:dyDescent="0.25">
      <c r="FJ1134"/>
      <c r="FK1134"/>
      <c r="FL1134"/>
      <c r="FM1134"/>
      <c r="FN1134"/>
    </row>
    <row r="1135" spans="166:170" x14ac:dyDescent="0.25">
      <c r="FJ1135"/>
      <c r="FK1135"/>
      <c r="FL1135"/>
      <c r="FM1135"/>
      <c r="FN1135"/>
    </row>
    <row r="1136" spans="166:170" x14ac:dyDescent="0.25">
      <c r="FJ1136"/>
      <c r="FK1136"/>
      <c r="FL1136"/>
      <c r="FM1136"/>
      <c r="FN1136"/>
    </row>
    <row r="1137" spans="166:170" x14ac:dyDescent="0.25">
      <c r="FJ1137"/>
      <c r="FK1137"/>
      <c r="FL1137"/>
      <c r="FM1137"/>
      <c r="FN1137"/>
    </row>
    <row r="1138" spans="166:170" x14ac:dyDescent="0.25">
      <c r="FJ1138"/>
      <c r="FK1138"/>
      <c r="FL1138"/>
      <c r="FM1138"/>
      <c r="FN1138"/>
    </row>
    <row r="1139" spans="166:170" x14ac:dyDescent="0.25">
      <c r="FJ1139"/>
      <c r="FK1139"/>
      <c r="FL1139"/>
      <c r="FM1139"/>
      <c r="FN1139"/>
    </row>
    <row r="1140" spans="166:170" x14ac:dyDescent="0.25">
      <c r="FJ1140"/>
      <c r="FK1140"/>
      <c r="FL1140"/>
      <c r="FM1140"/>
      <c r="FN1140"/>
    </row>
    <row r="1141" spans="166:170" x14ac:dyDescent="0.25">
      <c r="FJ1141"/>
      <c r="FK1141"/>
      <c r="FL1141"/>
      <c r="FM1141"/>
      <c r="FN1141"/>
    </row>
    <row r="1142" spans="166:170" x14ac:dyDescent="0.25">
      <c r="FJ1142"/>
      <c r="FK1142"/>
      <c r="FL1142"/>
      <c r="FM1142"/>
      <c r="FN1142"/>
    </row>
    <row r="1143" spans="166:170" x14ac:dyDescent="0.25">
      <c r="FJ1143"/>
      <c r="FK1143"/>
      <c r="FL1143"/>
      <c r="FM1143"/>
      <c r="FN1143"/>
    </row>
    <row r="1144" spans="166:170" x14ac:dyDescent="0.25">
      <c r="FJ1144"/>
      <c r="FK1144"/>
      <c r="FL1144"/>
      <c r="FM1144"/>
      <c r="FN1144"/>
    </row>
    <row r="1145" spans="166:170" x14ac:dyDescent="0.25">
      <c r="FJ1145"/>
      <c r="FK1145"/>
      <c r="FL1145"/>
      <c r="FM1145"/>
      <c r="FN1145"/>
    </row>
    <row r="1146" spans="166:170" x14ac:dyDescent="0.25">
      <c r="FJ1146"/>
      <c r="FK1146"/>
      <c r="FL1146"/>
      <c r="FM1146"/>
      <c r="FN1146"/>
    </row>
    <row r="1147" spans="166:170" x14ac:dyDescent="0.25">
      <c r="FJ1147"/>
      <c r="FK1147"/>
      <c r="FL1147"/>
      <c r="FM1147"/>
      <c r="FN1147"/>
    </row>
    <row r="1148" spans="166:170" x14ac:dyDescent="0.25">
      <c r="FJ1148"/>
      <c r="FK1148"/>
      <c r="FL1148"/>
      <c r="FM1148"/>
      <c r="FN1148"/>
    </row>
    <row r="1149" spans="166:170" x14ac:dyDescent="0.25">
      <c r="FJ1149"/>
      <c r="FK1149"/>
      <c r="FL1149"/>
      <c r="FM1149"/>
      <c r="FN1149"/>
    </row>
    <row r="1150" spans="166:170" x14ac:dyDescent="0.25">
      <c r="FJ1150"/>
      <c r="FK1150"/>
      <c r="FL1150"/>
      <c r="FM1150"/>
      <c r="FN1150"/>
    </row>
    <row r="1151" spans="166:170" x14ac:dyDescent="0.25">
      <c r="FJ1151"/>
      <c r="FK1151"/>
      <c r="FL1151"/>
      <c r="FM1151"/>
      <c r="FN1151"/>
    </row>
    <row r="1152" spans="166:170" x14ac:dyDescent="0.25">
      <c r="FJ1152"/>
      <c r="FK1152"/>
      <c r="FL1152"/>
      <c r="FM1152"/>
      <c r="FN1152"/>
    </row>
    <row r="1153" spans="166:170" x14ac:dyDescent="0.25">
      <c r="FJ1153"/>
      <c r="FK1153"/>
      <c r="FL1153"/>
      <c r="FM1153"/>
      <c r="FN1153"/>
    </row>
    <row r="1154" spans="166:170" x14ac:dyDescent="0.25">
      <c r="FJ1154"/>
      <c r="FK1154"/>
      <c r="FL1154"/>
      <c r="FM1154"/>
      <c r="FN1154"/>
    </row>
    <row r="1155" spans="166:170" x14ac:dyDescent="0.25">
      <c r="FJ1155"/>
      <c r="FK1155"/>
      <c r="FL1155"/>
      <c r="FM1155"/>
      <c r="FN1155"/>
    </row>
    <row r="1156" spans="166:170" x14ac:dyDescent="0.25">
      <c r="FJ1156"/>
      <c r="FK1156"/>
      <c r="FL1156"/>
      <c r="FM1156"/>
      <c r="FN1156"/>
    </row>
    <row r="1157" spans="166:170" x14ac:dyDescent="0.25">
      <c r="FJ1157"/>
      <c r="FK1157"/>
      <c r="FL1157"/>
      <c r="FM1157"/>
      <c r="FN1157"/>
    </row>
    <row r="1158" spans="166:170" x14ac:dyDescent="0.25">
      <c r="FJ1158"/>
      <c r="FK1158"/>
      <c r="FL1158"/>
      <c r="FM1158"/>
      <c r="FN1158"/>
    </row>
    <row r="1159" spans="166:170" x14ac:dyDescent="0.25">
      <c r="FJ1159"/>
      <c r="FK1159"/>
      <c r="FL1159"/>
      <c r="FM1159"/>
      <c r="FN1159"/>
    </row>
    <row r="1160" spans="166:170" x14ac:dyDescent="0.25">
      <c r="FJ1160"/>
      <c r="FK1160"/>
      <c r="FL1160"/>
      <c r="FM1160"/>
      <c r="FN1160"/>
    </row>
    <row r="1161" spans="166:170" x14ac:dyDescent="0.25">
      <c r="FJ1161"/>
      <c r="FK1161"/>
      <c r="FL1161"/>
      <c r="FM1161"/>
      <c r="FN1161"/>
    </row>
    <row r="1162" spans="166:170" x14ac:dyDescent="0.25">
      <c r="FJ1162"/>
      <c r="FK1162"/>
      <c r="FL1162"/>
      <c r="FM1162"/>
      <c r="FN1162"/>
    </row>
    <row r="1163" spans="166:170" x14ac:dyDescent="0.25">
      <c r="FJ1163"/>
      <c r="FK1163"/>
      <c r="FL1163"/>
      <c r="FM1163"/>
      <c r="FN1163"/>
    </row>
    <row r="1164" spans="166:170" x14ac:dyDescent="0.25">
      <c r="FJ1164"/>
      <c r="FK1164"/>
      <c r="FL1164"/>
      <c r="FM1164"/>
      <c r="FN1164"/>
    </row>
    <row r="1165" spans="166:170" x14ac:dyDescent="0.25">
      <c r="FJ1165"/>
      <c r="FK1165"/>
      <c r="FL1165"/>
      <c r="FM1165"/>
      <c r="FN1165"/>
    </row>
    <row r="1166" spans="166:170" x14ac:dyDescent="0.25">
      <c r="FJ1166"/>
      <c r="FK1166"/>
      <c r="FL1166"/>
      <c r="FM1166"/>
      <c r="FN1166"/>
    </row>
    <row r="1167" spans="166:170" x14ac:dyDescent="0.25">
      <c r="FJ1167"/>
      <c r="FK1167"/>
      <c r="FL1167"/>
      <c r="FM1167"/>
      <c r="FN1167"/>
    </row>
    <row r="1168" spans="166:170" x14ac:dyDescent="0.25">
      <c r="FJ1168"/>
      <c r="FK1168"/>
      <c r="FL1168"/>
      <c r="FM1168"/>
      <c r="FN1168"/>
    </row>
    <row r="1169" spans="166:170" x14ac:dyDescent="0.25">
      <c r="FJ1169"/>
      <c r="FK1169"/>
      <c r="FL1169"/>
      <c r="FM1169"/>
      <c r="FN1169"/>
    </row>
    <row r="1170" spans="166:170" x14ac:dyDescent="0.25">
      <c r="FJ1170"/>
      <c r="FK1170"/>
      <c r="FL1170"/>
      <c r="FM1170"/>
      <c r="FN1170"/>
    </row>
    <row r="1171" spans="166:170" x14ac:dyDescent="0.25">
      <c r="FJ1171"/>
      <c r="FK1171"/>
      <c r="FL1171"/>
      <c r="FM1171"/>
      <c r="FN1171"/>
    </row>
    <row r="1172" spans="166:170" x14ac:dyDescent="0.25">
      <c r="FJ1172"/>
      <c r="FK1172"/>
      <c r="FL1172"/>
      <c r="FM1172"/>
      <c r="FN1172"/>
    </row>
    <row r="1173" spans="166:170" x14ac:dyDescent="0.25">
      <c r="FJ1173"/>
      <c r="FK1173"/>
      <c r="FL1173"/>
      <c r="FM1173"/>
      <c r="FN1173"/>
    </row>
    <row r="1174" spans="166:170" x14ac:dyDescent="0.25">
      <c r="FJ1174"/>
      <c r="FK1174"/>
      <c r="FL1174"/>
      <c r="FM1174"/>
      <c r="FN1174"/>
    </row>
    <row r="1175" spans="166:170" x14ac:dyDescent="0.25">
      <c r="FJ1175"/>
      <c r="FK1175"/>
      <c r="FL1175"/>
      <c r="FM1175"/>
      <c r="FN1175"/>
    </row>
    <row r="1176" spans="166:170" x14ac:dyDescent="0.25">
      <c r="FJ1176"/>
      <c r="FK1176"/>
      <c r="FL1176"/>
      <c r="FM1176"/>
      <c r="FN1176"/>
    </row>
    <row r="1177" spans="166:170" x14ac:dyDescent="0.25">
      <c r="FJ1177"/>
      <c r="FK1177"/>
      <c r="FL1177"/>
      <c r="FM1177"/>
      <c r="FN1177"/>
    </row>
    <row r="1178" spans="166:170" x14ac:dyDescent="0.25">
      <c r="FJ1178"/>
      <c r="FK1178"/>
      <c r="FL1178"/>
      <c r="FM1178"/>
      <c r="FN1178"/>
    </row>
    <row r="1179" spans="166:170" x14ac:dyDescent="0.25">
      <c r="FJ1179"/>
      <c r="FK1179"/>
      <c r="FL1179"/>
      <c r="FM1179"/>
      <c r="FN1179"/>
    </row>
    <row r="1180" spans="166:170" x14ac:dyDescent="0.25">
      <c r="FJ1180"/>
      <c r="FK1180"/>
      <c r="FL1180"/>
      <c r="FM1180"/>
      <c r="FN1180"/>
    </row>
    <row r="1181" spans="166:170" x14ac:dyDescent="0.25">
      <c r="FJ1181"/>
      <c r="FK1181"/>
      <c r="FL1181"/>
      <c r="FM1181"/>
      <c r="FN1181"/>
    </row>
    <row r="1182" spans="166:170" x14ac:dyDescent="0.25">
      <c r="FJ1182"/>
      <c r="FK1182"/>
      <c r="FL1182"/>
      <c r="FM1182"/>
      <c r="FN1182"/>
    </row>
    <row r="1183" spans="166:170" x14ac:dyDescent="0.25">
      <c r="FJ1183"/>
      <c r="FK1183"/>
      <c r="FL1183"/>
      <c r="FM1183"/>
      <c r="FN1183"/>
    </row>
    <row r="1184" spans="166:170" x14ac:dyDescent="0.25">
      <c r="FJ1184"/>
      <c r="FK1184"/>
      <c r="FL1184"/>
      <c r="FM1184"/>
      <c r="FN1184"/>
    </row>
    <row r="1185" spans="166:170" x14ac:dyDescent="0.25">
      <c r="FJ1185"/>
      <c r="FK1185"/>
      <c r="FL1185"/>
      <c r="FM1185"/>
      <c r="FN1185"/>
    </row>
    <row r="1186" spans="166:170" x14ac:dyDescent="0.25">
      <c r="FJ1186"/>
      <c r="FK1186"/>
      <c r="FL1186"/>
      <c r="FM1186"/>
      <c r="FN1186"/>
    </row>
    <row r="1187" spans="166:170" x14ac:dyDescent="0.25">
      <c r="FJ1187"/>
      <c r="FK1187"/>
      <c r="FL1187"/>
      <c r="FM1187"/>
      <c r="FN1187"/>
    </row>
    <row r="1188" spans="166:170" x14ac:dyDescent="0.25">
      <c r="FJ1188"/>
      <c r="FK1188"/>
      <c r="FL1188"/>
      <c r="FM1188"/>
      <c r="FN1188"/>
    </row>
    <row r="1189" spans="166:170" x14ac:dyDescent="0.25">
      <c r="FJ1189"/>
      <c r="FK1189"/>
      <c r="FL1189"/>
      <c r="FM1189"/>
      <c r="FN1189"/>
    </row>
    <row r="1190" spans="166:170" x14ac:dyDescent="0.25">
      <c r="FJ1190"/>
      <c r="FK1190"/>
      <c r="FL1190"/>
      <c r="FM1190"/>
      <c r="FN1190"/>
    </row>
    <row r="1191" spans="166:170" x14ac:dyDescent="0.25">
      <c r="FJ1191"/>
      <c r="FK1191"/>
      <c r="FL1191"/>
      <c r="FM1191"/>
      <c r="FN1191"/>
    </row>
    <row r="1192" spans="166:170" x14ac:dyDescent="0.25">
      <c r="FJ1192"/>
      <c r="FK1192"/>
      <c r="FL1192"/>
      <c r="FM1192"/>
      <c r="FN1192"/>
    </row>
    <row r="1193" spans="166:170" x14ac:dyDescent="0.25">
      <c r="FJ1193"/>
      <c r="FK1193"/>
      <c r="FL1193"/>
      <c r="FM1193"/>
      <c r="FN1193"/>
    </row>
    <row r="1194" spans="166:170" x14ac:dyDescent="0.25">
      <c r="FJ1194"/>
      <c r="FK1194"/>
      <c r="FL1194"/>
      <c r="FM1194"/>
      <c r="FN1194"/>
    </row>
    <row r="1195" spans="166:170" x14ac:dyDescent="0.25">
      <c r="FJ1195"/>
      <c r="FK1195"/>
      <c r="FL1195"/>
      <c r="FM1195"/>
      <c r="FN1195"/>
    </row>
    <row r="1196" spans="166:170" x14ac:dyDescent="0.25">
      <c r="FJ1196"/>
      <c r="FK1196"/>
      <c r="FL1196"/>
      <c r="FM1196"/>
      <c r="FN1196"/>
    </row>
    <row r="1197" spans="166:170" x14ac:dyDescent="0.25">
      <c r="FJ1197"/>
      <c r="FK1197"/>
      <c r="FL1197"/>
      <c r="FM1197"/>
      <c r="FN1197"/>
    </row>
    <row r="1198" spans="166:170" x14ac:dyDescent="0.25">
      <c r="FJ1198"/>
      <c r="FK1198"/>
      <c r="FL1198"/>
      <c r="FM1198"/>
      <c r="FN1198"/>
    </row>
    <row r="1199" spans="166:170" x14ac:dyDescent="0.25">
      <c r="FJ1199"/>
      <c r="FK1199"/>
      <c r="FL1199"/>
      <c r="FM1199"/>
      <c r="FN1199"/>
    </row>
    <row r="1200" spans="166:170" x14ac:dyDescent="0.25">
      <c r="FJ1200"/>
      <c r="FK1200"/>
      <c r="FL1200"/>
      <c r="FM1200"/>
      <c r="FN1200"/>
    </row>
    <row r="1201" spans="166:170" x14ac:dyDescent="0.25">
      <c r="FJ1201"/>
      <c r="FK1201"/>
      <c r="FL1201"/>
      <c r="FM1201"/>
      <c r="FN1201"/>
    </row>
    <row r="1202" spans="166:170" x14ac:dyDescent="0.25">
      <c r="FJ1202"/>
      <c r="FK1202"/>
      <c r="FL1202"/>
      <c r="FM1202"/>
      <c r="FN1202"/>
    </row>
    <row r="1203" spans="166:170" x14ac:dyDescent="0.25">
      <c r="FJ1203"/>
      <c r="FK1203"/>
      <c r="FL1203"/>
      <c r="FM1203"/>
      <c r="FN1203"/>
    </row>
    <row r="1204" spans="166:170" x14ac:dyDescent="0.25">
      <c r="FJ1204"/>
      <c r="FK1204"/>
      <c r="FL1204"/>
      <c r="FM1204"/>
      <c r="FN1204"/>
    </row>
    <row r="1205" spans="166:170" x14ac:dyDescent="0.25">
      <c r="FJ1205"/>
      <c r="FK1205"/>
      <c r="FL1205"/>
      <c r="FM1205"/>
      <c r="FN1205"/>
    </row>
    <row r="1206" spans="166:170" x14ac:dyDescent="0.25">
      <c r="FJ1206"/>
      <c r="FK1206"/>
      <c r="FL1206"/>
      <c r="FM1206"/>
      <c r="FN1206"/>
    </row>
    <row r="1207" spans="166:170" x14ac:dyDescent="0.25">
      <c r="FJ1207"/>
      <c r="FK1207"/>
      <c r="FL1207"/>
      <c r="FM1207"/>
      <c r="FN1207"/>
    </row>
    <row r="1208" spans="166:170" x14ac:dyDescent="0.25">
      <c r="FJ1208"/>
      <c r="FK1208"/>
      <c r="FL1208"/>
      <c r="FM1208"/>
      <c r="FN1208"/>
    </row>
    <row r="1209" spans="166:170" x14ac:dyDescent="0.25">
      <c r="FJ1209"/>
      <c r="FK1209"/>
      <c r="FL1209"/>
      <c r="FM1209"/>
      <c r="FN1209"/>
    </row>
    <row r="1210" spans="166:170" x14ac:dyDescent="0.25">
      <c r="FJ1210"/>
      <c r="FK1210"/>
      <c r="FL1210"/>
      <c r="FM1210"/>
      <c r="FN1210"/>
    </row>
    <row r="1211" spans="166:170" x14ac:dyDescent="0.25">
      <c r="FJ1211"/>
      <c r="FK1211"/>
      <c r="FL1211"/>
      <c r="FM1211"/>
      <c r="FN1211"/>
    </row>
    <row r="1212" spans="166:170" x14ac:dyDescent="0.25">
      <c r="FJ1212"/>
      <c r="FK1212"/>
      <c r="FL1212"/>
      <c r="FM1212"/>
      <c r="FN1212"/>
    </row>
    <row r="1213" spans="166:170" x14ac:dyDescent="0.25">
      <c r="FJ1213"/>
      <c r="FK1213"/>
      <c r="FL1213"/>
      <c r="FM1213"/>
      <c r="FN1213"/>
    </row>
    <row r="1214" spans="166:170" x14ac:dyDescent="0.25">
      <c r="FJ1214"/>
      <c r="FK1214"/>
      <c r="FL1214"/>
      <c r="FM1214"/>
      <c r="FN1214"/>
    </row>
    <row r="1215" spans="166:170" x14ac:dyDescent="0.25">
      <c r="FJ1215"/>
      <c r="FK1215"/>
      <c r="FL1215"/>
      <c r="FM1215"/>
      <c r="FN1215"/>
    </row>
    <row r="1216" spans="166:170" x14ac:dyDescent="0.25">
      <c r="FJ1216"/>
      <c r="FK1216"/>
      <c r="FL1216"/>
      <c r="FM1216"/>
      <c r="FN1216"/>
    </row>
    <row r="1217" spans="166:170" x14ac:dyDescent="0.25">
      <c r="FJ1217"/>
      <c r="FK1217"/>
      <c r="FL1217"/>
      <c r="FM1217"/>
      <c r="FN1217"/>
    </row>
    <row r="1218" spans="166:170" x14ac:dyDescent="0.25">
      <c r="FJ1218"/>
      <c r="FK1218"/>
      <c r="FL1218"/>
      <c r="FM1218"/>
      <c r="FN1218"/>
    </row>
    <row r="1219" spans="166:170" x14ac:dyDescent="0.25">
      <c r="FJ1219"/>
      <c r="FK1219"/>
      <c r="FL1219"/>
      <c r="FM1219"/>
      <c r="FN1219"/>
    </row>
    <row r="1220" spans="166:170" x14ac:dyDescent="0.25">
      <c r="FJ1220"/>
      <c r="FK1220"/>
      <c r="FL1220"/>
      <c r="FM1220"/>
      <c r="FN1220"/>
    </row>
    <row r="1221" spans="166:170" x14ac:dyDescent="0.25">
      <c r="FJ1221"/>
      <c r="FK1221"/>
      <c r="FL1221"/>
      <c r="FM1221"/>
      <c r="FN1221"/>
    </row>
    <row r="1222" spans="166:170" x14ac:dyDescent="0.25">
      <c r="FJ1222"/>
      <c r="FK1222"/>
      <c r="FL1222"/>
      <c r="FM1222"/>
      <c r="FN1222"/>
    </row>
    <row r="1223" spans="166:170" x14ac:dyDescent="0.25">
      <c r="FJ1223"/>
      <c r="FK1223"/>
      <c r="FL1223"/>
      <c r="FM1223"/>
      <c r="FN1223"/>
    </row>
    <row r="1224" spans="166:170" x14ac:dyDescent="0.25">
      <c r="FJ1224"/>
      <c r="FK1224"/>
      <c r="FL1224"/>
      <c r="FM1224"/>
      <c r="FN1224"/>
    </row>
    <row r="1225" spans="166:170" x14ac:dyDescent="0.25">
      <c r="FJ1225"/>
      <c r="FK1225"/>
      <c r="FL1225"/>
      <c r="FM1225"/>
      <c r="FN1225"/>
    </row>
    <row r="1226" spans="166:170" x14ac:dyDescent="0.25">
      <c r="FJ1226"/>
      <c r="FK1226"/>
      <c r="FL1226"/>
      <c r="FM1226"/>
      <c r="FN1226"/>
    </row>
    <row r="1227" spans="166:170" x14ac:dyDescent="0.25">
      <c r="FJ1227"/>
      <c r="FK1227"/>
      <c r="FL1227"/>
      <c r="FM1227"/>
      <c r="FN1227"/>
    </row>
    <row r="1228" spans="166:170" x14ac:dyDescent="0.25">
      <c r="FJ1228"/>
      <c r="FK1228"/>
      <c r="FL1228"/>
      <c r="FM1228"/>
      <c r="FN1228"/>
    </row>
    <row r="1229" spans="166:170" x14ac:dyDescent="0.25">
      <c r="FJ1229"/>
      <c r="FK1229"/>
      <c r="FL1229"/>
      <c r="FM1229"/>
      <c r="FN1229"/>
    </row>
    <row r="1230" spans="166:170" x14ac:dyDescent="0.25">
      <c r="FJ1230"/>
      <c r="FK1230"/>
      <c r="FL1230"/>
      <c r="FM1230"/>
      <c r="FN1230"/>
    </row>
    <row r="1231" spans="166:170" x14ac:dyDescent="0.25">
      <c r="FJ1231"/>
      <c r="FK1231"/>
      <c r="FL1231"/>
      <c r="FM1231"/>
      <c r="FN1231"/>
    </row>
    <row r="1232" spans="166:170" x14ac:dyDescent="0.25">
      <c r="FJ1232"/>
      <c r="FK1232"/>
      <c r="FL1232"/>
      <c r="FM1232"/>
      <c r="FN1232"/>
    </row>
    <row r="1233" spans="166:170" x14ac:dyDescent="0.25">
      <c r="FJ1233"/>
      <c r="FK1233"/>
      <c r="FL1233"/>
      <c r="FM1233"/>
      <c r="FN1233"/>
    </row>
    <row r="1234" spans="166:170" x14ac:dyDescent="0.25">
      <c r="FJ1234"/>
      <c r="FK1234"/>
      <c r="FL1234"/>
      <c r="FM1234"/>
      <c r="FN1234"/>
    </row>
    <row r="1235" spans="166:170" x14ac:dyDescent="0.25">
      <c r="FJ1235"/>
      <c r="FK1235"/>
      <c r="FL1235"/>
      <c r="FM1235"/>
      <c r="FN1235"/>
    </row>
    <row r="1236" spans="166:170" x14ac:dyDescent="0.25">
      <c r="FJ1236"/>
      <c r="FK1236"/>
      <c r="FL1236"/>
      <c r="FM1236"/>
      <c r="FN1236"/>
    </row>
    <row r="1237" spans="166:170" x14ac:dyDescent="0.25">
      <c r="FJ1237"/>
      <c r="FK1237"/>
      <c r="FL1237"/>
      <c r="FM1237"/>
      <c r="FN1237"/>
    </row>
    <row r="1238" spans="166:170" x14ac:dyDescent="0.25">
      <c r="FJ1238"/>
      <c r="FK1238"/>
      <c r="FL1238"/>
      <c r="FM1238"/>
      <c r="FN1238"/>
    </row>
    <row r="1239" spans="166:170" x14ac:dyDescent="0.25">
      <c r="FJ1239"/>
      <c r="FK1239"/>
      <c r="FL1239"/>
      <c r="FM1239"/>
      <c r="FN1239"/>
    </row>
    <row r="1240" spans="166:170" x14ac:dyDescent="0.25">
      <c r="FJ1240"/>
      <c r="FK1240"/>
      <c r="FL1240"/>
      <c r="FM1240"/>
      <c r="FN1240"/>
    </row>
    <row r="1241" spans="166:170" x14ac:dyDescent="0.25">
      <c r="FJ1241"/>
      <c r="FK1241"/>
      <c r="FL1241"/>
      <c r="FM1241"/>
      <c r="FN1241"/>
    </row>
    <row r="1242" spans="166:170" x14ac:dyDescent="0.25">
      <c r="FJ1242"/>
      <c r="FK1242"/>
      <c r="FL1242"/>
      <c r="FM1242"/>
      <c r="FN1242"/>
    </row>
    <row r="1243" spans="166:170" x14ac:dyDescent="0.25">
      <c r="FJ1243"/>
      <c r="FK1243"/>
      <c r="FL1243"/>
      <c r="FM1243"/>
      <c r="FN1243"/>
    </row>
    <row r="1244" spans="166:170" x14ac:dyDescent="0.25">
      <c r="FJ1244"/>
      <c r="FK1244"/>
      <c r="FL1244"/>
      <c r="FM1244"/>
      <c r="FN1244"/>
    </row>
    <row r="1245" spans="166:170" x14ac:dyDescent="0.25">
      <c r="FJ1245"/>
      <c r="FK1245"/>
      <c r="FL1245"/>
      <c r="FM1245"/>
      <c r="FN1245"/>
    </row>
    <row r="1246" spans="166:170" x14ac:dyDescent="0.25">
      <c r="FJ1246"/>
      <c r="FK1246"/>
      <c r="FL1246"/>
      <c r="FM1246"/>
      <c r="FN1246"/>
    </row>
    <row r="1247" spans="166:170" x14ac:dyDescent="0.25">
      <c r="FJ1247"/>
      <c r="FK1247"/>
      <c r="FL1247"/>
      <c r="FM1247"/>
      <c r="FN1247"/>
    </row>
    <row r="1248" spans="166:170" x14ac:dyDescent="0.25">
      <c r="FJ1248"/>
      <c r="FK1248"/>
      <c r="FL1248"/>
      <c r="FM1248"/>
      <c r="FN1248"/>
    </row>
    <row r="1249" spans="166:170" x14ac:dyDescent="0.25">
      <c r="FJ1249"/>
      <c r="FK1249"/>
      <c r="FL1249"/>
      <c r="FM1249"/>
      <c r="FN1249"/>
    </row>
    <row r="1250" spans="166:170" x14ac:dyDescent="0.25">
      <c r="FJ1250"/>
      <c r="FK1250"/>
      <c r="FL1250"/>
      <c r="FM1250"/>
      <c r="FN1250"/>
    </row>
    <row r="1251" spans="166:170" x14ac:dyDescent="0.25">
      <c r="FJ1251"/>
      <c r="FK1251"/>
      <c r="FL1251"/>
      <c r="FM1251"/>
      <c r="FN1251"/>
    </row>
    <row r="1252" spans="166:170" x14ac:dyDescent="0.25">
      <c r="FJ1252"/>
      <c r="FK1252"/>
      <c r="FL1252"/>
      <c r="FM1252"/>
      <c r="FN1252"/>
    </row>
    <row r="1253" spans="166:170" x14ac:dyDescent="0.25">
      <c r="FJ1253"/>
      <c r="FK1253"/>
      <c r="FL1253"/>
      <c r="FM1253"/>
      <c r="FN1253"/>
    </row>
    <row r="1254" spans="166:170" x14ac:dyDescent="0.25">
      <c r="FJ1254"/>
      <c r="FK1254"/>
      <c r="FL1254"/>
      <c r="FM1254"/>
      <c r="FN1254"/>
    </row>
    <row r="1255" spans="166:170" x14ac:dyDescent="0.25">
      <c r="FJ1255"/>
      <c r="FK1255"/>
      <c r="FL1255"/>
      <c r="FM1255"/>
      <c r="FN1255"/>
    </row>
    <row r="1256" spans="166:170" x14ac:dyDescent="0.25">
      <c r="FJ1256"/>
      <c r="FK1256"/>
      <c r="FL1256"/>
      <c r="FM1256"/>
      <c r="FN1256"/>
    </row>
    <row r="1257" spans="166:170" x14ac:dyDescent="0.25">
      <c r="FJ1257"/>
      <c r="FK1257"/>
      <c r="FL1257"/>
      <c r="FM1257"/>
      <c r="FN1257"/>
    </row>
    <row r="1258" spans="166:170" x14ac:dyDescent="0.25">
      <c r="FJ1258"/>
      <c r="FK1258"/>
      <c r="FL1258"/>
      <c r="FM1258"/>
      <c r="FN1258"/>
    </row>
    <row r="1259" spans="166:170" x14ac:dyDescent="0.25">
      <c r="FJ1259"/>
      <c r="FK1259"/>
      <c r="FL1259"/>
      <c r="FM1259"/>
      <c r="FN1259"/>
    </row>
    <row r="1260" spans="166:170" x14ac:dyDescent="0.25">
      <c r="FJ1260"/>
      <c r="FK1260"/>
      <c r="FL1260"/>
      <c r="FM1260"/>
      <c r="FN1260"/>
    </row>
    <row r="1261" spans="166:170" x14ac:dyDescent="0.25">
      <c r="FJ1261"/>
      <c r="FK1261"/>
      <c r="FL1261"/>
      <c r="FM1261"/>
      <c r="FN1261"/>
    </row>
    <row r="1262" spans="166:170" x14ac:dyDescent="0.25">
      <c r="FJ1262"/>
      <c r="FK1262"/>
      <c r="FL1262"/>
      <c r="FM1262"/>
      <c r="FN1262"/>
    </row>
    <row r="1263" spans="166:170" x14ac:dyDescent="0.25">
      <c r="FJ1263"/>
      <c r="FK1263"/>
      <c r="FL1263"/>
      <c r="FM1263"/>
      <c r="FN1263"/>
    </row>
    <row r="1264" spans="166:170" x14ac:dyDescent="0.25">
      <c r="FJ1264"/>
      <c r="FK1264"/>
      <c r="FL1264"/>
      <c r="FM1264"/>
      <c r="FN1264"/>
    </row>
    <row r="1265" spans="166:170" x14ac:dyDescent="0.25">
      <c r="FJ1265"/>
      <c r="FK1265"/>
      <c r="FL1265"/>
      <c r="FM1265"/>
      <c r="FN1265"/>
    </row>
    <row r="1266" spans="166:170" x14ac:dyDescent="0.25">
      <c r="FJ1266"/>
      <c r="FK1266"/>
      <c r="FL1266"/>
      <c r="FM1266"/>
      <c r="FN1266"/>
    </row>
    <row r="1267" spans="166:170" x14ac:dyDescent="0.25">
      <c r="FJ1267"/>
      <c r="FK1267"/>
      <c r="FL1267"/>
      <c r="FM1267"/>
      <c r="FN1267"/>
    </row>
    <row r="1268" spans="166:170" x14ac:dyDescent="0.25">
      <c r="FJ1268"/>
      <c r="FK1268"/>
      <c r="FL1268"/>
      <c r="FM1268"/>
      <c r="FN1268"/>
    </row>
    <row r="1269" spans="166:170" x14ac:dyDescent="0.25">
      <c r="FJ1269"/>
      <c r="FK1269"/>
      <c r="FL1269"/>
      <c r="FM1269"/>
      <c r="FN1269"/>
    </row>
    <row r="1270" spans="166:170" x14ac:dyDescent="0.25">
      <c r="FJ1270"/>
      <c r="FK1270"/>
      <c r="FL1270"/>
      <c r="FM1270"/>
      <c r="FN1270"/>
    </row>
    <row r="1271" spans="166:170" x14ac:dyDescent="0.25">
      <c r="FJ1271"/>
      <c r="FK1271"/>
      <c r="FL1271"/>
      <c r="FM1271"/>
      <c r="FN1271"/>
    </row>
    <row r="1272" spans="166:170" x14ac:dyDescent="0.25">
      <c r="FJ1272"/>
      <c r="FK1272"/>
      <c r="FL1272"/>
      <c r="FM1272"/>
      <c r="FN1272"/>
    </row>
    <row r="1273" spans="166:170" x14ac:dyDescent="0.25">
      <c r="FJ1273"/>
      <c r="FK1273"/>
      <c r="FL1273"/>
      <c r="FM1273"/>
      <c r="FN1273"/>
    </row>
    <row r="1274" spans="166:170" x14ac:dyDescent="0.25">
      <c r="FJ1274"/>
      <c r="FK1274"/>
      <c r="FL1274"/>
      <c r="FM1274"/>
      <c r="FN1274"/>
    </row>
    <row r="1275" spans="166:170" x14ac:dyDescent="0.25">
      <c r="FJ1275"/>
      <c r="FK1275"/>
      <c r="FL1275"/>
      <c r="FM1275"/>
      <c r="FN1275"/>
    </row>
    <row r="1276" spans="166:170" x14ac:dyDescent="0.25">
      <c r="FJ1276"/>
      <c r="FK1276"/>
      <c r="FL1276"/>
      <c r="FM1276"/>
      <c r="FN1276"/>
    </row>
    <row r="1277" spans="166:170" x14ac:dyDescent="0.25">
      <c r="FJ1277"/>
      <c r="FK1277"/>
      <c r="FL1277"/>
      <c r="FM1277"/>
      <c r="FN1277"/>
    </row>
    <row r="1278" spans="166:170" x14ac:dyDescent="0.25">
      <c r="FJ1278"/>
      <c r="FK1278"/>
      <c r="FL1278"/>
      <c r="FM1278"/>
      <c r="FN1278"/>
    </row>
    <row r="1279" spans="166:170" x14ac:dyDescent="0.25">
      <c r="FJ1279"/>
      <c r="FK1279"/>
      <c r="FL1279"/>
      <c r="FM1279"/>
      <c r="FN1279"/>
    </row>
    <row r="1280" spans="166:170" x14ac:dyDescent="0.25">
      <c r="FJ1280"/>
      <c r="FK1280"/>
      <c r="FL1280"/>
      <c r="FM1280"/>
      <c r="FN1280"/>
    </row>
    <row r="1281" spans="166:170" x14ac:dyDescent="0.25">
      <c r="FJ1281"/>
      <c r="FK1281"/>
      <c r="FL1281"/>
      <c r="FM1281"/>
      <c r="FN1281"/>
    </row>
    <row r="1282" spans="166:170" x14ac:dyDescent="0.25">
      <c r="FJ1282"/>
      <c r="FK1282"/>
      <c r="FL1282"/>
      <c r="FM1282"/>
      <c r="FN1282"/>
    </row>
    <row r="1283" spans="166:170" x14ac:dyDescent="0.25">
      <c r="FJ1283"/>
      <c r="FK1283"/>
      <c r="FL1283"/>
      <c r="FM1283"/>
      <c r="FN1283"/>
    </row>
    <row r="1284" spans="166:170" x14ac:dyDescent="0.25">
      <c r="FJ1284"/>
      <c r="FK1284"/>
      <c r="FL1284"/>
      <c r="FM1284"/>
      <c r="FN1284"/>
    </row>
    <row r="1285" spans="166:170" x14ac:dyDescent="0.25">
      <c r="FJ1285"/>
      <c r="FK1285"/>
      <c r="FL1285"/>
      <c r="FM1285"/>
      <c r="FN1285"/>
    </row>
    <row r="1286" spans="166:170" x14ac:dyDescent="0.25">
      <c r="FJ1286"/>
      <c r="FK1286"/>
      <c r="FL1286"/>
      <c r="FM1286"/>
      <c r="FN1286"/>
    </row>
    <row r="1287" spans="166:170" x14ac:dyDescent="0.25">
      <c r="FJ1287"/>
      <c r="FK1287"/>
      <c r="FL1287"/>
      <c r="FM1287"/>
      <c r="FN1287"/>
    </row>
    <row r="1288" spans="166:170" x14ac:dyDescent="0.25">
      <c r="FJ1288"/>
      <c r="FK1288"/>
      <c r="FL1288"/>
      <c r="FM1288"/>
      <c r="FN1288"/>
    </row>
    <row r="1289" spans="166:170" x14ac:dyDescent="0.25">
      <c r="FJ1289"/>
      <c r="FK1289"/>
      <c r="FL1289"/>
      <c r="FM1289"/>
      <c r="FN1289"/>
    </row>
    <row r="1290" spans="166:170" x14ac:dyDescent="0.25">
      <c r="FJ1290"/>
      <c r="FK1290"/>
      <c r="FL1290"/>
      <c r="FM1290"/>
      <c r="FN1290"/>
    </row>
    <row r="1291" spans="166:170" x14ac:dyDescent="0.25">
      <c r="FJ1291"/>
      <c r="FK1291"/>
      <c r="FL1291"/>
      <c r="FM1291"/>
      <c r="FN1291"/>
    </row>
    <row r="1292" spans="166:170" x14ac:dyDescent="0.25">
      <c r="FJ1292"/>
      <c r="FK1292"/>
      <c r="FL1292"/>
      <c r="FM1292"/>
      <c r="FN1292"/>
    </row>
    <row r="1293" spans="166:170" x14ac:dyDescent="0.25">
      <c r="FJ1293"/>
      <c r="FK1293"/>
      <c r="FL1293"/>
      <c r="FM1293"/>
      <c r="FN1293"/>
    </row>
    <row r="1294" spans="166:170" x14ac:dyDescent="0.25">
      <c r="FJ1294"/>
      <c r="FK1294"/>
      <c r="FL1294"/>
      <c r="FM1294"/>
      <c r="FN1294"/>
    </row>
    <row r="1295" spans="166:170" x14ac:dyDescent="0.25">
      <c r="FJ1295"/>
      <c r="FK1295"/>
      <c r="FL1295"/>
      <c r="FM1295"/>
      <c r="FN1295"/>
    </row>
    <row r="1296" spans="166:170" x14ac:dyDescent="0.25">
      <c r="FJ1296"/>
      <c r="FK1296"/>
      <c r="FL1296"/>
      <c r="FM1296"/>
      <c r="FN1296"/>
    </row>
    <row r="1297" spans="166:170" x14ac:dyDescent="0.25">
      <c r="FJ1297"/>
      <c r="FK1297"/>
      <c r="FL1297"/>
      <c r="FM1297"/>
      <c r="FN1297"/>
    </row>
    <row r="1298" spans="166:170" x14ac:dyDescent="0.25">
      <c r="FJ1298"/>
      <c r="FK1298"/>
      <c r="FL1298"/>
      <c r="FM1298"/>
      <c r="FN1298"/>
    </row>
    <row r="1299" spans="166:170" x14ac:dyDescent="0.25">
      <c r="FJ1299"/>
      <c r="FK1299"/>
      <c r="FL1299"/>
      <c r="FM1299"/>
      <c r="FN1299"/>
    </row>
    <row r="1300" spans="166:170" x14ac:dyDescent="0.25">
      <c r="FJ1300"/>
      <c r="FK1300"/>
      <c r="FL1300"/>
      <c r="FM1300"/>
      <c r="FN1300"/>
    </row>
    <row r="1301" spans="166:170" x14ac:dyDescent="0.25">
      <c r="FJ1301"/>
      <c r="FK1301"/>
      <c r="FL1301"/>
      <c r="FM1301"/>
      <c r="FN1301"/>
    </row>
    <row r="1302" spans="166:170" x14ac:dyDescent="0.25">
      <c r="FJ1302"/>
      <c r="FK1302"/>
      <c r="FL1302"/>
      <c r="FM1302"/>
      <c r="FN1302"/>
    </row>
    <row r="1303" spans="166:170" x14ac:dyDescent="0.25">
      <c r="FJ1303"/>
      <c r="FK1303"/>
      <c r="FL1303"/>
      <c r="FM1303"/>
      <c r="FN1303"/>
    </row>
    <row r="1304" spans="166:170" x14ac:dyDescent="0.25">
      <c r="FJ1304"/>
      <c r="FK1304"/>
      <c r="FL1304"/>
      <c r="FM1304"/>
      <c r="FN1304"/>
    </row>
    <row r="1305" spans="166:170" x14ac:dyDescent="0.25">
      <c r="FJ1305"/>
      <c r="FK1305"/>
      <c r="FL1305"/>
      <c r="FM1305"/>
      <c r="FN1305"/>
    </row>
    <row r="1306" spans="166:170" x14ac:dyDescent="0.25">
      <c r="FJ1306"/>
      <c r="FK1306"/>
      <c r="FL1306"/>
      <c r="FM1306"/>
      <c r="FN1306"/>
    </row>
    <row r="1307" spans="166:170" x14ac:dyDescent="0.25">
      <c r="FJ1307"/>
      <c r="FK1307"/>
      <c r="FL1307"/>
      <c r="FM1307"/>
      <c r="FN1307"/>
    </row>
    <row r="1308" spans="166:170" x14ac:dyDescent="0.25">
      <c r="FJ1308"/>
      <c r="FK1308"/>
      <c r="FL1308"/>
      <c r="FM1308"/>
      <c r="FN1308"/>
    </row>
    <row r="1309" spans="166:170" x14ac:dyDescent="0.25">
      <c r="FJ1309"/>
      <c r="FK1309"/>
      <c r="FL1309"/>
      <c r="FM1309"/>
      <c r="FN1309"/>
    </row>
    <row r="1310" spans="166:170" x14ac:dyDescent="0.25">
      <c r="FJ1310"/>
      <c r="FK1310"/>
      <c r="FL1310"/>
      <c r="FM1310"/>
      <c r="FN1310"/>
    </row>
    <row r="1311" spans="166:170" x14ac:dyDescent="0.25">
      <c r="FJ1311"/>
      <c r="FK1311"/>
      <c r="FL1311"/>
      <c r="FM1311"/>
      <c r="FN1311"/>
    </row>
    <row r="1312" spans="166:170" x14ac:dyDescent="0.25">
      <c r="FJ1312"/>
      <c r="FK1312"/>
      <c r="FL1312"/>
      <c r="FM1312"/>
      <c r="FN1312"/>
    </row>
    <row r="1313" spans="166:170" x14ac:dyDescent="0.25">
      <c r="FJ1313"/>
      <c r="FK1313"/>
      <c r="FL1313"/>
      <c r="FM1313"/>
      <c r="FN1313"/>
    </row>
    <row r="1314" spans="166:170" x14ac:dyDescent="0.25">
      <c r="FJ1314"/>
      <c r="FK1314"/>
      <c r="FL1314"/>
      <c r="FM1314"/>
      <c r="FN1314"/>
    </row>
    <row r="1315" spans="166:170" x14ac:dyDescent="0.25">
      <c r="FJ1315"/>
      <c r="FK1315"/>
      <c r="FL1315"/>
      <c r="FM1315"/>
      <c r="FN1315"/>
    </row>
    <row r="1316" spans="166:170" x14ac:dyDescent="0.25">
      <c r="FJ1316"/>
      <c r="FK1316"/>
      <c r="FL1316"/>
      <c r="FM1316"/>
      <c r="FN1316"/>
    </row>
    <row r="1317" spans="166:170" x14ac:dyDescent="0.25">
      <c r="FJ1317"/>
      <c r="FK1317"/>
      <c r="FL1317"/>
      <c r="FM1317"/>
      <c r="FN1317"/>
    </row>
    <row r="1318" spans="166:170" x14ac:dyDescent="0.25">
      <c r="FJ1318"/>
      <c r="FK1318"/>
      <c r="FL1318"/>
      <c r="FM1318"/>
      <c r="FN1318"/>
    </row>
    <row r="1319" spans="166:170" x14ac:dyDescent="0.25">
      <c r="FJ1319"/>
      <c r="FK1319"/>
      <c r="FL1319"/>
      <c r="FM1319"/>
      <c r="FN1319"/>
    </row>
    <row r="1320" spans="166:170" x14ac:dyDescent="0.25">
      <c r="FJ1320"/>
      <c r="FK1320"/>
      <c r="FL1320"/>
      <c r="FM1320"/>
      <c r="FN1320"/>
    </row>
    <row r="1321" spans="166:170" x14ac:dyDescent="0.25">
      <c r="FJ1321"/>
      <c r="FK1321"/>
      <c r="FL1321"/>
      <c r="FM1321"/>
      <c r="FN1321"/>
    </row>
    <row r="1322" spans="166:170" x14ac:dyDescent="0.25">
      <c r="FJ1322"/>
      <c r="FK1322"/>
      <c r="FL1322"/>
      <c r="FM1322"/>
      <c r="FN1322"/>
    </row>
    <row r="1323" spans="166:170" x14ac:dyDescent="0.25">
      <c r="FJ1323"/>
      <c r="FK1323"/>
      <c r="FL1323"/>
      <c r="FM1323"/>
      <c r="FN1323"/>
    </row>
    <row r="1324" spans="166:170" x14ac:dyDescent="0.25">
      <c r="FJ1324"/>
      <c r="FK1324"/>
      <c r="FL1324"/>
      <c r="FM1324"/>
      <c r="FN1324"/>
    </row>
    <row r="1325" spans="166:170" x14ac:dyDescent="0.25">
      <c r="FJ1325"/>
      <c r="FK1325"/>
      <c r="FL1325"/>
      <c r="FM1325"/>
      <c r="FN1325"/>
    </row>
    <row r="1326" spans="166:170" x14ac:dyDescent="0.25">
      <c r="FJ1326"/>
      <c r="FK1326"/>
      <c r="FL1326"/>
      <c r="FM1326"/>
      <c r="FN1326"/>
    </row>
    <row r="1327" spans="166:170" x14ac:dyDescent="0.25">
      <c r="FJ1327"/>
      <c r="FK1327"/>
      <c r="FL1327"/>
      <c r="FM1327"/>
      <c r="FN1327"/>
    </row>
    <row r="1328" spans="166:170" x14ac:dyDescent="0.25">
      <c r="FJ1328"/>
      <c r="FK1328"/>
      <c r="FL1328"/>
      <c r="FM1328"/>
      <c r="FN1328"/>
    </row>
    <row r="1329" spans="166:170" x14ac:dyDescent="0.25">
      <c r="FJ1329"/>
      <c r="FK1329"/>
      <c r="FL1329"/>
      <c r="FM1329"/>
      <c r="FN1329"/>
    </row>
    <row r="1330" spans="166:170" x14ac:dyDescent="0.25">
      <c r="FJ1330"/>
      <c r="FK1330"/>
      <c r="FL1330"/>
      <c r="FM1330"/>
      <c r="FN1330"/>
    </row>
    <row r="1331" spans="166:170" x14ac:dyDescent="0.25">
      <c r="FJ1331"/>
      <c r="FK1331"/>
      <c r="FL1331"/>
      <c r="FM1331"/>
      <c r="FN1331"/>
    </row>
    <row r="1332" spans="166:170" x14ac:dyDescent="0.25">
      <c r="FJ1332"/>
      <c r="FK1332"/>
      <c r="FL1332"/>
      <c r="FM1332"/>
      <c r="FN1332"/>
    </row>
    <row r="1333" spans="166:170" x14ac:dyDescent="0.25">
      <c r="FJ1333"/>
      <c r="FK1333"/>
      <c r="FL1333"/>
      <c r="FM1333"/>
      <c r="FN1333"/>
    </row>
    <row r="1334" spans="166:170" x14ac:dyDescent="0.25">
      <c r="FJ1334"/>
      <c r="FK1334"/>
      <c r="FL1334"/>
      <c r="FM1334"/>
      <c r="FN1334"/>
    </row>
    <row r="1335" spans="166:170" x14ac:dyDescent="0.25">
      <c r="FJ1335"/>
      <c r="FK1335"/>
      <c r="FL1335"/>
      <c r="FM1335"/>
      <c r="FN1335"/>
    </row>
    <row r="1336" spans="166:170" x14ac:dyDescent="0.25">
      <c r="FJ1336"/>
      <c r="FK1336"/>
      <c r="FL1336"/>
      <c r="FM1336"/>
      <c r="FN1336"/>
    </row>
    <row r="1337" spans="166:170" x14ac:dyDescent="0.25">
      <c r="FJ1337"/>
      <c r="FK1337"/>
      <c r="FL1337"/>
      <c r="FM1337"/>
      <c r="FN1337"/>
    </row>
    <row r="1338" spans="166:170" x14ac:dyDescent="0.25">
      <c r="FJ1338"/>
      <c r="FK1338"/>
      <c r="FL1338"/>
      <c r="FM1338"/>
      <c r="FN1338"/>
    </row>
    <row r="1339" spans="166:170" x14ac:dyDescent="0.25">
      <c r="FJ1339"/>
      <c r="FK1339"/>
      <c r="FL1339"/>
      <c r="FM1339"/>
      <c r="FN1339"/>
    </row>
    <row r="1340" spans="166:170" x14ac:dyDescent="0.25">
      <c r="FJ1340"/>
      <c r="FK1340"/>
      <c r="FL1340"/>
      <c r="FM1340"/>
      <c r="FN1340"/>
    </row>
    <row r="1341" spans="166:170" x14ac:dyDescent="0.25">
      <c r="FJ1341"/>
      <c r="FK1341"/>
      <c r="FL1341"/>
      <c r="FM1341"/>
      <c r="FN1341"/>
    </row>
    <row r="1342" spans="166:170" x14ac:dyDescent="0.25">
      <c r="FJ1342"/>
      <c r="FK1342"/>
      <c r="FL1342"/>
      <c r="FM1342"/>
      <c r="FN1342"/>
    </row>
    <row r="1343" spans="166:170" x14ac:dyDescent="0.25">
      <c r="FJ1343"/>
      <c r="FK1343"/>
      <c r="FL1343"/>
      <c r="FM1343"/>
      <c r="FN1343"/>
    </row>
    <row r="1344" spans="166:170" x14ac:dyDescent="0.25">
      <c r="FJ1344"/>
      <c r="FK1344"/>
      <c r="FL1344"/>
      <c r="FM1344"/>
      <c r="FN1344"/>
    </row>
    <row r="1345" spans="166:170" x14ac:dyDescent="0.25">
      <c r="FJ1345"/>
      <c r="FK1345"/>
      <c r="FL1345"/>
      <c r="FM1345"/>
      <c r="FN1345"/>
    </row>
    <row r="1346" spans="166:170" x14ac:dyDescent="0.25">
      <c r="FJ1346"/>
      <c r="FK1346"/>
      <c r="FL1346"/>
      <c r="FM1346"/>
      <c r="FN1346"/>
    </row>
    <row r="1347" spans="166:170" x14ac:dyDescent="0.25">
      <c r="FJ1347"/>
      <c r="FK1347"/>
      <c r="FL1347"/>
      <c r="FM1347"/>
      <c r="FN1347"/>
    </row>
    <row r="1348" spans="166:170" x14ac:dyDescent="0.25">
      <c r="FJ1348"/>
      <c r="FK1348"/>
      <c r="FL1348"/>
      <c r="FM1348"/>
      <c r="FN1348"/>
    </row>
    <row r="1349" spans="166:170" x14ac:dyDescent="0.25">
      <c r="FJ1349"/>
      <c r="FK1349"/>
      <c r="FL1349"/>
      <c r="FM1349"/>
      <c r="FN1349"/>
    </row>
    <row r="1350" spans="166:170" x14ac:dyDescent="0.25">
      <c r="FJ1350"/>
      <c r="FK1350"/>
      <c r="FL1350"/>
      <c r="FM1350"/>
      <c r="FN1350"/>
    </row>
    <row r="1351" spans="166:170" x14ac:dyDescent="0.25">
      <c r="FJ1351"/>
      <c r="FK1351"/>
      <c r="FL1351"/>
      <c r="FM1351"/>
      <c r="FN1351"/>
    </row>
    <row r="1352" spans="166:170" x14ac:dyDescent="0.25">
      <c r="FJ1352"/>
      <c r="FK1352"/>
      <c r="FL1352"/>
      <c r="FM1352"/>
      <c r="FN1352"/>
    </row>
    <row r="1353" spans="166:170" x14ac:dyDescent="0.25">
      <c r="FJ1353"/>
      <c r="FK1353"/>
      <c r="FL1353"/>
      <c r="FM1353"/>
      <c r="FN1353"/>
    </row>
    <row r="1354" spans="166:170" x14ac:dyDescent="0.25">
      <c r="FJ1354"/>
      <c r="FK1354"/>
      <c r="FL1354"/>
      <c r="FM1354"/>
      <c r="FN1354"/>
    </row>
    <row r="1355" spans="166:170" x14ac:dyDescent="0.25">
      <c r="FJ1355"/>
      <c r="FK1355"/>
      <c r="FL1355"/>
      <c r="FM1355"/>
      <c r="FN1355"/>
    </row>
    <row r="1356" spans="166:170" x14ac:dyDescent="0.25">
      <c r="FJ1356"/>
      <c r="FK1356"/>
      <c r="FL1356"/>
      <c r="FM1356"/>
      <c r="FN1356"/>
    </row>
    <row r="1357" spans="166:170" x14ac:dyDescent="0.25">
      <c r="FJ1357"/>
      <c r="FK1357"/>
      <c r="FL1357"/>
      <c r="FM1357"/>
      <c r="FN1357"/>
    </row>
    <row r="1358" spans="166:170" x14ac:dyDescent="0.25">
      <c r="FJ1358"/>
      <c r="FK1358"/>
      <c r="FL1358"/>
      <c r="FM1358"/>
      <c r="FN1358"/>
    </row>
    <row r="1359" spans="166:170" x14ac:dyDescent="0.25">
      <c r="FJ1359"/>
      <c r="FK1359"/>
      <c r="FL1359"/>
      <c r="FM1359"/>
      <c r="FN1359"/>
    </row>
    <row r="1360" spans="166:170" x14ac:dyDescent="0.25">
      <c r="FJ1360"/>
      <c r="FK1360"/>
      <c r="FL1360"/>
      <c r="FM1360"/>
      <c r="FN1360"/>
    </row>
    <row r="1361" spans="166:170" x14ac:dyDescent="0.25">
      <c r="FJ1361"/>
      <c r="FK1361"/>
      <c r="FL1361"/>
      <c r="FM1361"/>
      <c r="FN1361"/>
    </row>
    <row r="1362" spans="166:170" x14ac:dyDescent="0.25">
      <c r="FJ1362"/>
      <c r="FK1362"/>
      <c r="FL1362"/>
      <c r="FM1362"/>
      <c r="FN1362"/>
    </row>
    <row r="1363" spans="166:170" x14ac:dyDescent="0.25">
      <c r="FJ1363"/>
      <c r="FK1363"/>
      <c r="FL1363"/>
      <c r="FM1363"/>
      <c r="FN1363"/>
    </row>
    <row r="1364" spans="166:170" x14ac:dyDescent="0.25">
      <c r="FJ1364"/>
      <c r="FK1364"/>
      <c r="FL1364"/>
      <c r="FM1364"/>
      <c r="FN1364"/>
    </row>
    <row r="1365" spans="166:170" x14ac:dyDescent="0.25">
      <c r="FJ1365"/>
      <c r="FK1365"/>
      <c r="FL1365"/>
      <c r="FM1365"/>
      <c r="FN1365"/>
    </row>
    <row r="1366" spans="166:170" x14ac:dyDescent="0.25">
      <c r="FJ1366"/>
      <c r="FK1366"/>
      <c r="FL1366"/>
      <c r="FM1366"/>
      <c r="FN1366"/>
    </row>
    <row r="1367" spans="166:170" x14ac:dyDescent="0.25">
      <c r="FJ1367"/>
      <c r="FK1367"/>
      <c r="FL1367"/>
      <c r="FM1367"/>
      <c r="FN1367"/>
    </row>
    <row r="1368" spans="166:170" x14ac:dyDescent="0.25">
      <c r="FJ1368"/>
      <c r="FK1368"/>
      <c r="FL1368"/>
      <c r="FM1368"/>
      <c r="FN1368"/>
    </row>
    <row r="1369" spans="166:170" x14ac:dyDescent="0.25">
      <c r="FJ1369"/>
      <c r="FK1369"/>
      <c r="FL1369"/>
      <c r="FM1369"/>
      <c r="FN1369"/>
    </row>
    <row r="1370" spans="166:170" x14ac:dyDescent="0.25">
      <c r="FJ1370"/>
      <c r="FK1370"/>
      <c r="FL1370"/>
      <c r="FM1370"/>
      <c r="FN1370"/>
    </row>
    <row r="1371" spans="166:170" x14ac:dyDescent="0.25">
      <c r="FJ1371"/>
      <c r="FK1371"/>
      <c r="FL1371"/>
      <c r="FM1371"/>
      <c r="FN1371"/>
    </row>
    <row r="1372" spans="166:170" x14ac:dyDescent="0.25">
      <c r="FJ1372"/>
      <c r="FK1372"/>
      <c r="FL1372"/>
      <c r="FM1372"/>
      <c r="FN1372"/>
    </row>
    <row r="1373" spans="166:170" x14ac:dyDescent="0.25">
      <c r="FJ1373"/>
      <c r="FK1373"/>
      <c r="FL1373"/>
      <c r="FM1373"/>
      <c r="FN1373"/>
    </row>
    <row r="1374" spans="166:170" x14ac:dyDescent="0.25">
      <c r="FJ1374"/>
      <c r="FK1374"/>
      <c r="FL1374"/>
      <c r="FM1374"/>
      <c r="FN1374"/>
    </row>
    <row r="1375" spans="166:170" x14ac:dyDescent="0.25">
      <c r="FJ1375"/>
      <c r="FK1375"/>
      <c r="FL1375"/>
      <c r="FM1375"/>
      <c r="FN1375"/>
    </row>
    <row r="1376" spans="166:170" x14ac:dyDescent="0.25">
      <c r="FJ1376"/>
      <c r="FK1376"/>
      <c r="FL1376"/>
      <c r="FM1376"/>
      <c r="FN1376"/>
    </row>
    <row r="1377" spans="166:170" x14ac:dyDescent="0.25">
      <c r="FJ1377"/>
      <c r="FK1377"/>
      <c r="FL1377"/>
      <c r="FM1377"/>
      <c r="FN1377"/>
    </row>
    <row r="1378" spans="166:170" x14ac:dyDescent="0.25">
      <c r="FJ1378"/>
      <c r="FK1378"/>
      <c r="FL1378"/>
      <c r="FM1378"/>
      <c r="FN1378"/>
    </row>
    <row r="1379" spans="166:170" x14ac:dyDescent="0.25">
      <c r="FJ1379"/>
      <c r="FK1379"/>
      <c r="FL1379"/>
      <c r="FM1379"/>
      <c r="FN1379"/>
    </row>
    <row r="1380" spans="166:170" x14ac:dyDescent="0.25">
      <c r="FJ1380"/>
      <c r="FK1380"/>
      <c r="FL1380"/>
      <c r="FM1380"/>
      <c r="FN1380"/>
    </row>
    <row r="1381" spans="166:170" x14ac:dyDescent="0.25">
      <c r="FJ1381"/>
      <c r="FK1381"/>
      <c r="FL1381"/>
      <c r="FM1381"/>
      <c r="FN1381"/>
    </row>
    <row r="1382" spans="166:170" x14ac:dyDescent="0.25">
      <c r="FJ1382"/>
      <c r="FK1382"/>
      <c r="FL1382"/>
      <c r="FM1382"/>
      <c r="FN1382"/>
    </row>
    <row r="1383" spans="166:170" x14ac:dyDescent="0.25">
      <c r="FJ1383"/>
      <c r="FK1383"/>
      <c r="FL1383"/>
      <c r="FM1383"/>
      <c r="FN1383"/>
    </row>
    <row r="1384" spans="166:170" x14ac:dyDescent="0.25">
      <c r="FJ1384"/>
      <c r="FK1384"/>
      <c r="FL1384"/>
      <c r="FM1384"/>
      <c r="FN1384"/>
    </row>
    <row r="1385" spans="166:170" x14ac:dyDescent="0.25">
      <c r="FJ1385"/>
      <c r="FK1385"/>
      <c r="FL1385"/>
      <c r="FM1385"/>
      <c r="FN1385"/>
    </row>
    <row r="1386" spans="166:170" x14ac:dyDescent="0.25">
      <c r="FJ1386"/>
      <c r="FK1386"/>
      <c r="FL1386"/>
      <c r="FM1386"/>
      <c r="FN1386"/>
    </row>
    <row r="1387" spans="166:170" x14ac:dyDescent="0.25">
      <c r="FJ1387"/>
      <c r="FK1387"/>
      <c r="FL1387"/>
      <c r="FM1387"/>
      <c r="FN1387"/>
    </row>
    <row r="1388" spans="166:170" x14ac:dyDescent="0.25">
      <c r="FJ1388"/>
      <c r="FK1388"/>
      <c r="FL1388"/>
      <c r="FM1388"/>
      <c r="FN1388"/>
    </row>
    <row r="1389" spans="166:170" x14ac:dyDescent="0.25">
      <c r="FJ1389"/>
      <c r="FK1389"/>
      <c r="FL1389"/>
      <c r="FM1389"/>
      <c r="FN1389"/>
    </row>
    <row r="1390" spans="166:170" x14ac:dyDescent="0.25">
      <c r="FJ1390"/>
      <c r="FK1390"/>
      <c r="FL1390"/>
      <c r="FM1390"/>
      <c r="FN1390"/>
    </row>
    <row r="1391" spans="166:170" x14ac:dyDescent="0.25">
      <c r="FJ1391"/>
      <c r="FK1391"/>
      <c r="FL1391"/>
      <c r="FM1391"/>
      <c r="FN1391"/>
    </row>
    <row r="1392" spans="166:170" x14ac:dyDescent="0.25">
      <c r="FJ1392"/>
      <c r="FK1392"/>
      <c r="FL1392"/>
      <c r="FM1392"/>
      <c r="FN1392"/>
    </row>
    <row r="1393" spans="166:170" x14ac:dyDescent="0.25">
      <c r="FJ1393"/>
      <c r="FK1393"/>
      <c r="FL1393"/>
      <c r="FM1393"/>
      <c r="FN1393"/>
    </row>
    <row r="1394" spans="166:170" x14ac:dyDescent="0.25">
      <c r="FJ1394"/>
      <c r="FK1394"/>
      <c r="FL1394"/>
      <c r="FM1394"/>
      <c r="FN1394"/>
    </row>
    <row r="1395" spans="166:170" x14ac:dyDescent="0.25">
      <c r="FJ1395"/>
      <c r="FK1395"/>
      <c r="FL1395"/>
      <c r="FM1395"/>
      <c r="FN1395"/>
    </row>
    <row r="1396" spans="166:170" x14ac:dyDescent="0.25">
      <c r="FJ1396"/>
      <c r="FK1396"/>
      <c r="FL1396"/>
      <c r="FM1396"/>
      <c r="FN1396"/>
    </row>
    <row r="1397" spans="166:170" x14ac:dyDescent="0.25">
      <c r="FJ1397"/>
      <c r="FK1397"/>
      <c r="FL1397"/>
      <c r="FM1397"/>
      <c r="FN1397"/>
    </row>
    <row r="1398" spans="166:170" x14ac:dyDescent="0.25">
      <c r="FJ1398"/>
      <c r="FK1398"/>
      <c r="FL1398"/>
      <c r="FM1398"/>
      <c r="FN1398"/>
    </row>
    <row r="1399" spans="166:170" x14ac:dyDescent="0.25">
      <c r="FJ1399"/>
      <c r="FK1399"/>
      <c r="FL1399"/>
      <c r="FM1399"/>
      <c r="FN1399"/>
    </row>
    <row r="1400" spans="166:170" x14ac:dyDescent="0.25">
      <c r="FJ1400"/>
      <c r="FK1400"/>
      <c r="FL1400"/>
      <c r="FM1400"/>
      <c r="FN1400"/>
    </row>
    <row r="1401" spans="166:170" x14ac:dyDescent="0.25">
      <c r="FJ1401"/>
      <c r="FK1401"/>
      <c r="FL1401"/>
      <c r="FM1401"/>
      <c r="FN1401"/>
    </row>
    <row r="1402" spans="166:170" x14ac:dyDescent="0.25">
      <c r="FJ1402"/>
      <c r="FK1402"/>
      <c r="FL1402"/>
      <c r="FM1402"/>
      <c r="FN1402"/>
    </row>
    <row r="1403" spans="166:170" x14ac:dyDescent="0.25">
      <c r="FJ1403"/>
      <c r="FK1403"/>
      <c r="FL1403"/>
      <c r="FM1403"/>
      <c r="FN1403"/>
    </row>
    <row r="1404" spans="166:170" x14ac:dyDescent="0.25">
      <c r="FJ1404"/>
      <c r="FK1404"/>
      <c r="FL1404"/>
      <c r="FM1404"/>
      <c r="FN1404"/>
    </row>
    <row r="1405" spans="166:170" x14ac:dyDescent="0.25">
      <c r="FJ1405"/>
      <c r="FK1405"/>
      <c r="FL1405"/>
      <c r="FM1405"/>
      <c r="FN1405"/>
    </row>
    <row r="1406" spans="166:170" x14ac:dyDescent="0.25">
      <c r="FJ1406"/>
      <c r="FK1406"/>
      <c r="FL1406"/>
      <c r="FM1406"/>
      <c r="FN1406"/>
    </row>
    <row r="1407" spans="166:170" x14ac:dyDescent="0.25">
      <c r="FJ1407"/>
      <c r="FK1407"/>
      <c r="FL1407"/>
      <c r="FM1407"/>
      <c r="FN1407"/>
    </row>
    <row r="1408" spans="166:170" x14ac:dyDescent="0.25">
      <c r="FJ1408"/>
      <c r="FK1408"/>
      <c r="FL1408"/>
      <c r="FM1408"/>
      <c r="FN1408"/>
    </row>
    <row r="1409" spans="166:170" x14ac:dyDescent="0.25">
      <c r="FJ1409"/>
      <c r="FK1409"/>
      <c r="FL1409"/>
      <c r="FM1409"/>
      <c r="FN1409"/>
    </row>
    <row r="1410" spans="166:170" x14ac:dyDescent="0.25">
      <c r="FJ1410"/>
      <c r="FK1410"/>
      <c r="FL1410"/>
      <c r="FM1410"/>
      <c r="FN1410"/>
    </row>
    <row r="1411" spans="166:170" x14ac:dyDescent="0.25">
      <c r="FJ1411"/>
      <c r="FK1411"/>
      <c r="FL1411"/>
      <c r="FM1411"/>
      <c r="FN1411"/>
    </row>
    <row r="1412" spans="166:170" x14ac:dyDescent="0.25">
      <c r="FJ1412"/>
      <c r="FK1412"/>
      <c r="FL1412"/>
      <c r="FM1412"/>
      <c r="FN1412"/>
    </row>
    <row r="1413" spans="166:170" x14ac:dyDescent="0.25">
      <c r="FJ1413"/>
      <c r="FK1413"/>
      <c r="FL1413"/>
      <c r="FM1413"/>
      <c r="FN1413"/>
    </row>
    <row r="1414" spans="166:170" x14ac:dyDescent="0.25">
      <c r="FJ1414"/>
      <c r="FK1414"/>
      <c r="FL1414"/>
      <c r="FM1414"/>
      <c r="FN1414"/>
    </row>
    <row r="1415" spans="166:170" x14ac:dyDescent="0.25">
      <c r="FJ1415"/>
      <c r="FK1415"/>
      <c r="FL1415"/>
      <c r="FM1415"/>
      <c r="FN1415"/>
    </row>
    <row r="1416" spans="166:170" x14ac:dyDescent="0.25">
      <c r="FJ1416"/>
      <c r="FK1416"/>
      <c r="FL1416"/>
      <c r="FM1416"/>
      <c r="FN1416"/>
    </row>
    <row r="1417" spans="166:170" x14ac:dyDescent="0.25">
      <c r="FJ1417"/>
      <c r="FK1417"/>
      <c r="FL1417"/>
      <c r="FM1417"/>
      <c r="FN1417"/>
    </row>
    <row r="1418" spans="166:170" x14ac:dyDescent="0.25">
      <c r="FJ1418"/>
      <c r="FK1418"/>
      <c r="FL1418"/>
      <c r="FM1418"/>
      <c r="FN1418"/>
    </row>
    <row r="1419" spans="166:170" x14ac:dyDescent="0.25">
      <c r="FJ1419"/>
      <c r="FK1419"/>
      <c r="FL1419"/>
      <c r="FM1419"/>
      <c r="FN1419"/>
    </row>
    <row r="1420" spans="166:170" x14ac:dyDescent="0.25">
      <c r="FJ1420"/>
      <c r="FK1420"/>
      <c r="FL1420"/>
      <c r="FM1420"/>
      <c r="FN1420"/>
    </row>
    <row r="1421" spans="166:170" x14ac:dyDescent="0.25">
      <c r="FJ1421"/>
      <c r="FK1421"/>
      <c r="FL1421"/>
      <c r="FM1421"/>
      <c r="FN1421"/>
    </row>
    <row r="1422" spans="166:170" x14ac:dyDescent="0.25">
      <c r="FJ1422"/>
      <c r="FK1422"/>
      <c r="FL1422"/>
      <c r="FM1422"/>
      <c r="FN1422"/>
    </row>
    <row r="1423" spans="166:170" x14ac:dyDescent="0.25">
      <c r="FJ1423"/>
      <c r="FK1423"/>
      <c r="FL1423"/>
      <c r="FM1423"/>
      <c r="FN1423"/>
    </row>
    <row r="1424" spans="166:170" x14ac:dyDescent="0.25">
      <c r="FJ1424"/>
      <c r="FK1424"/>
      <c r="FL1424"/>
      <c r="FM1424"/>
      <c r="FN1424"/>
    </row>
    <row r="1425" spans="166:170" x14ac:dyDescent="0.25">
      <c r="FJ1425"/>
      <c r="FK1425"/>
      <c r="FL1425"/>
      <c r="FM1425"/>
      <c r="FN1425"/>
    </row>
    <row r="1426" spans="166:170" x14ac:dyDescent="0.25">
      <c r="FJ1426"/>
      <c r="FK1426"/>
      <c r="FL1426"/>
      <c r="FM1426"/>
      <c r="FN1426"/>
    </row>
    <row r="1427" spans="166:170" x14ac:dyDescent="0.25">
      <c r="FJ1427"/>
      <c r="FK1427"/>
      <c r="FL1427"/>
      <c r="FM1427"/>
      <c r="FN1427"/>
    </row>
    <row r="1428" spans="166:170" x14ac:dyDescent="0.25">
      <c r="FJ1428"/>
      <c r="FK1428"/>
      <c r="FL1428"/>
      <c r="FM1428"/>
      <c r="FN1428"/>
    </row>
    <row r="1429" spans="166:170" x14ac:dyDescent="0.25">
      <c r="FJ1429"/>
      <c r="FK1429"/>
      <c r="FL1429"/>
      <c r="FM1429"/>
      <c r="FN1429"/>
    </row>
    <row r="1430" spans="166:170" x14ac:dyDescent="0.25">
      <c r="FJ1430"/>
      <c r="FK1430"/>
      <c r="FL1430"/>
      <c r="FM1430"/>
      <c r="FN1430"/>
    </row>
    <row r="1431" spans="166:170" x14ac:dyDescent="0.25">
      <c r="FJ1431"/>
      <c r="FK1431"/>
      <c r="FL1431"/>
      <c r="FM1431"/>
      <c r="FN1431"/>
    </row>
    <row r="1432" spans="166:170" x14ac:dyDescent="0.25">
      <c r="FJ1432"/>
      <c r="FK1432"/>
      <c r="FL1432"/>
      <c r="FM1432"/>
      <c r="FN1432"/>
    </row>
    <row r="1433" spans="166:170" x14ac:dyDescent="0.25">
      <c r="FJ1433"/>
      <c r="FK1433"/>
      <c r="FL1433"/>
      <c r="FM1433"/>
      <c r="FN1433"/>
    </row>
    <row r="1434" spans="166:170" x14ac:dyDescent="0.25">
      <c r="FJ1434"/>
      <c r="FK1434"/>
      <c r="FL1434"/>
      <c r="FM1434"/>
      <c r="FN1434"/>
    </row>
    <row r="1435" spans="166:170" x14ac:dyDescent="0.25">
      <c r="FJ1435"/>
      <c r="FK1435"/>
      <c r="FL1435"/>
      <c r="FM1435"/>
      <c r="FN1435"/>
    </row>
    <row r="1436" spans="166:170" x14ac:dyDescent="0.25">
      <c r="FJ1436"/>
      <c r="FK1436"/>
      <c r="FL1436"/>
      <c r="FM1436"/>
      <c r="FN1436"/>
    </row>
    <row r="1437" spans="166:170" x14ac:dyDescent="0.25">
      <c r="FJ1437"/>
      <c r="FK1437"/>
      <c r="FL1437"/>
      <c r="FM1437"/>
      <c r="FN1437"/>
    </row>
    <row r="1438" spans="166:170" x14ac:dyDescent="0.25">
      <c r="FJ1438"/>
      <c r="FK1438"/>
      <c r="FL1438"/>
      <c r="FM1438"/>
      <c r="FN1438"/>
    </row>
    <row r="1439" spans="166:170" x14ac:dyDescent="0.25">
      <c r="FJ1439"/>
      <c r="FK1439"/>
      <c r="FL1439"/>
      <c r="FM1439"/>
      <c r="FN1439"/>
    </row>
    <row r="1440" spans="166:170" x14ac:dyDescent="0.25">
      <c r="FJ1440"/>
      <c r="FK1440"/>
      <c r="FL1440"/>
      <c r="FM1440"/>
      <c r="FN1440"/>
    </row>
    <row r="1441" spans="166:170" x14ac:dyDescent="0.25">
      <c r="FJ1441"/>
      <c r="FK1441"/>
      <c r="FL1441"/>
      <c r="FM1441"/>
      <c r="FN1441"/>
    </row>
    <row r="1442" spans="166:170" x14ac:dyDescent="0.25">
      <c r="FJ1442"/>
      <c r="FK1442"/>
      <c r="FL1442"/>
      <c r="FM1442"/>
      <c r="FN1442"/>
    </row>
    <row r="1443" spans="166:170" x14ac:dyDescent="0.25">
      <c r="FJ1443"/>
      <c r="FK1443"/>
      <c r="FL1443"/>
      <c r="FM1443"/>
      <c r="FN1443"/>
    </row>
    <row r="1444" spans="166:170" x14ac:dyDescent="0.25">
      <c r="FJ1444"/>
      <c r="FK1444"/>
      <c r="FL1444"/>
      <c r="FM1444"/>
      <c r="FN1444"/>
    </row>
    <row r="1445" spans="166:170" x14ac:dyDescent="0.25">
      <c r="FJ1445"/>
      <c r="FK1445"/>
      <c r="FL1445"/>
      <c r="FM1445"/>
      <c r="FN1445"/>
    </row>
    <row r="1446" spans="166:170" x14ac:dyDescent="0.25">
      <c r="FJ1446"/>
      <c r="FK1446"/>
      <c r="FL1446"/>
      <c r="FM1446"/>
      <c r="FN1446"/>
    </row>
    <row r="1447" spans="166:170" x14ac:dyDescent="0.25">
      <c r="FJ1447"/>
      <c r="FK1447"/>
      <c r="FL1447"/>
      <c r="FM1447"/>
      <c r="FN1447"/>
    </row>
    <row r="1448" spans="166:170" x14ac:dyDescent="0.25">
      <c r="FJ1448"/>
      <c r="FK1448"/>
      <c r="FL1448"/>
      <c r="FM1448"/>
      <c r="FN1448"/>
    </row>
    <row r="1449" spans="166:170" x14ac:dyDescent="0.25">
      <c r="FJ1449"/>
      <c r="FK1449"/>
      <c r="FL1449"/>
      <c r="FM1449"/>
      <c r="FN1449"/>
    </row>
    <row r="1450" spans="166:170" x14ac:dyDescent="0.25">
      <c r="FJ1450"/>
      <c r="FK1450"/>
      <c r="FL1450"/>
      <c r="FM1450"/>
      <c r="FN1450"/>
    </row>
    <row r="1451" spans="166:170" x14ac:dyDescent="0.25">
      <c r="FJ1451"/>
      <c r="FK1451"/>
      <c r="FL1451"/>
      <c r="FM1451"/>
      <c r="FN1451"/>
    </row>
    <row r="1452" spans="166:170" x14ac:dyDescent="0.25">
      <c r="FJ1452"/>
      <c r="FK1452"/>
      <c r="FL1452"/>
      <c r="FM1452"/>
      <c r="FN1452"/>
    </row>
    <row r="1453" spans="166:170" x14ac:dyDescent="0.25">
      <c r="FJ1453"/>
      <c r="FK1453"/>
      <c r="FL1453"/>
      <c r="FM1453"/>
      <c r="FN1453"/>
    </row>
    <row r="1454" spans="166:170" x14ac:dyDescent="0.25">
      <c r="FJ1454"/>
      <c r="FK1454"/>
      <c r="FL1454"/>
      <c r="FM1454"/>
      <c r="FN1454"/>
    </row>
    <row r="1455" spans="166:170" x14ac:dyDescent="0.25">
      <c r="FJ1455"/>
      <c r="FK1455"/>
      <c r="FL1455"/>
      <c r="FM1455"/>
      <c r="FN1455"/>
    </row>
    <row r="1456" spans="166:170" x14ac:dyDescent="0.25">
      <c r="FJ1456"/>
      <c r="FK1456"/>
      <c r="FL1456"/>
      <c r="FM1456"/>
      <c r="FN1456"/>
    </row>
    <row r="1457" spans="166:170" x14ac:dyDescent="0.25">
      <c r="FJ1457"/>
      <c r="FK1457"/>
      <c r="FL1457"/>
      <c r="FM1457"/>
      <c r="FN1457"/>
    </row>
    <row r="1458" spans="166:170" x14ac:dyDescent="0.25">
      <c r="FJ1458"/>
      <c r="FK1458"/>
      <c r="FL1458"/>
      <c r="FM1458"/>
      <c r="FN1458"/>
    </row>
    <row r="1459" spans="166:170" x14ac:dyDescent="0.25">
      <c r="FJ1459"/>
      <c r="FK1459"/>
      <c r="FL1459"/>
      <c r="FM1459"/>
      <c r="FN1459"/>
    </row>
    <row r="1460" spans="166:170" x14ac:dyDescent="0.25">
      <c r="FJ1460"/>
      <c r="FK1460"/>
      <c r="FL1460"/>
      <c r="FM1460"/>
      <c r="FN1460"/>
    </row>
    <row r="1461" spans="166:170" x14ac:dyDescent="0.25">
      <c r="FJ1461"/>
      <c r="FK1461"/>
      <c r="FL1461"/>
      <c r="FM1461"/>
      <c r="FN1461"/>
    </row>
    <row r="1462" spans="166:170" x14ac:dyDescent="0.25">
      <c r="FJ1462"/>
      <c r="FK1462"/>
      <c r="FL1462"/>
      <c r="FM1462"/>
      <c r="FN1462"/>
    </row>
    <row r="1463" spans="166:170" x14ac:dyDescent="0.25">
      <c r="FJ1463"/>
      <c r="FK1463"/>
      <c r="FL1463"/>
      <c r="FM1463"/>
      <c r="FN1463"/>
    </row>
    <row r="1464" spans="166:170" x14ac:dyDescent="0.25">
      <c r="FJ1464"/>
      <c r="FK1464"/>
      <c r="FL1464"/>
      <c r="FM1464"/>
      <c r="FN1464"/>
    </row>
    <row r="1465" spans="166:170" x14ac:dyDescent="0.25">
      <c r="FJ1465"/>
      <c r="FK1465"/>
      <c r="FL1465"/>
      <c r="FM1465"/>
      <c r="FN1465"/>
    </row>
    <row r="1466" spans="166:170" x14ac:dyDescent="0.25">
      <c r="FJ1466"/>
      <c r="FK1466"/>
      <c r="FL1466"/>
      <c r="FM1466"/>
      <c r="FN1466"/>
    </row>
    <row r="1467" spans="166:170" x14ac:dyDescent="0.25">
      <c r="FJ1467"/>
      <c r="FK1467"/>
      <c r="FL1467"/>
      <c r="FM1467"/>
      <c r="FN1467"/>
    </row>
    <row r="1468" spans="166:170" x14ac:dyDescent="0.25">
      <c r="FJ1468"/>
      <c r="FK1468"/>
      <c r="FL1468"/>
      <c r="FM1468"/>
      <c r="FN1468"/>
    </row>
    <row r="1469" spans="166:170" x14ac:dyDescent="0.25">
      <c r="FJ1469"/>
      <c r="FK1469"/>
      <c r="FL1469"/>
      <c r="FM1469"/>
      <c r="FN1469"/>
    </row>
    <row r="1470" spans="166:170" x14ac:dyDescent="0.25">
      <c r="FJ1470"/>
      <c r="FK1470"/>
      <c r="FL1470"/>
      <c r="FM1470"/>
      <c r="FN1470"/>
    </row>
    <row r="1471" spans="166:170" x14ac:dyDescent="0.25">
      <c r="FJ1471"/>
      <c r="FK1471"/>
      <c r="FL1471"/>
      <c r="FM1471"/>
      <c r="FN1471"/>
    </row>
    <row r="1472" spans="166:170" x14ac:dyDescent="0.25">
      <c r="FJ1472"/>
      <c r="FK1472"/>
      <c r="FL1472"/>
      <c r="FM1472"/>
      <c r="FN1472"/>
    </row>
    <row r="1473" spans="166:170" x14ac:dyDescent="0.25">
      <c r="FJ1473"/>
      <c r="FK1473"/>
      <c r="FL1473"/>
      <c r="FM1473"/>
      <c r="FN1473"/>
    </row>
    <row r="1474" spans="166:170" x14ac:dyDescent="0.25">
      <c r="FJ1474"/>
      <c r="FK1474"/>
      <c r="FL1474"/>
      <c r="FM1474"/>
      <c r="FN1474"/>
    </row>
    <row r="1475" spans="166:170" x14ac:dyDescent="0.25">
      <c r="FJ1475"/>
      <c r="FK1475"/>
      <c r="FL1475"/>
      <c r="FM1475"/>
      <c r="FN1475"/>
    </row>
    <row r="1476" spans="166:170" x14ac:dyDescent="0.25">
      <c r="FJ1476"/>
      <c r="FK1476"/>
      <c r="FL1476"/>
      <c r="FM1476"/>
      <c r="FN1476"/>
    </row>
    <row r="1477" spans="166:170" x14ac:dyDescent="0.25">
      <c r="FJ1477"/>
      <c r="FK1477"/>
      <c r="FL1477"/>
      <c r="FM1477"/>
      <c r="FN1477"/>
    </row>
    <row r="1478" spans="166:170" x14ac:dyDescent="0.25">
      <c r="FJ1478"/>
      <c r="FK1478"/>
      <c r="FL1478"/>
      <c r="FM1478"/>
      <c r="FN1478"/>
    </row>
    <row r="1479" spans="166:170" x14ac:dyDescent="0.25">
      <c r="FJ1479"/>
      <c r="FK1479"/>
      <c r="FL1479"/>
      <c r="FM1479"/>
      <c r="FN1479"/>
    </row>
    <row r="1480" spans="166:170" x14ac:dyDescent="0.25">
      <c r="FJ1480"/>
      <c r="FK1480"/>
      <c r="FL1480"/>
      <c r="FM1480"/>
      <c r="FN1480"/>
    </row>
    <row r="1481" spans="166:170" x14ac:dyDescent="0.25">
      <c r="FJ1481"/>
      <c r="FK1481"/>
      <c r="FL1481"/>
      <c r="FM1481"/>
      <c r="FN1481"/>
    </row>
    <row r="1482" spans="166:170" x14ac:dyDescent="0.25">
      <c r="FJ1482"/>
      <c r="FK1482"/>
      <c r="FL1482"/>
      <c r="FM1482"/>
      <c r="FN1482"/>
    </row>
    <row r="1483" spans="166:170" x14ac:dyDescent="0.25">
      <c r="FJ1483"/>
      <c r="FK1483"/>
      <c r="FL1483"/>
      <c r="FM1483"/>
      <c r="FN1483"/>
    </row>
    <row r="1484" spans="166:170" x14ac:dyDescent="0.25">
      <c r="FJ1484"/>
      <c r="FK1484"/>
      <c r="FL1484"/>
      <c r="FM1484"/>
      <c r="FN1484"/>
    </row>
    <row r="1485" spans="166:170" x14ac:dyDescent="0.25">
      <c r="FJ1485"/>
      <c r="FK1485"/>
      <c r="FL1485"/>
      <c r="FM1485"/>
      <c r="FN1485"/>
    </row>
    <row r="1486" spans="166:170" x14ac:dyDescent="0.25">
      <c r="FJ1486"/>
      <c r="FK1486"/>
      <c r="FL1486"/>
      <c r="FM1486"/>
      <c r="FN1486"/>
    </row>
    <row r="1487" spans="166:170" x14ac:dyDescent="0.25">
      <c r="FJ1487"/>
      <c r="FK1487"/>
      <c r="FL1487"/>
      <c r="FM1487"/>
      <c r="FN1487"/>
    </row>
    <row r="1488" spans="166:170" x14ac:dyDescent="0.25">
      <c r="FJ1488"/>
      <c r="FK1488"/>
      <c r="FL1488"/>
      <c r="FM1488"/>
      <c r="FN1488"/>
    </row>
    <row r="1489" spans="166:170" x14ac:dyDescent="0.25">
      <c r="FJ1489"/>
      <c r="FK1489"/>
      <c r="FL1489"/>
      <c r="FM1489"/>
      <c r="FN1489"/>
    </row>
    <row r="1490" spans="166:170" x14ac:dyDescent="0.25">
      <c r="FJ1490"/>
      <c r="FK1490"/>
      <c r="FL1490"/>
      <c r="FM1490"/>
      <c r="FN1490"/>
    </row>
    <row r="1491" spans="166:170" x14ac:dyDescent="0.25">
      <c r="FJ1491"/>
      <c r="FK1491"/>
      <c r="FL1491"/>
      <c r="FM1491"/>
      <c r="FN1491"/>
    </row>
    <row r="1492" spans="166:170" x14ac:dyDescent="0.25">
      <c r="FJ1492"/>
      <c r="FK1492"/>
      <c r="FL1492"/>
      <c r="FM1492"/>
      <c r="FN1492"/>
    </row>
    <row r="1493" spans="166:170" x14ac:dyDescent="0.25">
      <c r="FJ1493"/>
      <c r="FK1493"/>
      <c r="FL1493"/>
      <c r="FM1493"/>
      <c r="FN1493"/>
    </row>
    <row r="1494" spans="166:170" x14ac:dyDescent="0.25">
      <c r="FJ1494"/>
      <c r="FK1494"/>
      <c r="FL1494"/>
      <c r="FM1494"/>
      <c r="FN1494"/>
    </row>
    <row r="1495" spans="166:170" x14ac:dyDescent="0.25">
      <c r="FJ1495"/>
      <c r="FK1495"/>
      <c r="FL1495"/>
      <c r="FM1495"/>
      <c r="FN1495"/>
    </row>
    <row r="1496" spans="166:170" x14ac:dyDescent="0.25">
      <c r="FJ1496"/>
      <c r="FK1496"/>
      <c r="FL1496"/>
      <c r="FM1496"/>
      <c r="FN1496"/>
    </row>
    <row r="1497" spans="166:170" x14ac:dyDescent="0.25">
      <c r="FJ1497"/>
      <c r="FK1497"/>
      <c r="FL1497"/>
      <c r="FM1497"/>
      <c r="FN1497"/>
    </row>
    <row r="1498" spans="166:170" x14ac:dyDescent="0.25">
      <c r="FJ1498"/>
      <c r="FK1498"/>
      <c r="FL1498"/>
      <c r="FM1498"/>
      <c r="FN1498"/>
    </row>
    <row r="1499" spans="166:170" x14ac:dyDescent="0.25">
      <c r="FJ1499"/>
      <c r="FK1499"/>
      <c r="FL1499"/>
      <c r="FM1499"/>
      <c r="FN1499"/>
    </row>
    <row r="1500" spans="166:170" x14ac:dyDescent="0.25">
      <c r="FJ1500"/>
      <c r="FK1500"/>
      <c r="FL1500"/>
      <c r="FM1500"/>
      <c r="FN1500"/>
    </row>
    <row r="1501" spans="166:170" x14ac:dyDescent="0.25">
      <c r="FJ1501"/>
      <c r="FK1501"/>
      <c r="FL1501"/>
      <c r="FM1501"/>
      <c r="FN1501"/>
    </row>
    <row r="1502" spans="166:170" x14ac:dyDescent="0.25">
      <c r="FJ1502"/>
      <c r="FK1502"/>
      <c r="FL1502"/>
      <c r="FM1502"/>
      <c r="FN1502"/>
    </row>
    <row r="1503" spans="166:170" x14ac:dyDescent="0.25">
      <c r="FJ1503"/>
      <c r="FK1503"/>
      <c r="FL1503"/>
      <c r="FM1503"/>
      <c r="FN1503"/>
    </row>
    <row r="1504" spans="166:170" x14ac:dyDescent="0.25">
      <c r="FJ1504"/>
      <c r="FK1504"/>
      <c r="FL1504"/>
      <c r="FM1504"/>
      <c r="FN1504"/>
    </row>
    <row r="1505" spans="166:170" x14ac:dyDescent="0.25">
      <c r="FJ1505"/>
      <c r="FK1505"/>
      <c r="FL1505"/>
      <c r="FM1505"/>
      <c r="FN1505"/>
    </row>
    <row r="1506" spans="166:170" x14ac:dyDescent="0.25">
      <c r="FJ1506"/>
      <c r="FK1506"/>
      <c r="FL1506"/>
      <c r="FM1506"/>
      <c r="FN1506"/>
    </row>
    <row r="1507" spans="166:170" x14ac:dyDescent="0.25">
      <c r="FJ1507"/>
      <c r="FK1507"/>
      <c r="FL1507"/>
      <c r="FM1507"/>
      <c r="FN1507"/>
    </row>
    <row r="1508" spans="166:170" x14ac:dyDescent="0.25">
      <c r="FJ1508"/>
      <c r="FK1508"/>
      <c r="FL1508"/>
      <c r="FM1508"/>
      <c r="FN1508"/>
    </row>
    <row r="1509" spans="166:170" x14ac:dyDescent="0.25">
      <c r="FJ1509"/>
      <c r="FK1509"/>
      <c r="FL1509"/>
      <c r="FM1509"/>
      <c r="FN1509"/>
    </row>
    <row r="1510" spans="166:170" x14ac:dyDescent="0.25">
      <c r="FJ1510"/>
      <c r="FK1510"/>
      <c r="FL1510"/>
      <c r="FM1510"/>
      <c r="FN1510"/>
    </row>
    <row r="1511" spans="166:170" x14ac:dyDescent="0.25">
      <c r="FJ1511"/>
      <c r="FK1511"/>
      <c r="FL1511"/>
      <c r="FM1511"/>
      <c r="FN1511"/>
    </row>
    <row r="1512" spans="166:170" x14ac:dyDescent="0.25">
      <c r="FJ1512"/>
      <c r="FK1512"/>
      <c r="FL1512"/>
      <c r="FM1512"/>
      <c r="FN1512"/>
    </row>
    <row r="1513" spans="166:170" x14ac:dyDescent="0.25">
      <c r="FJ1513"/>
      <c r="FK1513"/>
      <c r="FL1513"/>
      <c r="FM1513"/>
      <c r="FN1513"/>
    </row>
    <row r="1514" spans="166:170" x14ac:dyDescent="0.25">
      <c r="FJ1514"/>
      <c r="FK1514"/>
      <c r="FL1514"/>
      <c r="FM1514"/>
      <c r="FN1514"/>
    </row>
    <row r="1515" spans="166:170" x14ac:dyDescent="0.25">
      <c r="FJ1515"/>
      <c r="FK1515"/>
      <c r="FL1515"/>
      <c r="FM1515"/>
      <c r="FN1515"/>
    </row>
    <row r="1516" spans="166:170" x14ac:dyDescent="0.25">
      <c r="FJ1516"/>
      <c r="FK1516"/>
      <c r="FL1516"/>
      <c r="FM1516"/>
      <c r="FN1516"/>
    </row>
    <row r="1517" spans="166:170" x14ac:dyDescent="0.25">
      <c r="FJ1517"/>
      <c r="FK1517"/>
      <c r="FL1517"/>
      <c r="FM1517"/>
      <c r="FN1517"/>
    </row>
    <row r="1518" spans="166:170" x14ac:dyDescent="0.25">
      <c r="FJ1518"/>
      <c r="FK1518"/>
      <c r="FL1518"/>
      <c r="FM1518"/>
      <c r="FN1518"/>
    </row>
    <row r="1519" spans="166:170" x14ac:dyDescent="0.25">
      <c r="FJ1519"/>
      <c r="FK1519"/>
      <c r="FL1519"/>
      <c r="FM1519"/>
      <c r="FN1519"/>
    </row>
    <row r="1520" spans="166:170" x14ac:dyDescent="0.25">
      <c r="FJ1520"/>
      <c r="FK1520"/>
      <c r="FL1520"/>
      <c r="FM1520"/>
      <c r="FN1520"/>
    </row>
    <row r="1521" spans="166:170" x14ac:dyDescent="0.25">
      <c r="FJ1521"/>
      <c r="FK1521"/>
      <c r="FL1521"/>
      <c r="FM1521"/>
      <c r="FN1521"/>
    </row>
    <row r="1522" spans="166:170" x14ac:dyDescent="0.25">
      <c r="FJ1522"/>
      <c r="FK1522"/>
      <c r="FL1522"/>
      <c r="FM1522"/>
      <c r="FN1522"/>
    </row>
    <row r="1523" spans="166:170" x14ac:dyDescent="0.25">
      <c r="FJ1523"/>
      <c r="FK1523"/>
      <c r="FL1523"/>
      <c r="FM1523"/>
      <c r="FN1523"/>
    </row>
    <row r="1524" spans="166:170" x14ac:dyDescent="0.25">
      <c r="FJ1524"/>
      <c r="FK1524"/>
      <c r="FL1524"/>
      <c r="FM1524"/>
      <c r="FN1524"/>
    </row>
    <row r="1525" spans="166:170" x14ac:dyDescent="0.25">
      <c r="FJ1525"/>
      <c r="FK1525"/>
      <c r="FL1525"/>
      <c r="FM1525"/>
      <c r="FN1525"/>
    </row>
    <row r="1526" spans="166:170" x14ac:dyDescent="0.25">
      <c r="FJ1526"/>
      <c r="FK1526"/>
      <c r="FL1526"/>
      <c r="FM1526"/>
      <c r="FN1526"/>
    </row>
    <row r="1527" spans="166:170" x14ac:dyDescent="0.25">
      <c r="FJ1527"/>
      <c r="FK1527"/>
      <c r="FL1527"/>
      <c r="FM1527"/>
      <c r="FN1527"/>
    </row>
    <row r="1528" spans="166:170" x14ac:dyDescent="0.25">
      <c r="FJ1528"/>
      <c r="FK1528"/>
      <c r="FL1528"/>
      <c r="FM1528"/>
      <c r="FN1528"/>
    </row>
    <row r="1529" spans="166:170" x14ac:dyDescent="0.25">
      <c r="FJ1529"/>
      <c r="FK1529"/>
      <c r="FL1529"/>
      <c r="FM1529"/>
      <c r="FN1529"/>
    </row>
    <row r="1530" spans="166:170" x14ac:dyDescent="0.25">
      <c r="FJ1530"/>
      <c r="FK1530"/>
      <c r="FL1530"/>
      <c r="FM1530"/>
      <c r="FN1530"/>
    </row>
    <row r="1531" spans="166:170" x14ac:dyDescent="0.25">
      <c r="FJ1531"/>
      <c r="FK1531"/>
      <c r="FL1531"/>
      <c r="FM1531"/>
      <c r="FN1531"/>
    </row>
    <row r="1532" spans="166:170" x14ac:dyDescent="0.25">
      <c r="FJ1532"/>
      <c r="FK1532"/>
      <c r="FL1532"/>
      <c r="FM1532"/>
      <c r="FN1532"/>
    </row>
    <row r="1533" spans="166:170" x14ac:dyDescent="0.25">
      <c r="FJ1533"/>
      <c r="FK1533"/>
      <c r="FL1533"/>
      <c r="FM1533"/>
      <c r="FN1533"/>
    </row>
    <row r="1534" spans="166:170" x14ac:dyDescent="0.25">
      <c r="FJ1534"/>
      <c r="FK1534"/>
      <c r="FL1534"/>
      <c r="FM1534"/>
      <c r="FN1534"/>
    </row>
    <row r="1535" spans="166:170" x14ac:dyDescent="0.25">
      <c r="FJ1535"/>
      <c r="FK1535"/>
      <c r="FL1535"/>
      <c r="FM1535"/>
      <c r="FN1535"/>
    </row>
    <row r="1536" spans="166:170" x14ac:dyDescent="0.25">
      <c r="FJ1536"/>
      <c r="FK1536"/>
      <c r="FL1536"/>
      <c r="FM1536"/>
      <c r="FN1536"/>
    </row>
    <row r="1537" spans="166:170" x14ac:dyDescent="0.25">
      <c r="FJ1537"/>
      <c r="FK1537"/>
      <c r="FL1537"/>
      <c r="FM1537"/>
      <c r="FN1537"/>
    </row>
    <row r="1538" spans="166:170" x14ac:dyDescent="0.25">
      <c r="FJ1538"/>
      <c r="FK1538"/>
      <c r="FL1538"/>
      <c r="FM1538"/>
      <c r="FN1538"/>
    </row>
    <row r="1539" spans="166:170" x14ac:dyDescent="0.25">
      <c r="FJ1539"/>
      <c r="FK1539"/>
      <c r="FL1539"/>
      <c r="FM1539"/>
      <c r="FN1539"/>
    </row>
    <row r="1540" spans="166:170" x14ac:dyDescent="0.25">
      <c r="FJ1540"/>
      <c r="FK1540"/>
      <c r="FL1540"/>
      <c r="FM1540"/>
      <c r="FN1540"/>
    </row>
    <row r="1541" spans="166:170" x14ac:dyDescent="0.25">
      <c r="FJ1541"/>
      <c r="FK1541"/>
      <c r="FL1541"/>
      <c r="FM1541"/>
      <c r="FN1541"/>
    </row>
    <row r="1542" spans="166:170" x14ac:dyDescent="0.25">
      <c r="FJ1542"/>
      <c r="FK1542"/>
      <c r="FL1542"/>
      <c r="FM1542"/>
      <c r="FN1542"/>
    </row>
    <row r="1543" spans="166:170" x14ac:dyDescent="0.25">
      <c r="FJ1543"/>
      <c r="FK1543"/>
      <c r="FL1543"/>
      <c r="FM1543"/>
      <c r="FN1543"/>
    </row>
    <row r="1544" spans="166:170" x14ac:dyDescent="0.25">
      <c r="FJ1544"/>
      <c r="FK1544"/>
      <c r="FL1544"/>
      <c r="FM1544"/>
      <c r="FN1544"/>
    </row>
    <row r="1545" spans="166:170" x14ac:dyDescent="0.25">
      <c r="FJ1545"/>
      <c r="FK1545"/>
      <c r="FL1545"/>
      <c r="FM1545"/>
      <c r="FN1545"/>
    </row>
    <row r="1546" spans="166:170" x14ac:dyDescent="0.25">
      <c r="FJ1546"/>
      <c r="FK1546"/>
      <c r="FL1546"/>
      <c r="FM1546"/>
      <c r="FN1546"/>
    </row>
    <row r="1547" spans="166:170" x14ac:dyDescent="0.25">
      <c r="FJ1547"/>
      <c r="FK1547"/>
      <c r="FL1547"/>
      <c r="FM1547"/>
      <c r="FN1547"/>
    </row>
    <row r="1548" spans="166:170" x14ac:dyDescent="0.25">
      <c r="FJ1548"/>
      <c r="FK1548"/>
      <c r="FL1548"/>
      <c r="FM1548"/>
      <c r="FN1548"/>
    </row>
    <row r="1549" spans="166:170" x14ac:dyDescent="0.25">
      <c r="FJ1549"/>
      <c r="FK1549"/>
      <c r="FL1549"/>
      <c r="FM1549"/>
      <c r="FN1549"/>
    </row>
    <row r="1550" spans="166:170" x14ac:dyDescent="0.25">
      <c r="FJ1550"/>
      <c r="FK1550"/>
      <c r="FL1550"/>
      <c r="FM1550"/>
      <c r="FN1550"/>
    </row>
    <row r="1551" spans="166:170" x14ac:dyDescent="0.25">
      <c r="FJ1551"/>
      <c r="FK1551"/>
      <c r="FL1551"/>
      <c r="FM1551"/>
      <c r="FN1551"/>
    </row>
    <row r="1552" spans="166:170" x14ac:dyDescent="0.25">
      <c r="FJ1552"/>
      <c r="FK1552"/>
      <c r="FL1552"/>
      <c r="FM1552"/>
      <c r="FN1552"/>
    </row>
    <row r="1553" spans="166:170" x14ac:dyDescent="0.25">
      <c r="FJ1553"/>
      <c r="FK1553"/>
      <c r="FL1553"/>
      <c r="FM1553"/>
      <c r="FN1553"/>
    </row>
    <row r="1554" spans="166:170" x14ac:dyDescent="0.25">
      <c r="FJ1554"/>
      <c r="FK1554"/>
      <c r="FL1554"/>
      <c r="FM1554"/>
      <c r="FN1554"/>
    </row>
    <row r="1555" spans="166:170" x14ac:dyDescent="0.25">
      <c r="FJ1555"/>
      <c r="FK1555"/>
      <c r="FL1555"/>
      <c r="FM1555"/>
      <c r="FN1555"/>
    </row>
    <row r="1556" spans="166:170" x14ac:dyDescent="0.25">
      <c r="FJ1556"/>
      <c r="FK1556"/>
      <c r="FL1556"/>
      <c r="FM1556"/>
      <c r="FN1556"/>
    </row>
    <row r="1557" spans="166:170" x14ac:dyDescent="0.25">
      <c r="FJ1557"/>
      <c r="FK1557"/>
      <c r="FL1557"/>
      <c r="FM1557"/>
      <c r="FN1557"/>
    </row>
    <row r="1558" spans="166:170" x14ac:dyDescent="0.25">
      <c r="FJ1558"/>
      <c r="FK1558"/>
      <c r="FL1558"/>
      <c r="FM1558"/>
      <c r="FN1558"/>
    </row>
    <row r="1559" spans="166:170" x14ac:dyDescent="0.25">
      <c r="FJ1559"/>
      <c r="FK1559"/>
      <c r="FL1559"/>
      <c r="FM1559"/>
      <c r="FN1559"/>
    </row>
    <row r="1560" spans="166:170" x14ac:dyDescent="0.25">
      <c r="FJ1560"/>
      <c r="FK1560"/>
      <c r="FL1560"/>
      <c r="FM1560"/>
      <c r="FN1560"/>
    </row>
    <row r="1561" spans="166:170" x14ac:dyDescent="0.25">
      <c r="FJ1561"/>
      <c r="FK1561"/>
      <c r="FL1561"/>
      <c r="FM1561"/>
      <c r="FN1561"/>
    </row>
    <row r="1562" spans="166:170" x14ac:dyDescent="0.25">
      <c r="FJ1562"/>
      <c r="FK1562"/>
      <c r="FL1562"/>
      <c r="FM1562"/>
      <c r="FN1562"/>
    </row>
    <row r="1563" spans="166:170" x14ac:dyDescent="0.25">
      <c r="FJ1563"/>
      <c r="FK1563"/>
      <c r="FL1563"/>
      <c r="FM1563"/>
      <c r="FN1563"/>
    </row>
    <row r="1564" spans="166:170" x14ac:dyDescent="0.25">
      <c r="FJ1564"/>
      <c r="FK1564"/>
      <c r="FL1564"/>
      <c r="FM1564"/>
      <c r="FN1564"/>
    </row>
    <row r="1565" spans="166:170" x14ac:dyDescent="0.25">
      <c r="FJ1565"/>
      <c r="FK1565"/>
      <c r="FL1565"/>
      <c r="FM1565"/>
      <c r="FN1565"/>
    </row>
    <row r="1566" spans="166:170" x14ac:dyDescent="0.25">
      <c r="FJ1566"/>
      <c r="FK1566"/>
      <c r="FL1566"/>
      <c r="FM1566"/>
      <c r="FN1566"/>
    </row>
    <row r="1567" spans="166:170" x14ac:dyDescent="0.25">
      <c r="FJ1567"/>
      <c r="FK1567"/>
      <c r="FL1567"/>
      <c r="FM1567"/>
      <c r="FN1567"/>
    </row>
    <row r="1568" spans="166:170" x14ac:dyDescent="0.25">
      <c r="FJ1568"/>
      <c r="FK1568"/>
      <c r="FL1568"/>
      <c r="FM1568"/>
      <c r="FN1568"/>
    </row>
    <row r="1569" spans="166:170" x14ac:dyDescent="0.25">
      <c r="FJ1569"/>
      <c r="FK1569"/>
      <c r="FL1569"/>
      <c r="FM1569"/>
      <c r="FN1569"/>
    </row>
    <row r="1570" spans="166:170" x14ac:dyDescent="0.25">
      <c r="FJ1570"/>
      <c r="FK1570"/>
      <c r="FL1570"/>
      <c r="FM1570"/>
      <c r="FN1570"/>
    </row>
    <row r="1571" spans="166:170" x14ac:dyDescent="0.25">
      <c r="FJ1571"/>
      <c r="FK1571"/>
      <c r="FL1571"/>
      <c r="FM1571"/>
      <c r="FN1571"/>
    </row>
    <row r="1572" spans="166:170" x14ac:dyDescent="0.25">
      <c r="FJ1572"/>
      <c r="FK1572"/>
      <c r="FL1572"/>
      <c r="FM1572"/>
      <c r="FN1572"/>
    </row>
    <row r="1573" spans="166:170" x14ac:dyDescent="0.25">
      <c r="FJ1573"/>
      <c r="FK1573"/>
      <c r="FL1573"/>
      <c r="FM1573"/>
      <c r="FN1573"/>
    </row>
    <row r="1574" spans="166:170" x14ac:dyDescent="0.25">
      <c r="FJ1574"/>
      <c r="FK1574"/>
      <c r="FL1574"/>
      <c r="FM1574"/>
      <c r="FN1574"/>
    </row>
    <row r="1575" spans="166:170" x14ac:dyDescent="0.25">
      <c r="FJ1575"/>
      <c r="FK1575"/>
      <c r="FL1575"/>
      <c r="FM1575"/>
      <c r="FN1575"/>
    </row>
    <row r="1576" spans="166:170" x14ac:dyDescent="0.25">
      <c r="FJ1576"/>
      <c r="FK1576"/>
      <c r="FL1576"/>
      <c r="FM1576"/>
      <c r="FN1576"/>
    </row>
    <row r="1577" spans="166:170" x14ac:dyDescent="0.25">
      <c r="FJ1577"/>
      <c r="FK1577"/>
      <c r="FL1577"/>
      <c r="FM1577"/>
      <c r="FN1577"/>
    </row>
    <row r="1578" spans="166:170" x14ac:dyDescent="0.25">
      <c r="FJ1578"/>
      <c r="FK1578"/>
      <c r="FL1578"/>
      <c r="FM1578"/>
      <c r="FN1578"/>
    </row>
    <row r="1579" spans="166:170" x14ac:dyDescent="0.25">
      <c r="FJ1579"/>
      <c r="FK1579"/>
      <c r="FL1579"/>
      <c r="FM1579"/>
      <c r="FN1579"/>
    </row>
    <row r="1580" spans="166:170" x14ac:dyDescent="0.25">
      <c r="FJ1580"/>
      <c r="FK1580"/>
      <c r="FL1580"/>
      <c r="FM1580"/>
      <c r="FN1580"/>
    </row>
    <row r="1581" spans="166:170" x14ac:dyDescent="0.25">
      <c r="FJ1581"/>
      <c r="FK1581"/>
      <c r="FL1581"/>
      <c r="FM1581"/>
      <c r="FN1581"/>
    </row>
    <row r="1582" spans="166:170" x14ac:dyDescent="0.25">
      <c r="FJ1582"/>
      <c r="FK1582"/>
      <c r="FL1582"/>
      <c r="FM1582"/>
      <c r="FN1582"/>
    </row>
    <row r="1583" spans="166:170" x14ac:dyDescent="0.25">
      <c r="FJ1583"/>
      <c r="FK1583"/>
      <c r="FL1583"/>
      <c r="FM1583"/>
      <c r="FN1583"/>
    </row>
    <row r="1584" spans="166:170" x14ac:dyDescent="0.25">
      <c r="FJ1584"/>
      <c r="FK1584"/>
      <c r="FL1584"/>
      <c r="FM1584"/>
      <c r="FN1584"/>
    </row>
    <row r="1585" spans="166:170" x14ac:dyDescent="0.25">
      <c r="FJ1585"/>
      <c r="FK1585"/>
      <c r="FL1585"/>
      <c r="FM1585"/>
      <c r="FN1585"/>
    </row>
    <row r="1586" spans="166:170" x14ac:dyDescent="0.25">
      <c r="FJ1586"/>
      <c r="FK1586"/>
      <c r="FL1586"/>
      <c r="FM1586"/>
      <c r="FN1586"/>
    </row>
    <row r="1587" spans="166:170" x14ac:dyDescent="0.25">
      <c r="FJ1587"/>
      <c r="FK1587"/>
      <c r="FL1587"/>
      <c r="FM1587"/>
      <c r="FN1587"/>
    </row>
    <row r="1588" spans="166:170" x14ac:dyDescent="0.25">
      <c r="FJ1588"/>
      <c r="FK1588"/>
      <c r="FL1588"/>
      <c r="FM1588"/>
      <c r="FN1588"/>
    </row>
    <row r="1589" spans="166:170" x14ac:dyDescent="0.25">
      <c r="FJ1589"/>
      <c r="FK1589"/>
      <c r="FL1589"/>
      <c r="FM1589"/>
      <c r="FN1589"/>
    </row>
    <row r="1590" spans="166:170" x14ac:dyDescent="0.25">
      <c r="FJ1590"/>
      <c r="FK1590"/>
      <c r="FL1590"/>
      <c r="FM1590"/>
      <c r="FN1590"/>
    </row>
    <row r="1591" spans="166:170" x14ac:dyDescent="0.25">
      <c r="FJ1591"/>
      <c r="FK1591"/>
      <c r="FL1591"/>
      <c r="FM1591"/>
      <c r="FN1591"/>
    </row>
    <row r="1592" spans="166:170" x14ac:dyDescent="0.25">
      <c r="FJ1592"/>
      <c r="FK1592"/>
      <c r="FL1592"/>
      <c r="FM1592"/>
      <c r="FN1592"/>
    </row>
    <row r="1593" spans="166:170" x14ac:dyDescent="0.25">
      <c r="FJ1593"/>
      <c r="FK1593"/>
      <c r="FL1593"/>
      <c r="FM1593"/>
      <c r="FN1593"/>
    </row>
    <row r="1594" spans="166:170" x14ac:dyDescent="0.25">
      <c r="FJ1594"/>
      <c r="FK1594"/>
      <c r="FL1594"/>
      <c r="FM1594"/>
      <c r="FN1594"/>
    </row>
    <row r="1595" spans="166:170" x14ac:dyDescent="0.25">
      <c r="FJ1595"/>
      <c r="FK1595"/>
      <c r="FL1595"/>
      <c r="FM1595"/>
      <c r="FN1595"/>
    </row>
    <row r="1596" spans="166:170" x14ac:dyDescent="0.25">
      <c r="FJ1596"/>
      <c r="FK1596"/>
      <c r="FL1596"/>
      <c r="FM1596"/>
      <c r="FN1596"/>
    </row>
    <row r="1597" spans="166:170" x14ac:dyDescent="0.25">
      <c r="FJ1597"/>
      <c r="FK1597"/>
      <c r="FL1597"/>
      <c r="FM1597"/>
      <c r="FN1597"/>
    </row>
    <row r="1598" spans="166:170" x14ac:dyDescent="0.25">
      <c r="FJ1598"/>
      <c r="FK1598"/>
      <c r="FL1598"/>
      <c r="FM1598"/>
      <c r="FN1598"/>
    </row>
    <row r="1599" spans="166:170" x14ac:dyDescent="0.25">
      <c r="FJ1599"/>
      <c r="FK1599"/>
      <c r="FL1599"/>
      <c r="FM1599"/>
      <c r="FN1599"/>
    </row>
    <row r="1600" spans="166:170" x14ac:dyDescent="0.25">
      <c r="FJ1600"/>
      <c r="FK1600"/>
      <c r="FL1600"/>
      <c r="FM1600"/>
      <c r="FN1600"/>
    </row>
    <row r="1601" spans="166:170" x14ac:dyDescent="0.25">
      <c r="FJ1601"/>
      <c r="FK1601"/>
      <c r="FL1601"/>
      <c r="FM1601"/>
      <c r="FN1601"/>
    </row>
    <row r="1602" spans="166:170" x14ac:dyDescent="0.25">
      <c r="FJ1602"/>
      <c r="FK1602"/>
      <c r="FL1602"/>
      <c r="FM1602"/>
      <c r="FN1602"/>
    </row>
    <row r="1603" spans="166:170" x14ac:dyDescent="0.25">
      <c r="FJ1603"/>
      <c r="FK1603"/>
      <c r="FL1603"/>
      <c r="FM1603"/>
      <c r="FN1603"/>
    </row>
    <row r="1604" spans="166:170" x14ac:dyDescent="0.25">
      <c r="FJ1604"/>
      <c r="FK1604"/>
      <c r="FL1604"/>
      <c r="FM1604"/>
      <c r="FN1604"/>
    </row>
    <row r="1605" spans="166:170" x14ac:dyDescent="0.25">
      <c r="FJ1605"/>
      <c r="FK1605"/>
      <c r="FL1605"/>
      <c r="FM1605"/>
      <c r="FN1605"/>
    </row>
    <row r="1606" spans="166:170" x14ac:dyDescent="0.25">
      <c r="FJ1606"/>
      <c r="FK1606"/>
      <c r="FL1606"/>
      <c r="FM1606"/>
      <c r="FN1606"/>
    </row>
    <row r="1607" spans="166:170" x14ac:dyDescent="0.25">
      <c r="FJ1607"/>
      <c r="FK1607"/>
      <c r="FL1607"/>
      <c r="FM1607"/>
      <c r="FN1607"/>
    </row>
    <row r="1608" spans="166:170" x14ac:dyDescent="0.25">
      <c r="FJ1608"/>
      <c r="FK1608"/>
      <c r="FL1608"/>
      <c r="FM1608"/>
      <c r="FN1608"/>
    </row>
    <row r="1609" spans="166:170" x14ac:dyDescent="0.25">
      <c r="FJ1609"/>
      <c r="FK1609"/>
      <c r="FL1609"/>
      <c r="FM1609"/>
      <c r="FN1609"/>
    </row>
    <row r="1610" spans="166:170" x14ac:dyDescent="0.25">
      <c r="FJ1610"/>
      <c r="FK1610"/>
      <c r="FL1610"/>
      <c r="FM1610"/>
      <c r="FN1610"/>
    </row>
    <row r="1611" spans="166:170" x14ac:dyDescent="0.25">
      <c r="FJ1611"/>
      <c r="FK1611"/>
      <c r="FL1611"/>
      <c r="FM1611"/>
      <c r="FN1611"/>
    </row>
    <row r="1612" spans="166:170" x14ac:dyDescent="0.25">
      <c r="FJ1612"/>
      <c r="FK1612"/>
      <c r="FL1612"/>
      <c r="FM1612"/>
      <c r="FN1612"/>
    </row>
    <row r="1613" spans="166:170" x14ac:dyDescent="0.25">
      <c r="FJ1613"/>
      <c r="FK1613"/>
      <c r="FL1613"/>
      <c r="FM1613"/>
      <c r="FN1613"/>
    </row>
    <row r="1614" spans="166:170" x14ac:dyDescent="0.25">
      <c r="FJ1614"/>
      <c r="FK1614"/>
      <c r="FL1614"/>
      <c r="FM1614"/>
      <c r="FN1614"/>
    </row>
    <row r="1615" spans="166:170" x14ac:dyDescent="0.25">
      <c r="FJ1615"/>
      <c r="FK1615"/>
      <c r="FL1615"/>
      <c r="FM1615"/>
      <c r="FN1615"/>
    </row>
    <row r="1616" spans="166:170" x14ac:dyDescent="0.25">
      <c r="FJ1616"/>
      <c r="FK1616"/>
      <c r="FL1616"/>
      <c r="FM1616"/>
      <c r="FN1616"/>
    </row>
    <row r="1617" spans="166:170" x14ac:dyDescent="0.25">
      <c r="FJ1617"/>
      <c r="FK1617"/>
      <c r="FL1617"/>
      <c r="FM1617"/>
      <c r="FN1617"/>
    </row>
    <row r="1618" spans="166:170" x14ac:dyDescent="0.25">
      <c r="FJ1618"/>
      <c r="FK1618"/>
      <c r="FL1618"/>
      <c r="FM1618"/>
      <c r="FN1618"/>
    </row>
    <row r="1619" spans="166:170" x14ac:dyDescent="0.25">
      <c r="FJ1619"/>
      <c r="FK1619"/>
      <c r="FL1619"/>
      <c r="FM1619"/>
      <c r="FN1619"/>
    </row>
    <row r="1620" spans="166:170" x14ac:dyDescent="0.25">
      <c r="FJ1620"/>
      <c r="FK1620"/>
      <c r="FL1620"/>
      <c r="FM1620"/>
      <c r="FN1620"/>
    </row>
    <row r="1621" spans="166:170" x14ac:dyDescent="0.25">
      <c r="FJ1621"/>
      <c r="FK1621"/>
      <c r="FL1621"/>
      <c r="FM1621"/>
      <c r="FN1621"/>
    </row>
    <row r="1622" spans="166:170" x14ac:dyDescent="0.25">
      <c r="FJ1622"/>
      <c r="FK1622"/>
      <c r="FL1622"/>
      <c r="FM1622"/>
      <c r="FN1622"/>
    </row>
    <row r="1623" spans="166:170" x14ac:dyDescent="0.25">
      <c r="FJ1623"/>
      <c r="FK1623"/>
      <c r="FL1623"/>
      <c r="FM1623"/>
      <c r="FN1623"/>
    </row>
    <row r="1624" spans="166:170" x14ac:dyDescent="0.25">
      <c r="FJ1624"/>
      <c r="FK1624"/>
      <c r="FL1624"/>
      <c r="FM1624"/>
      <c r="FN1624"/>
    </row>
    <row r="1625" spans="166:170" x14ac:dyDescent="0.25">
      <c r="FJ1625"/>
      <c r="FK1625"/>
      <c r="FL1625"/>
      <c r="FM1625"/>
      <c r="FN1625"/>
    </row>
    <row r="1626" spans="166:170" x14ac:dyDescent="0.25">
      <c r="FJ1626"/>
      <c r="FK1626"/>
      <c r="FL1626"/>
      <c r="FM1626"/>
      <c r="FN1626"/>
    </row>
    <row r="1627" spans="166:170" x14ac:dyDescent="0.25">
      <c r="FJ1627"/>
      <c r="FK1627"/>
      <c r="FL1627"/>
      <c r="FM1627"/>
      <c r="FN1627"/>
    </row>
    <row r="1628" spans="166:170" x14ac:dyDescent="0.25">
      <c r="FJ1628"/>
      <c r="FK1628"/>
      <c r="FL1628"/>
      <c r="FM1628"/>
      <c r="FN1628"/>
    </row>
    <row r="1629" spans="166:170" x14ac:dyDescent="0.25">
      <c r="FJ1629"/>
      <c r="FK1629"/>
      <c r="FL1629"/>
      <c r="FM1629"/>
      <c r="FN1629"/>
    </row>
    <row r="1630" spans="166:170" x14ac:dyDescent="0.25">
      <c r="FJ1630"/>
      <c r="FK1630"/>
      <c r="FL1630"/>
      <c r="FM1630"/>
      <c r="FN1630"/>
    </row>
    <row r="1631" spans="166:170" x14ac:dyDescent="0.25">
      <c r="FJ1631"/>
      <c r="FK1631"/>
      <c r="FL1631"/>
      <c r="FM1631"/>
      <c r="FN1631"/>
    </row>
    <row r="1632" spans="166:170" x14ac:dyDescent="0.25">
      <c r="FJ1632"/>
      <c r="FK1632"/>
      <c r="FL1632"/>
      <c r="FM1632"/>
      <c r="FN1632"/>
    </row>
    <row r="1633" spans="166:170" x14ac:dyDescent="0.25">
      <c r="FJ1633"/>
      <c r="FK1633"/>
      <c r="FL1633"/>
      <c r="FM1633"/>
      <c r="FN1633"/>
    </row>
    <row r="1634" spans="166:170" x14ac:dyDescent="0.25">
      <c r="FJ1634"/>
      <c r="FK1634"/>
      <c r="FL1634"/>
      <c r="FM1634"/>
      <c r="FN1634"/>
    </row>
    <row r="1635" spans="166:170" x14ac:dyDescent="0.25">
      <c r="FJ1635"/>
      <c r="FK1635"/>
      <c r="FL1635"/>
      <c r="FM1635"/>
      <c r="FN1635"/>
    </row>
    <row r="1636" spans="166:170" x14ac:dyDescent="0.25">
      <c r="FJ1636"/>
      <c r="FK1636"/>
      <c r="FL1636"/>
      <c r="FM1636"/>
      <c r="FN1636"/>
    </row>
    <row r="1637" spans="166:170" x14ac:dyDescent="0.25">
      <c r="FJ1637"/>
      <c r="FK1637"/>
      <c r="FL1637"/>
      <c r="FM1637"/>
      <c r="FN1637"/>
    </row>
    <row r="1638" spans="166:170" x14ac:dyDescent="0.25">
      <c r="FJ1638"/>
      <c r="FK1638"/>
      <c r="FL1638"/>
      <c r="FM1638"/>
      <c r="FN1638"/>
    </row>
    <row r="1639" spans="166:170" x14ac:dyDescent="0.25">
      <c r="FJ1639"/>
      <c r="FK1639"/>
      <c r="FL1639"/>
      <c r="FM1639"/>
      <c r="FN1639"/>
    </row>
    <row r="1640" spans="166:170" x14ac:dyDescent="0.25">
      <c r="FJ1640"/>
      <c r="FK1640"/>
      <c r="FL1640"/>
      <c r="FM1640"/>
      <c r="FN1640"/>
    </row>
    <row r="1641" spans="166:170" x14ac:dyDescent="0.25">
      <c r="FJ1641"/>
      <c r="FK1641"/>
      <c r="FL1641"/>
      <c r="FM1641"/>
      <c r="FN1641"/>
    </row>
    <row r="1642" spans="166:170" x14ac:dyDescent="0.25">
      <c r="FJ1642"/>
      <c r="FK1642"/>
      <c r="FL1642"/>
      <c r="FM1642"/>
      <c r="FN1642"/>
    </row>
    <row r="1643" spans="166:170" x14ac:dyDescent="0.25">
      <c r="FJ1643"/>
      <c r="FK1643"/>
      <c r="FL1643"/>
      <c r="FM1643"/>
      <c r="FN1643"/>
    </row>
    <row r="1644" spans="166:170" x14ac:dyDescent="0.25">
      <c r="FJ1644"/>
      <c r="FK1644"/>
      <c r="FL1644"/>
      <c r="FM1644"/>
      <c r="FN1644"/>
    </row>
    <row r="1645" spans="166:170" x14ac:dyDescent="0.25">
      <c r="FJ1645"/>
      <c r="FK1645"/>
      <c r="FL1645"/>
      <c r="FM1645"/>
      <c r="FN1645"/>
    </row>
    <row r="1646" spans="166:170" x14ac:dyDescent="0.25">
      <c r="FJ1646"/>
      <c r="FK1646"/>
      <c r="FL1646"/>
      <c r="FM1646"/>
      <c r="FN1646"/>
    </row>
    <row r="1647" spans="166:170" x14ac:dyDescent="0.25">
      <c r="FJ1647"/>
      <c r="FK1647"/>
      <c r="FL1647"/>
      <c r="FM1647"/>
      <c r="FN1647"/>
    </row>
    <row r="1648" spans="166:170" x14ac:dyDescent="0.25">
      <c r="FJ1648"/>
      <c r="FK1648"/>
      <c r="FL1648"/>
      <c r="FM1648"/>
      <c r="FN1648"/>
    </row>
    <row r="1649" spans="166:170" x14ac:dyDescent="0.25">
      <c r="FJ1649"/>
      <c r="FK1649"/>
      <c r="FL1649"/>
      <c r="FM1649"/>
      <c r="FN1649"/>
    </row>
    <row r="1650" spans="166:170" x14ac:dyDescent="0.25">
      <c r="FJ1650"/>
      <c r="FK1650"/>
      <c r="FL1650"/>
      <c r="FM1650"/>
      <c r="FN1650"/>
    </row>
    <row r="1651" spans="166:170" x14ac:dyDescent="0.25">
      <c r="FJ1651"/>
      <c r="FK1651"/>
      <c r="FL1651"/>
      <c r="FM1651"/>
      <c r="FN1651"/>
    </row>
    <row r="1652" spans="166:170" x14ac:dyDescent="0.25">
      <c r="FJ1652"/>
      <c r="FK1652"/>
      <c r="FL1652"/>
      <c r="FM1652"/>
      <c r="FN1652"/>
    </row>
    <row r="1653" spans="166:170" x14ac:dyDescent="0.25">
      <c r="FJ1653"/>
      <c r="FK1653"/>
      <c r="FL1653"/>
      <c r="FM1653"/>
      <c r="FN1653"/>
    </row>
    <row r="1654" spans="166:170" x14ac:dyDescent="0.25">
      <c r="FJ1654"/>
      <c r="FK1654"/>
      <c r="FL1654"/>
      <c r="FM1654"/>
      <c r="FN1654"/>
    </row>
    <row r="1655" spans="166:170" x14ac:dyDescent="0.25">
      <c r="FJ1655"/>
      <c r="FK1655"/>
      <c r="FL1655"/>
      <c r="FM1655"/>
      <c r="FN1655"/>
    </row>
    <row r="1656" spans="166:170" x14ac:dyDescent="0.25">
      <c r="FJ1656"/>
      <c r="FK1656"/>
      <c r="FL1656"/>
      <c r="FM1656"/>
      <c r="FN1656"/>
    </row>
    <row r="1657" spans="166:170" x14ac:dyDescent="0.25">
      <c r="FJ1657"/>
      <c r="FK1657"/>
      <c r="FL1657"/>
      <c r="FM1657"/>
      <c r="FN1657"/>
    </row>
    <row r="1658" spans="166:170" x14ac:dyDescent="0.25">
      <c r="FJ1658"/>
      <c r="FK1658"/>
      <c r="FL1658"/>
      <c r="FM1658"/>
      <c r="FN1658"/>
    </row>
    <row r="1659" spans="166:170" x14ac:dyDescent="0.25">
      <c r="FJ1659"/>
      <c r="FK1659"/>
      <c r="FL1659"/>
      <c r="FM1659"/>
      <c r="FN1659"/>
    </row>
    <row r="1660" spans="166:170" x14ac:dyDescent="0.25">
      <c r="FJ1660"/>
      <c r="FK1660"/>
      <c r="FL1660"/>
      <c r="FM1660"/>
      <c r="FN1660"/>
    </row>
    <row r="1661" spans="166:170" x14ac:dyDescent="0.25">
      <c r="FJ1661"/>
      <c r="FK1661"/>
      <c r="FL1661"/>
      <c r="FM1661"/>
      <c r="FN1661"/>
    </row>
    <row r="1662" spans="166:170" x14ac:dyDescent="0.25">
      <c r="FJ1662"/>
      <c r="FK1662"/>
      <c r="FL1662"/>
      <c r="FM1662"/>
      <c r="FN1662"/>
    </row>
    <row r="1663" spans="166:170" x14ac:dyDescent="0.25">
      <c r="FJ1663"/>
      <c r="FK1663"/>
      <c r="FL1663"/>
      <c r="FM1663"/>
      <c r="FN1663"/>
    </row>
    <row r="1664" spans="166:170" x14ac:dyDescent="0.25">
      <c r="FJ1664"/>
      <c r="FK1664"/>
      <c r="FL1664"/>
      <c r="FM1664"/>
      <c r="FN1664"/>
    </row>
    <row r="1665" spans="166:170" x14ac:dyDescent="0.25">
      <c r="FJ1665"/>
      <c r="FK1665"/>
      <c r="FL1665"/>
      <c r="FM1665"/>
      <c r="FN1665"/>
    </row>
    <row r="1666" spans="166:170" x14ac:dyDescent="0.25">
      <c r="FJ1666"/>
      <c r="FK1666"/>
      <c r="FL1666"/>
      <c r="FM1666"/>
      <c r="FN1666"/>
    </row>
    <row r="1667" spans="166:170" x14ac:dyDescent="0.25">
      <c r="FJ1667"/>
      <c r="FK1667"/>
      <c r="FL1667"/>
      <c r="FM1667"/>
      <c r="FN1667"/>
    </row>
    <row r="1668" spans="166:170" x14ac:dyDescent="0.25">
      <c r="FJ1668"/>
      <c r="FK1668"/>
      <c r="FL1668"/>
      <c r="FM1668"/>
      <c r="FN1668"/>
    </row>
    <row r="1669" spans="166:170" x14ac:dyDescent="0.25">
      <c r="FJ1669"/>
      <c r="FK1669"/>
      <c r="FL1669"/>
      <c r="FM1669"/>
      <c r="FN1669"/>
    </row>
    <row r="1670" spans="166:170" x14ac:dyDescent="0.25">
      <c r="FJ1670"/>
      <c r="FK1670"/>
      <c r="FL1670"/>
      <c r="FM1670"/>
      <c r="FN1670"/>
    </row>
    <row r="1671" spans="166:170" x14ac:dyDescent="0.25">
      <c r="FJ1671"/>
      <c r="FK1671"/>
      <c r="FL1671"/>
      <c r="FM1671"/>
      <c r="FN1671"/>
    </row>
    <row r="1672" spans="166:170" x14ac:dyDescent="0.25">
      <c r="FJ1672"/>
      <c r="FK1672"/>
      <c r="FL1672"/>
      <c r="FM1672"/>
      <c r="FN1672"/>
    </row>
    <row r="1673" spans="166:170" x14ac:dyDescent="0.25">
      <c r="FJ1673"/>
      <c r="FK1673"/>
      <c r="FL1673"/>
      <c r="FM1673"/>
      <c r="FN1673"/>
    </row>
    <row r="1674" spans="166:170" x14ac:dyDescent="0.25">
      <c r="FJ1674"/>
      <c r="FK1674"/>
      <c r="FL1674"/>
      <c r="FM1674"/>
      <c r="FN1674"/>
    </row>
    <row r="1675" spans="166:170" x14ac:dyDescent="0.25">
      <c r="FJ1675"/>
      <c r="FK1675"/>
      <c r="FL1675"/>
      <c r="FM1675"/>
      <c r="FN1675"/>
    </row>
    <row r="1676" spans="166:170" x14ac:dyDescent="0.25">
      <c r="FJ1676"/>
      <c r="FK1676"/>
      <c r="FL1676"/>
      <c r="FM1676"/>
      <c r="FN1676"/>
    </row>
    <row r="1677" spans="166:170" x14ac:dyDescent="0.25">
      <c r="FJ1677"/>
      <c r="FK1677"/>
      <c r="FL1677"/>
      <c r="FM1677"/>
      <c r="FN1677"/>
    </row>
    <row r="1678" spans="166:170" x14ac:dyDescent="0.25">
      <c r="FJ1678"/>
      <c r="FK1678"/>
      <c r="FL1678"/>
      <c r="FM1678"/>
      <c r="FN1678"/>
    </row>
    <row r="1679" spans="166:170" x14ac:dyDescent="0.25">
      <c r="FJ1679"/>
      <c r="FK1679"/>
      <c r="FL1679"/>
      <c r="FM1679"/>
      <c r="FN1679"/>
    </row>
    <row r="1680" spans="166:170" x14ac:dyDescent="0.25">
      <c r="FJ1680"/>
      <c r="FK1680"/>
      <c r="FL1680"/>
      <c r="FM1680"/>
      <c r="FN1680"/>
    </row>
    <row r="1681" spans="166:170" x14ac:dyDescent="0.25">
      <c r="FJ1681"/>
      <c r="FK1681"/>
      <c r="FL1681"/>
      <c r="FM1681"/>
      <c r="FN1681"/>
    </row>
    <row r="1682" spans="166:170" x14ac:dyDescent="0.25">
      <c r="FJ1682"/>
      <c r="FK1682"/>
      <c r="FL1682"/>
      <c r="FM1682"/>
      <c r="FN1682"/>
    </row>
    <row r="1683" spans="166:170" x14ac:dyDescent="0.25">
      <c r="FJ1683"/>
      <c r="FK1683"/>
      <c r="FL1683"/>
      <c r="FM1683"/>
      <c r="FN1683"/>
    </row>
    <row r="1684" spans="166:170" x14ac:dyDescent="0.25">
      <c r="FJ1684"/>
      <c r="FK1684"/>
      <c r="FL1684"/>
      <c r="FM1684"/>
      <c r="FN1684"/>
    </row>
    <row r="1685" spans="166:170" x14ac:dyDescent="0.25">
      <c r="FJ1685"/>
      <c r="FK1685"/>
      <c r="FL1685"/>
      <c r="FM1685"/>
      <c r="FN1685"/>
    </row>
    <row r="1686" spans="166:170" x14ac:dyDescent="0.25">
      <c r="FJ1686"/>
      <c r="FK1686"/>
      <c r="FL1686"/>
      <c r="FM1686"/>
      <c r="FN1686"/>
    </row>
    <row r="1687" spans="166:170" x14ac:dyDescent="0.25">
      <c r="FJ1687"/>
      <c r="FK1687"/>
      <c r="FL1687"/>
      <c r="FM1687"/>
      <c r="FN1687"/>
    </row>
    <row r="1688" spans="166:170" x14ac:dyDescent="0.25">
      <c r="FJ1688"/>
      <c r="FK1688"/>
      <c r="FL1688"/>
      <c r="FM1688"/>
      <c r="FN1688"/>
    </row>
    <row r="1689" spans="166:170" x14ac:dyDescent="0.25">
      <c r="FJ1689"/>
      <c r="FK1689"/>
      <c r="FL1689"/>
      <c r="FM1689"/>
      <c r="FN1689"/>
    </row>
    <row r="1690" spans="166:170" x14ac:dyDescent="0.25">
      <c r="FJ1690"/>
      <c r="FK1690"/>
      <c r="FL1690"/>
      <c r="FM1690"/>
      <c r="FN1690"/>
    </row>
    <row r="1691" spans="166:170" x14ac:dyDescent="0.25">
      <c r="FJ1691"/>
      <c r="FK1691"/>
      <c r="FL1691"/>
      <c r="FM1691"/>
      <c r="FN1691"/>
    </row>
    <row r="1692" spans="166:170" x14ac:dyDescent="0.25">
      <c r="FJ1692"/>
      <c r="FK1692"/>
      <c r="FL1692"/>
      <c r="FM1692"/>
      <c r="FN1692"/>
    </row>
    <row r="1693" spans="166:170" x14ac:dyDescent="0.25">
      <c r="FJ1693"/>
      <c r="FK1693"/>
      <c r="FL1693"/>
      <c r="FM1693"/>
      <c r="FN1693"/>
    </row>
    <row r="1694" spans="166:170" x14ac:dyDescent="0.25">
      <c r="FJ1694"/>
      <c r="FK1694"/>
      <c r="FL1694"/>
      <c r="FM1694"/>
      <c r="FN1694"/>
    </row>
    <row r="1695" spans="166:170" x14ac:dyDescent="0.25">
      <c r="FJ1695"/>
      <c r="FK1695"/>
      <c r="FL1695"/>
      <c r="FM1695"/>
      <c r="FN1695"/>
    </row>
    <row r="1696" spans="166:170" x14ac:dyDescent="0.25">
      <c r="FJ1696"/>
      <c r="FK1696"/>
      <c r="FL1696"/>
      <c r="FM1696"/>
      <c r="FN1696"/>
    </row>
    <row r="1697" spans="166:170" x14ac:dyDescent="0.25">
      <c r="FJ1697"/>
      <c r="FK1697"/>
      <c r="FL1697"/>
      <c r="FM1697"/>
      <c r="FN1697"/>
    </row>
    <row r="1698" spans="166:170" x14ac:dyDescent="0.25">
      <c r="FJ1698"/>
      <c r="FK1698"/>
      <c r="FL1698"/>
      <c r="FM1698"/>
      <c r="FN1698"/>
    </row>
    <row r="1699" spans="166:170" x14ac:dyDescent="0.25">
      <c r="FJ1699"/>
      <c r="FK1699"/>
      <c r="FL1699"/>
      <c r="FM1699"/>
      <c r="FN1699"/>
    </row>
    <row r="1700" spans="166:170" x14ac:dyDescent="0.25">
      <c r="FJ1700"/>
      <c r="FK1700"/>
      <c r="FL1700"/>
      <c r="FM1700"/>
      <c r="FN1700"/>
    </row>
    <row r="1701" spans="166:170" x14ac:dyDescent="0.25">
      <c r="FJ1701"/>
      <c r="FK1701"/>
      <c r="FL1701"/>
      <c r="FM1701"/>
      <c r="FN1701"/>
    </row>
    <row r="1702" spans="166:170" x14ac:dyDescent="0.25">
      <c r="FJ1702"/>
      <c r="FK1702"/>
      <c r="FL1702"/>
      <c r="FM1702"/>
      <c r="FN1702"/>
    </row>
    <row r="1703" spans="166:170" x14ac:dyDescent="0.25">
      <c r="FJ1703"/>
      <c r="FK1703"/>
      <c r="FL1703"/>
      <c r="FM1703"/>
      <c r="FN1703"/>
    </row>
    <row r="1704" spans="166:170" x14ac:dyDescent="0.25">
      <c r="FJ1704"/>
      <c r="FK1704"/>
      <c r="FL1704"/>
      <c r="FM1704"/>
      <c r="FN1704"/>
    </row>
    <row r="1705" spans="166:170" x14ac:dyDescent="0.25">
      <c r="FJ1705"/>
      <c r="FK1705"/>
      <c r="FL1705"/>
      <c r="FM1705"/>
      <c r="FN1705"/>
    </row>
    <row r="1706" spans="166:170" x14ac:dyDescent="0.25">
      <c r="FJ1706"/>
      <c r="FK1706"/>
      <c r="FL1706"/>
      <c r="FM1706"/>
      <c r="FN1706"/>
    </row>
    <row r="1707" spans="166:170" x14ac:dyDescent="0.25">
      <c r="FJ1707"/>
      <c r="FK1707"/>
      <c r="FL1707"/>
      <c r="FM1707"/>
      <c r="FN1707"/>
    </row>
    <row r="1708" spans="166:170" x14ac:dyDescent="0.25">
      <c r="FJ1708"/>
      <c r="FK1708"/>
      <c r="FL1708"/>
      <c r="FM1708"/>
      <c r="FN1708"/>
    </row>
    <row r="1709" spans="166:170" x14ac:dyDescent="0.25">
      <c r="FJ1709"/>
      <c r="FK1709"/>
      <c r="FL1709"/>
      <c r="FM1709"/>
      <c r="FN1709"/>
    </row>
    <row r="1710" spans="166:170" x14ac:dyDescent="0.25">
      <c r="FJ1710"/>
      <c r="FK1710"/>
      <c r="FL1710"/>
      <c r="FM1710"/>
      <c r="FN1710"/>
    </row>
    <row r="1711" spans="166:170" x14ac:dyDescent="0.25">
      <c r="FJ1711"/>
      <c r="FK1711"/>
      <c r="FL1711"/>
      <c r="FM1711"/>
      <c r="FN1711"/>
    </row>
    <row r="1712" spans="166:170" x14ac:dyDescent="0.25">
      <c r="FJ1712"/>
      <c r="FK1712"/>
      <c r="FL1712"/>
      <c r="FM1712"/>
      <c r="FN1712"/>
    </row>
    <row r="1713" spans="166:170" x14ac:dyDescent="0.25">
      <c r="FJ1713"/>
      <c r="FK1713"/>
      <c r="FL1713"/>
      <c r="FM1713"/>
      <c r="FN1713"/>
    </row>
    <row r="1714" spans="166:170" x14ac:dyDescent="0.25">
      <c r="FJ1714"/>
      <c r="FK1714"/>
      <c r="FL1714"/>
      <c r="FM1714"/>
      <c r="FN1714"/>
    </row>
    <row r="1715" spans="166:170" x14ac:dyDescent="0.25">
      <c r="FJ1715"/>
      <c r="FK1715"/>
      <c r="FL1715"/>
      <c r="FM1715"/>
      <c r="FN1715"/>
    </row>
    <row r="1716" spans="166:170" x14ac:dyDescent="0.25">
      <c r="FJ1716"/>
      <c r="FK1716"/>
      <c r="FL1716"/>
      <c r="FM1716"/>
      <c r="FN1716"/>
    </row>
    <row r="1717" spans="166:170" x14ac:dyDescent="0.25">
      <c r="FJ1717"/>
      <c r="FK1717"/>
      <c r="FL1717"/>
      <c r="FM1717"/>
      <c r="FN1717"/>
    </row>
    <row r="1718" spans="166:170" x14ac:dyDescent="0.25">
      <c r="FJ1718"/>
      <c r="FK1718"/>
      <c r="FL1718"/>
      <c r="FM1718"/>
      <c r="FN1718"/>
    </row>
    <row r="1719" spans="166:170" x14ac:dyDescent="0.25">
      <c r="FJ1719"/>
      <c r="FK1719"/>
      <c r="FL1719"/>
      <c r="FM1719"/>
      <c r="FN1719"/>
    </row>
    <row r="1720" spans="166:170" x14ac:dyDescent="0.25">
      <c r="FJ1720"/>
      <c r="FK1720"/>
      <c r="FL1720"/>
      <c r="FM1720"/>
      <c r="FN1720"/>
    </row>
    <row r="1721" spans="166:170" x14ac:dyDescent="0.25">
      <c r="FJ1721"/>
      <c r="FK1721"/>
      <c r="FL1721"/>
      <c r="FM1721"/>
      <c r="FN1721"/>
    </row>
    <row r="1722" spans="166:170" x14ac:dyDescent="0.25">
      <c r="FJ1722"/>
      <c r="FK1722"/>
      <c r="FL1722"/>
      <c r="FM1722"/>
      <c r="FN1722"/>
    </row>
    <row r="1723" spans="166:170" x14ac:dyDescent="0.25">
      <c r="FJ1723"/>
      <c r="FK1723"/>
      <c r="FL1723"/>
      <c r="FM1723"/>
      <c r="FN1723"/>
    </row>
    <row r="1724" spans="166:170" x14ac:dyDescent="0.25">
      <c r="FJ1724"/>
      <c r="FK1724"/>
      <c r="FL1724"/>
      <c r="FM1724"/>
      <c r="FN1724"/>
    </row>
    <row r="1725" spans="166:170" x14ac:dyDescent="0.25">
      <c r="FJ1725"/>
      <c r="FK1725"/>
      <c r="FL1725"/>
      <c r="FM1725"/>
      <c r="FN1725"/>
    </row>
    <row r="1726" spans="166:170" x14ac:dyDescent="0.25">
      <c r="FJ1726"/>
      <c r="FK1726"/>
      <c r="FL1726"/>
      <c r="FM1726"/>
      <c r="FN1726"/>
    </row>
    <row r="1727" spans="166:170" x14ac:dyDescent="0.25">
      <c r="FJ1727"/>
      <c r="FK1727"/>
      <c r="FL1727"/>
      <c r="FM1727"/>
      <c r="FN1727"/>
    </row>
    <row r="1728" spans="166:170" x14ac:dyDescent="0.25">
      <c r="FJ1728"/>
      <c r="FK1728"/>
      <c r="FL1728"/>
      <c r="FM1728"/>
      <c r="FN1728"/>
    </row>
    <row r="1729" spans="166:170" x14ac:dyDescent="0.25">
      <c r="FJ1729"/>
      <c r="FK1729"/>
      <c r="FL1729"/>
      <c r="FM1729"/>
      <c r="FN1729"/>
    </row>
    <row r="1730" spans="166:170" x14ac:dyDescent="0.25">
      <c r="FJ1730"/>
      <c r="FK1730"/>
      <c r="FL1730"/>
      <c r="FM1730"/>
      <c r="FN1730"/>
    </row>
    <row r="1731" spans="166:170" x14ac:dyDescent="0.25">
      <c r="FJ1731"/>
      <c r="FK1731"/>
      <c r="FL1731"/>
      <c r="FM1731"/>
      <c r="FN1731"/>
    </row>
    <row r="1732" spans="166:170" x14ac:dyDescent="0.25">
      <c r="FJ1732"/>
      <c r="FK1732"/>
      <c r="FL1732"/>
      <c r="FM1732"/>
      <c r="FN1732"/>
    </row>
    <row r="1733" spans="166:170" x14ac:dyDescent="0.25">
      <c r="FJ1733"/>
      <c r="FK1733"/>
      <c r="FL1733"/>
      <c r="FM1733"/>
      <c r="FN1733"/>
    </row>
    <row r="1734" spans="166:170" x14ac:dyDescent="0.25">
      <c r="FJ1734"/>
      <c r="FK1734"/>
      <c r="FL1734"/>
      <c r="FM1734"/>
      <c r="FN1734"/>
    </row>
    <row r="1735" spans="166:170" x14ac:dyDescent="0.25">
      <c r="FJ1735"/>
      <c r="FK1735"/>
      <c r="FL1735"/>
      <c r="FM1735"/>
      <c r="FN1735"/>
    </row>
    <row r="1736" spans="166:170" x14ac:dyDescent="0.25">
      <c r="FJ1736"/>
      <c r="FK1736"/>
      <c r="FL1736"/>
      <c r="FM1736"/>
      <c r="FN1736"/>
    </row>
    <row r="1737" spans="166:170" x14ac:dyDescent="0.25">
      <c r="FJ1737"/>
      <c r="FK1737"/>
      <c r="FL1737"/>
      <c r="FM1737"/>
      <c r="FN1737"/>
    </row>
    <row r="1738" spans="166:170" x14ac:dyDescent="0.25">
      <c r="FJ1738"/>
      <c r="FK1738"/>
      <c r="FL1738"/>
      <c r="FM1738"/>
      <c r="FN1738"/>
    </row>
    <row r="1739" spans="166:170" x14ac:dyDescent="0.25">
      <c r="FJ1739"/>
      <c r="FK1739"/>
      <c r="FL1739"/>
      <c r="FM1739"/>
      <c r="FN1739"/>
    </row>
    <row r="1740" spans="166:170" x14ac:dyDescent="0.25">
      <c r="FJ1740"/>
      <c r="FK1740"/>
      <c r="FL1740"/>
      <c r="FM1740"/>
      <c r="FN1740"/>
    </row>
    <row r="1741" spans="166:170" x14ac:dyDescent="0.25">
      <c r="FJ1741"/>
      <c r="FK1741"/>
      <c r="FL1741"/>
      <c r="FM1741"/>
      <c r="FN1741"/>
    </row>
    <row r="1742" spans="166:170" x14ac:dyDescent="0.25">
      <c r="FJ1742"/>
      <c r="FK1742"/>
      <c r="FL1742"/>
      <c r="FM1742"/>
      <c r="FN1742"/>
    </row>
    <row r="1743" spans="166:170" x14ac:dyDescent="0.25">
      <c r="FJ1743"/>
      <c r="FK1743"/>
      <c r="FL1743"/>
      <c r="FM1743"/>
      <c r="FN1743"/>
    </row>
    <row r="1744" spans="166:170" x14ac:dyDescent="0.25">
      <c r="FJ1744"/>
      <c r="FK1744"/>
      <c r="FL1744"/>
      <c r="FM1744"/>
      <c r="FN1744"/>
    </row>
    <row r="1745" spans="166:170" x14ac:dyDescent="0.25">
      <c r="FJ1745"/>
      <c r="FK1745"/>
      <c r="FL1745"/>
      <c r="FM1745"/>
      <c r="FN1745"/>
    </row>
    <row r="1746" spans="166:170" x14ac:dyDescent="0.25">
      <c r="FJ1746"/>
      <c r="FK1746"/>
      <c r="FL1746"/>
      <c r="FM1746"/>
      <c r="FN1746"/>
    </row>
    <row r="1747" spans="166:170" x14ac:dyDescent="0.25">
      <c r="FJ1747"/>
      <c r="FK1747"/>
      <c r="FL1747"/>
      <c r="FM1747"/>
      <c r="FN1747"/>
    </row>
    <row r="1748" spans="166:170" x14ac:dyDescent="0.25">
      <c r="FJ1748"/>
      <c r="FK1748"/>
      <c r="FL1748"/>
      <c r="FM1748"/>
      <c r="FN1748"/>
    </row>
    <row r="1749" spans="166:170" x14ac:dyDescent="0.25">
      <c r="FJ1749"/>
      <c r="FK1749"/>
      <c r="FL1749"/>
      <c r="FM1749"/>
      <c r="FN1749"/>
    </row>
    <row r="1750" spans="166:170" x14ac:dyDescent="0.25">
      <c r="FJ1750"/>
      <c r="FK1750"/>
      <c r="FL1750"/>
      <c r="FM1750"/>
      <c r="FN1750"/>
    </row>
    <row r="1751" spans="166:170" x14ac:dyDescent="0.25">
      <c r="FJ1751"/>
      <c r="FK1751"/>
      <c r="FL1751"/>
      <c r="FM1751"/>
      <c r="FN1751"/>
    </row>
    <row r="1752" spans="166:170" x14ac:dyDescent="0.25">
      <c r="FJ1752"/>
      <c r="FK1752"/>
      <c r="FL1752"/>
      <c r="FM1752"/>
      <c r="FN1752"/>
    </row>
    <row r="1753" spans="166:170" x14ac:dyDescent="0.25">
      <c r="FJ1753"/>
      <c r="FK1753"/>
      <c r="FL1753"/>
      <c r="FM1753"/>
      <c r="FN1753"/>
    </row>
    <row r="1754" spans="166:170" x14ac:dyDescent="0.25">
      <c r="FJ1754"/>
      <c r="FK1754"/>
      <c r="FL1754"/>
      <c r="FM1754"/>
      <c r="FN1754"/>
    </row>
    <row r="1755" spans="166:170" x14ac:dyDescent="0.25">
      <c r="FJ1755"/>
      <c r="FK1755"/>
      <c r="FL1755"/>
      <c r="FM1755"/>
      <c r="FN1755"/>
    </row>
    <row r="1756" spans="166:170" x14ac:dyDescent="0.25">
      <c r="FJ1756"/>
      <c r="FK1756"/>
      <c r="FL1756"/>
      <c r="FM1756"/>
      <c r="FN1756"/>
    </row>
    <row r="1757" spans="166:170" x14ac:dyDescent="0.25">
      <c r="FJ1757"/>
      <c r="FK1757"/>
      <c r="FL1757"/>
      <c r="FM1757"/>
      <c r="FN1757"/>
    </row>
    <row r="1758" spans="166:170" x14ac:dyDescent="0.25">
      <c r="FJ1758"/>
      <c r="FK1758"/>
      <c r="FL1758"/>
      <c r="FM1758"/>
      <c r="FN1758"/>
    </row>
    <row r="1759" spans="166:170" x14ac:dyDescent="0.25">
      <c r="FJ1759"/>
      <c r="FK1759"/>
      <c r="FL1759"/>
      <c r="FM1759"/>
      <c r="FN1759"/>
    </row>
    <row r="1760" spans="166:170" x14ac:dyDescent="0.25">
      <c r="FJ1760"/>
      <c r="FK1760"/>
      <c r="FL1760"/>
      <c r="FM1760"/>
      <c r="FN1760"/>
    </row>
    <row r="1761" spans="166:170" x14ac:dyDescent="0.25">
      <c r="FJ1761"/>
      <c r="FK1761"/>
      <c r="FL1761"/>
      <c r="FM1761"/>
      <c r="FN1761"/>
    </row>
    <row r="1762" spans="166:170" x14ac:dyDescent="0.25">
      <c r="FJ1762"/>
      <c r="FK1762"/>
      <c r="FL1762"/>
      <c r="FM1762"/>
      <c r="FN1762"/>
    </row>
    <row r="1763" spans="166:170" x14ac:dyDescent="0.25">
      <c r="FJ1763"/>
      <c r="FK1763"/>
      <c r="FL1763"/>
      <c r="FM1763"/>
      <c r="FN1763"/>
    </row>
    <row r="1764" spans="166:170" x14ac:dyDescent="0.25">
      <c r="FJ1764"/>
      <c r="FK1764"/>
      <c r="FL1764"/>
      <c r="FM1764"/>
      <c r="FN1764"/>
    </row>
    <row r="1765" spans="166:170" x14ac:dyDescent="0.25">
      <c r="FJ1765"/>
      <c r="FK1765"/>
      <c r="FL1765"/>
      <c r="FM1765"/>
      <c r="FN1765"/>
    </row>
    <row r="1766" spans="166:170" x14ac:dyDescent="0.25">
      <c r="FJ1766"/>
      <c r="FK1766"/>
      <c r="FL1766"/>
      <c r="FM1766"/>
      <c r="FN1766"/>
    </row>
    <row r="1767" spans="166:170" x14ac:dyDescent="0.25">
      <c r="FJ1767"/>
      <c r="FK1767"/>
      <c r="FL1767"/>
      <c r="FM1767"/>
      <c r="FN1767"/>
    </row>
    <row r="1768" spans="166:170" x14ac:dyDescent="0.25">
      <c r="FJ1768"/>
      <c r="FK1768"/>
      <c r="FL1768"/>
      <c r="FM1768"/>
      <c r="FN1768"/>
    </row>
    <row r="1769" spans="166:170" x14ac:dyDescent="0.25">
      <c r="FJ1769"/>
      <c r="FK1769"/>
      <c r="FL1769"/>
      <c r="FM1769"/>
      <c r="FN1769"/>
    </row>
    <row r="1770" spans="166:170" x14ac:dyDescent="0.25">
      <c r="FJ1770"/>
      <c r="FK1770"/>
      <c r="FL1770"/>
      <c r="FM1770"/>
      <c r="FN1770"/>
    </row>
    <row r="1771" spans="166:170" x14ac:dyDescent="0.25">
      <c r="FJ1771"/>
      <c r="FK1771"/>
      <c r="FL1771"/>
      <c r="FM1771"/>
      <c r="FN1771"/>
    </row>
    <row r="1772" spans="166:170" x14ac:dyDescent="0.25">
      <c r="FJ1772"/>
      <c r="FK1772"/>
      <c r="FL1772"/>
      <c r="FM1772"/>
      <c r="FN1772"/>
    </row>
    <row r="1773" spans="166:170" x14ac:dyDescent="0.25">
      <c r="FJ1773"/>
      <c r="FK1773"/>
      <c r="FL1773"/>
      <c r="FM1773"/>
      <c r="FN1773"/>
    </row>
    <row r="1774" spans="166:170" x14ac:dyDescent="0.25">
      <c r="FJ1774"/>
      <c r="FK1774"/>
      <c r="FL1774"/>
      <c r="FM1774"/>
      <c r="FN1774"/>
    </row>
    <row r="1775" spans="166:170" x14ac:dyDescent="0.25">
      <c r="FJ1775"/>
      <c r="FK1775"/>
      <c r="FL1775"/>
      <c r="FM1775"/>
      <c r="FN1775"/>
    </row>
    <row r="1776" spans="166:170" x14ac:dyDescent="0.25">
      <c r="FJ1776"/>
      <c r="FK1776"/>
      <c r="FL1776"/>
      <c r="FM1776"/>
      <c r="FN1776"/>
    </row>
    <row r="1777" spans="166:170" x14ac:dyDescent="0.25">
      <c r="FJ1777"/>
      <c r="FK1777"/>
      <c r="FL1777"/>
      <c r="FM1777"/>
      <c r="FN1777"/>
    </row>
    <row r="1778" spans="166:170" x14ac:dyDescent="0.25">
      <c r="FJ1778"/>
      <c r="FK1778"/>
      <c r="FL1778"/>
      <c r="FM1778"/>
      <c r="FN1778"/>
    </row>
    <row r="1779" spans="166:170" x14ac:dyDescent="0.25">
      <c r="FJ1779"/>
      <c r="FK1779"/>
      <c r="FL1779"/>
      <c r="FM1779"/>
      <c r="FN1779"/>
    </row>
    <row r="1780" spans="166:170" x14ac:dyDescent="0.25">
      <c r="FJ1780"/>
      <c r="FK1780"/>
      <c r="FL1780"/>
      <c r="FM1780"/>
      <c r="FN1780"/>
    </row>
    <row r="1781" spans="166:170" x14ac:dyDescent="0.25">
      <c r="FJ1781"/>
      <c r="FK1781"/>
      <c r="FL1781"/>
      <c r="FM1781"/>
      <c r="FN1781"/>
    </row>
    <row r="1782" spans="166:170" x14ac:dyDescent="0.25">
      <c r="FJ1782"/>
      <c r="FK1782"/>
      <c r="FL1782"/>
      <c r="FM1782"/>
      <c r="FN1782"/>
    </row>
    <row r="1783" spans="166:170" x14ac:dyDescent="0.25">
      <c r="FJ1783"/>
      <c r="FK1783"/>
      <c r="FL1783"/>
      <c r="FM1783"/>
      <c r="FN1783"/>
    </row>
    <row r="1784" spans="166:170" x14ac:dyDescent="0.25">
      <c r="FJ1784"/>
      <c r="FK1784"/>
      <c r="FL1784"/>
      <c r="FM1784"/>
      <c r="FN1784"/>
    </row>
    <row r="1785" spans="166:170" x14ac:dyDescent="0.25">
      <c r="FJ1785"/>
      <c r="FK1785"/>
      <c r="FL1785"/>
      <c r="FM1785"/>
      <c r="FN1785"/>
    </row>
    <row r="1786" spans="166:170" x14ac:dyDescent="0.25">
      <c r="FJ1786"/>
      <c r="FK1786"/>
      <c r="FL1786"/>
      <c r="FM1786"/>
      <c r="FN1786"/>
    </row>
    <row r="1787" spans="166:170" x14ac:dyDescent="0.25">
      <c r="FJ1787"/>
      <c r="FK1787"/>
      <c r="FL1787"/>
      <c r="FM1787"/>
      <c r="FN1787"/>
    </row>
    <row r="1788" spans="166:170" x14ac:dyDescent="0.25">
      <c r="FJ1788"/>
      <c r="FK1788"/>
      <c r="FL1788"/>
      <c r="FM1788"/>
      <c r="FN1788"/>
    </row>
    <row r="1789" spans="166:170" x14ac:dyDescent="0.25">
      <c r="FJ1789"/>
      <c r="FK1789"/>
      <c r="FL1789"/>
      <c r="FM1789"/>
      <c r="FN1789"/>
    </row>
    <row r="1790" spans="166:170" x14ac:dyDescent="0.25">
      <c r="FJ1790"/>
      <c r="FK1790"/>
      <c r="FL1790"/>
      <c r="FM1790"/>
      <c r="FN1790"/>
    </row>
    <row r="1791" spans="166:170" x14ac:dyDescent="0.25">
      <c r="FJ1791"/>
      <c r="FK1791"/>
      <c r="FL1791"/>
      <c r="FM1791"/>
      <c r="FN1791"/>
    </row>
    <row r="1792" spans="166:170" x14ac:dyDescent="0.25">
      <c r="FJ1792"/>
      <c r="FK1792"/>
      <c r="FL1792"/>
      <c r="FM1792"/>
      <c r="FN1792"/>
    </row>
    <row r="1793" spans="166:170" x14ac:dyDescent="0.25">
      <c r="FJ1793"/>
      <c r="FK1793"/>
      <c r="FL1793"/>
      <c r="FM1793"/>
      <c r="FN1793"/>
    </row>
    <row r="1794" spans="166:170" x14ac:dyDescent="0.25">
      <c r="FJ1794"/>
      <c r="FK1794"/>
      <c r="FL1794"/>
      <c r="FM1794"/>
      <c r="FN1794"/>
    </row>
    <row r="1795" spans="166:170" x14ac:dyDescent="0.25">
      <c r="FJ1795"/>
      <c r="FK1795"/>
      <c r="FL1795"/>
      <c r="FM1795"/>
      <c r="FN1795"/>
    </row>
    <row r="1796" spans="166:170" x14ac:dyDescent="0.25">
      <c r="FJ1796"/>
      <c r="FK1796"/>
      <c r="FL1796"/>
      <c r="FM1796"/>
      <c r="FN1796"/>
    </row>
    <row r="1797" spans="166:170" x14ac:dyDescent="0.25">
      <c r="FJ1797"/>
      <c r="FK1797"/>
      <c r="FL1797"/>
      <c r="FM1797"/>
      <c r="FN1797"/>
    </row>
    <row r="1798" spans="166:170" x14ac:dyDescent="0.25">
      <c r="FJ1798"/>
      <c r="FK1798"/>
      <c r="FL1798"/>
      <c r="FM1798"/>
      <c r="FN1798"/>
    </row>
    <row r="1799" spans="166:170" x14ac:dyDescent="0.25">
      <c r="FJ1799"/>
      <c r="FK1799"/>
      <c r="FL1799"/>
      <c r="FM1799"/>
      <c r="FN1799"/>
    </row>
    <row r="1800" spans="166:170" x14ac:dyDescent="0.25">
      <c r="FJ1800"/>
      <c r="FK1800"/>
      <c r="FL1800"/>
      <c r="FM1800"/>
      <c r="FN1800"/>
    </row>
    <row r="1801" spans="166:170" x14ac:dyDescent="0.25">
      <c r="FJ1801"/>
      <c r="FK1801"/>
      <c r="FL1801"/>
      <c r="FM1801"/>
      <c r="FN1801"/>
    </row>
    <row r="1802" spans="166:170" x14ac:dyDescent="0.25">
      <c r="FJ1802"/>
      <c r="FK1802"/>
      <c r="FL1802"/>
      <c r="FM1802"/>
      <c r="FN1802"/>
    </row>
    <row r="1803" spans="166:170" x14ac:dyDescent="0.25">
      <c r="FJ1803"/>
      <c r="FK1803"/>
      <c r="FL1803"/>
      <c r="FM1803"/>
      <c r="FN1803"/>
    </row>
    <row r="1804" spans="166:170" x14ac:dyDescent="0.25">
      <c r="FJ1804"/>
      <c r="FK1804"/>
      <c r="FL1804"/>
      <c r="FM1804"/>
      <c r="FN1804"/>
    </row>
    <row r="1805" spans="166:170" x14ac:dyDescent="0.25">
      <c r="FJ1805"/>
      <c r="FK1805"/>
      <c r="FL1805"/>
      <c r="FM1805"/>
      <c r="FN1805"/>
    </row>
    <row r="1806" spans="166:170" x14ac:dyDescent="0.25">
      <c r="FJ1806"/>
      <c r="FK1806"/>
      <c r="FL1806"/>
      <c r="FM1806"/>
      <c r="FN1806"/>
    </row>
    <row r="1807" spans="166:170" x14ac:dyDescent="0.25">
      <c r="FJ1807"/>
      <c r="FK1807"/>
      <c r="FL1807"/>
      <c r="FM1807"/>
      <c r="FN1807"/>
    </row>
    <row r="1808" spans="166:170" x14ac:dyDescent="0.25">
      <c r="FJ1808"/>
      <c r="FK1808"/>
      <c r="FL1808"/>
      <c r="FM1808"/>
      <c r="FN1808"/>
    </row>
    <row r="1809" spans="166:170" x14ac:dyDescent="0.25">
      <c r="FJ1809"/>
      <c r="FK1809"/>
      <c r="FL1809"/>
      <c r="FM1809"/>
      <c r="FN1809"/>
    </row>
    <row r="1810" spans="166:170" x14ac:dyDescent="0.25">
      <c r="FJ1810"/>
      <c r="FK1810"/>
      <c r="FL1810"/>
      <c r="FM1810"/>
      <c r="FN1810"/>
    </row>
    <row r="1811" spans="166:170" x14ac:dyDescent="0.25">
      <c r="FJ1811"/>
      <c r="FK1811"/>
      <c r="FL1811"/>
      <c r="FM1811"/>
      <c r="FN1811"/>
    </row>
    <row r="1812" spans="166:170" x14ac:dyDescent="0.25">
      <c r="FJ1812"/>
      <c r="FK1812"/>
      <c r="FL1812"/>
      <c r="FM1812"/>
      <c r="FN1812"/>
    </row>
    <row r="1813" spans="166:170" x14ac:dyDescent="0.25">
      <c r="FJ1813"/>
      <c r="FK1813"/>
      <c r="FL1813"/>
      <c r="FM1813"/>
      <c r="FN1813"/>
    </row>
    <row r="1814" spans="166:170" x14ac:dyDescent="0.25">
      <c r="FJ1814"/>
      <c r="FK1814"/>
      <c r="FL1814"/>
      <c r="FM1814"/>
      <c r="FN1814"/>
    </row>
    <row r="1815" spans="166:170" x14ac:dyDescent="0.25">
      <c r="FJ1815"/>
      <c r="FK1815"/>
      <c r="FL1815"/>
      <c r="FM1815"/>
      <c r="FN1815"/>
    </row>
    <row r="1816" spans="166:170" x14ac:dyDescent="0.25">
      <c r="FJ1816"/>
      <c r="FK1816"/>
      <c r="FL1816"/>
      <c r="FM1816"/>
      <c r="FN1816"/>
    </row>
    <row r="1817" spans="166:170" x14ac:dyDescent="0.25">
      <c r="FJ1817"/>
      <c r="FK1817"/>
      <c r="FL1817"/>
      <c r="FM1817"/>
      <c r="FN1817"/>
    </row>
    <row r="1818" spans="166:170" x14ac:dyDescent="0.25">
      <c r="FJ1818"/>
      <c r="FK1818"/>
      <c r="FL1818"/>
      <c r="FM1818"/>
      <c r="FN1818"/>
    </row>
    <row r="1819" spans="166:170" x14ac:dyDescent="0.25">
      <c r="FJ1819"/>
      <c r="FK1819"/>
      <c r="FL1819"/>
      <c r="FM1819"/>
      <c r="FN1819"/>
    </row>
    <row r="1820" spans="166:170" x14ac:dyDescent="0.25">
      <c r="FJ1820"/>
      <c r="FK1820"/>
      <c r="FL1820"/>
      <c r="FM1820"/>
      <c r="FN1820"/>
    </row>
    <row r="1821" spans="166:170" x14ac:dyDescent="0.25">
      <c r="FJ1821"/>
      <c r="FK1821"/>
      <c r="FL1821"/>
      <c r="FM1821"/>
      <c r="FN1821"/>
    </row>
    <row r="1822" spans="166:170" x14ac:dyDescent="0.25">
      <c r="FJ1822"/>
      <c r="FK1822"/>
      <c r="FL1822"/>
      <c r="FM1822"/>
      <c r="FN1822"/>
    </row>
    <row r="1823" spans="166:170" x14ac:dyDescent="0.25">
      <c r="FJ1823"/>
      <c r="FK1823"/>
      <c r="FL1823"/>
      <c r="FM1823"/>
      <c r="FN1823"/>
    </row>
    <row r="1824" spans="166:170" x14ac:dyDescent="0.25">
      <c r="FJ1824"/>
      <c r="FK1824"/>
      <c r="FL1824"/>
      <c r="FM1824"/>
      <c r="FN1824"/>
    </row>
    <row r="1825" spans="166:170" x14ac:dyDescent="0.25">
      <c r="FJ1825"/>
      <c r="FK1825"/>
      <c r="FL1825"/>
      <c r="FM1825"/>
      <c r="FN1825"/>
    </row>
    <row r="1826" spans="166:170" x14ac:dyDescent="0.25">
      <c r="FJ1826"/>
      <c r="FK1826"/>
      <c r="FL1826"/>
      <c r="FM1826"/>
      <c r="FN1826"/>
    </row>
    <row r="1827" spans="166:170" x14ac:dyDescent="0.25">
      <c r="FJ1827"/>
      <c r="FK1827"/>
      <c r="FL1827"/>
      <c r="FM1827"/>
      <c r="FN1827"/>
    </row>
    <row r="1828" spans="166:170" x14ac:dyDescent="0.25">
      <c r="FJ1828"/>
      <c r="FK1828"/>
      <c r="FL1828"/>
      <c r="FM1828"/>
      <c r="FN1828"/>
    </row>
    <row r="1829" spans="166:170" x14ac:dyDescent="0.25">
      <c r="FJ1829"/>
      <c r="FK1829"/>
      <c r="FL1829"/>
      <c r="FM1829"/>
      <c r="FN1829"/>
    </row>
    <row r="1830" spans="166:170" x14ac:dyDescent="0.25">
      <c r="FJ1830"/>
      <c r="FK1830"/>
      <c r="FL1830"/>
      <c r="FM1830"/>
      <c r="FN1830"/>
    </row>
    <row r="1831" spans="166:170" x14ac:dyDescent="0.25">
      <c r="FJ1831"/>
      <c r="FK1831"/>
      <c r="FL1831"/>
      <c r="FM1831"/>
      <c r="FN1831"/>
    </row>
    <row r="1832" spans="166:170" x14ac:dyDescent="0.25">
      <c r="FJ1832"/>
      <c r="FK1832"/>
      <c r="FL1832"/>
      <c r="FM1832"/>
      <c r="FN1832"/>
    </row>
    <row r="1833" spans="166:170" x14ac:dyDescent="0.25">
      <c r="FJ1833"/>
      <c r="FK1833"/>
      <c r="FL1833"/>
      <c r="FM1833"/>
      <c r="FN1833"/>
    </row>
    <row r="1834" spans="166:170" x14ac:dyDescent="0.25">
      <c r="FJ1834"/>
      <c r="FK1834"/>
      <c r="FL1834"/>
      <c r="FM1834"/>
      <c r="FN1834"/>
    </row>
    <row r="1835" spans="166:170" x14ac:dyDescent="0.25">
      <c r="FJ1835"/>
      <c r="FK1835"/>
      <c r="FL1835"/>
      <c r="FM1835"/>
      <c r="FN1835"/>
    </row>
    <row r="1836" spans="166:170" x14ac:dyDescent="0.25">
      <c r="FJ1836"/>
      <c r="FK1836"/>
      <c r="FL1836"/>
      <c r="FM1836"/>
      <c r="FN1836"/>
    </row>
    <row r="1837" spans="166:170" x14ac:dyDescent="0.25">
      <c r="FJ1837"/>
      <c r="FK1837"/>
      <c r="FL1837"/>
      <c r="FM1837"/>
      <c r="FN1837"/>
    </row>
    <row r="1838" spans="166:170" x14ac:dyDescent="0.25">
      <c r="FJ1838"/>
      <c r="FK1838"/>
      <c r="FL1838"/>
      <c r="FM1838"/>
      <c r="FN1838"/>
    </row>
    <row r="1839" spans="166:170" x14ac:dyDescent="0.25">
      <c r="FJ1839"/>
      <c r="FK1839"/>
      <c r="FL1839"/>
      <c r="FM1839"/>
      <c r="FN1839"/>
    </row>
    <row r="1840" spans="166:170" x14ac:dyDescent="0.25">
      <c r="FJ1840"/>
      <c r="FK1840"/>
      <c r="FL1840"/>
      <c r="FM1840"/>
      <c r="FN1840"/>
    </row>
    <row r="1841" spans="166:170" x14ac:dyDescent="0.25">
      <c r="FJ1841"/>
      <c r="FK1841"/>
      <c r="FL1841"/>
      <c r="FM1841"/>
      <c r="FN1841"/>
    </row>
    <row r="1842" spans="166:170" x14ac:dyDescent="0.25">
      <c r="FJ1842"/>
      <c r="FK1842"/>
      <c r="FL1842"/>
      <c r="FM1842"/>
      <c r="FN1842"/>
    </row>
    <row r="1843" spans="166:170" x14ac:dyDescent="0.25">
      <c r="FJ1843"/>
      <c r="FK1843"/>
      <c r="FL1843"/>
      <c r="FM1843"/>
      <c r="FN1843"/>
    </row>
    <row r="1844" spans="166:170" x14ac:dyDescent="0.25">
      <c r="FJ1844"/>
      <c r="FK1844"/>
      <c r="FL1844"/>
      <c r="FM1844"/>
      <c r="FN1844"/>
    </row>
    <row r="1845" spans="166:170" x14ac:dyDescent="0.25">
      <c r="FJ1845"/>
      <c r="FK1845"/>
      <c r="FL1845"/>
      <c r="FM1845"/>
      <c r="FN1845"/>
    </row>
    <row r="1846" spans="166:170" x14ac:dyDescent="0.25">
      <c r="FJ1846"/>
      <c r="FK1846"/>
      <c r="FL1846"/>
      <c r="FM1846"/>
      <c r="FN1846"/>
    </row>
    <row r="1847" spans="166:170" x14ac:dyDescent="0.25">
      <c r="FJ1847"/>
      <c r="FK1847"/>
      <c r="FL1847"/>
      <c r="FM1847"/>
      <c r="FN1847"/>
    </row>
    <row r="1848" spans="166:170" x14ac:dyDescent="0.25">
      <c r="FJ1848"/>
      <c r="FK1848"/>
      <c r="FL1848"/>
      <c r="FM1848"/>
      <c r="FN1848"/>
    </row>
    <row r="1849" spans="166:170" x14ac:dyDescent="0.25">
      <c r="FJ1849"/>
      <c r="FK1849"/>
      <c r="FL1849"/>
      <c r="FM1849"/>
      <c r="FN1849"/>
    </row>
    <row r="1850" spans="166:170" x14ac:dyDescent="0.25">
      <c r="FJ1850"/>
      <c r="FK1850"/>
      <c r="FL1850"/>
      <c r="FM1850"/>
      <c r="FN1850"/>
    </row>
    <row r="1851" spans="166:170" x14ac:dyDescent="0.25">
      <c r="FJ1851"/>
      <c r="FK1851"/>
      <c r="FL1851"/>
      <c r="FM1851"/>
      <c r="FN1851"/>
    </row>
    <row r="1852" spans="166:170" x14ac:dyDescent="0.25">
      <c r="FJ1852"/>
      <c r="FK1852"/>
      <c r="FL1852"/>
      <c r="FM1852"/>
      <c r="FN1852"/>
    </row>
    <row r="1853" spans="166:170" x14ac:dyDescent="0.25">
      <c r="FJ1853"/>
      <c r="FK1853"/>
      <c r="FL1853"/>
      <c r="FM1853"/>
      <c r="FN1853"/>
    </row>
    <row r="1854" spans="166:170" x14ac:dyDescent="0.25">
      <c r="FJ1854"/>
      <c r="FK1854"/>
      <c r="FL1854"/>
      <c r="FM1854"/>
      <c r="FN1854"/>
    </row>
    <row r="1855" spans="166:170" x14ac:dyDescent="0.25">
      <c r="FJ1855"/>
      <c r="FK1855"/>
      <c r="FL1855"/>
      <c r="FM1855"/>
      <c r="FN1855"/>
    </row>
    <row r="1856" spans="166:170" x14ac:dyDescent="0.25">
      <c r="FJ1856"/>
      <c r="FK1856"/>
      <c r="FL1856"/>
      <c r="FM1856"/>
      <c r="FN1856"/>
    </row>
    <row r="1857" spans="166:170" x14ac:dyDescent="0.25">
      <c r="FJ1857"/>
      <c r="FK1857"/>
      <c r="FL1857"/>
      <c r="FM1857"/>
      <c r="FN1857"/>
    </row>
    <row r="1858" spans="166:170" x14ac:dyDescent="0.25">
      <c r="FJ1858"/>
      <c r="FK1858"/>
      <c r="FL1858"/>
      <c r="FM1858"/>
      <c r="FN1858"/>
    </row>
    <row r="1859" spans="166:170" x14ac:dyDescent="0.25">
      <c r="FJ1859"/>
      <c r="FK1859"/>
      <c r="FL1859"/>
      <c r="FM1859"/>
      <c r="FN1859"/>
    </row>
    <row r="1860" spans="166:170" x14ac:dyDescent="0.25">
      <c r="FJ1860"/>
      <c r="FK1860"/>
      <c r="FL1860"/>
      <c r="FM1860"/>
      <c r="FN1860"/>
    </row>
    <row r="1861" spans="166:170" x14ac:dyDescent="0.25">
      <c r="FJ1861"/>
      <c r="FK1861"/>
      <c r="FL1861"/>
      <c r="FM1861"/>
      <c r="FN1861"/>
    </row>
    <row r="1862" spans="166:170" x14ac:dyDescent="0.25">
      <c r="FJ1862"/>
      <c r="FK1862"/>
      <c r="FL1862"/>
      <c r="FM1862"/>
      <c r="FN1862"/>
    </row>
    <row r="1863" spans="166:170" x14ac:dyDescent="0.25">
      <c r="FJ1863"/>
      <c r="FK1863"/>
      <c r="FL1863"/>
      <c r="FM1863"/>
      <c r="FN1863"/>
    </row>
    <row r="1864" spans="166:170" x14ac:dyDescent="0.25">
      <c r="FJ1864"/>
      <c r="FK1864"/>
      <c r="FL1864"/>
      <c r="FM1864"/>
      <c r="FN1864"/>
    </row>
    <row r="1865" spans="166:170" x14ac:dyDescent="0.25">
      <c r="FJ1865"/>
      <c r="FK1865"/>
      <c r="FL1865"/>
      <c r="FM1865"/>
      <c r="FN1865"/>
    </row>
    <row r="1866" spans="166:170" x14ac:dyDescent="0.25">
      <c r="FJ1866"/>
      <c r="FK1866"/>
      <c r="FL1866"/>
      <c r="FM1866"/>
      <c r="FN1866"/>
    </row>
    <row r="1867" spans="166:170" x14ac:dyDescent="0.25">
      <c r="FJ1867"/>
      <c r="FK1867"/>
      <c r="FL1867"/>
      <c r="FM1867"/>
      <c r="FN1867"/>
    </row>
    <row r="1868" spans="166:170" x14ac:dyDescent="0.25">
      <c r="FJ1868"/>
      <c r="FK1868"/>
      <c r="FL1868"/>
      <c r="FM1868"/>
      <c r="FN1868"/>
    </row>
    <row r="1869" spans="166:170" x14ac:dyDescent="0.25">
      <c r="FJ1869"/>
      <c r="FK1869"/>
      <c r="FL1869"/>
      <c r="FM1869"/>
      <c r="FN1869"/>
    </row>
    <row r="1870" spans="166:170" x14ac:dyDescent="0.25">
      <c r="FJ1870"/>
      <c r="FK1870"/>
      <c r="FL1870"/>
      <c r="FM1870"/>
      <c r="FN1870"/>
    </row>
    <row r="1871" spans="166:170" x14ac:dyDescent="0.25">
      <c r="FJ1871"/>
      <c r="FK1871"/>
      <c r="FL1871"/>
      <c r="FM1871"/>
      <c r="FN1871"/>
    </row>
    <row r="1872" spans="166:170" x14ac:dyDescent="0.25">
      <c r="FJ1872"/>
      <c r="FK1872"/>
      <c r="FL1872"/>
      <c r="FM1872"/>
      <c r="FN1872"/>
    </row>
    <row r="1873" spans="166:170" x14ac:dyDescent="0.25">
      <c r="FJ1873"/>
      <c r="FK1873"/>
      <c r="FL1873"/>
      <c r="FM1873"/>
      <c r="FN1873"/>
    </row>
    <row r="1874" spans="166:170" x14ac:dyDescent="0.25">
      <c r="FJ1874"/>
      <c r="FK1874"/>
      <c r="FL1874"/>
      <c r="FM1874"/>
      <c r="FN1874"/>
    </row>
    <row r="1875" spans="166:170" x14ac:dyDescent="0.25">
      <c r="FJ1875"/>
      <c r="FK1875"/>
      <c r="FL1875"/>
      <c r="FM1875"/>
      <c r="FN1875"/>
    </row>
    <row r="1876" spans="166:170" x14ac:dyDescent="0.25">
      <c r="FJ1876"/>
      <c r="FK1876"/>
      <c r="FL1876"/>
      <c r="FM1876"/>
      <c r="FN1876"/>
    </row>
    <row r="1877" spans="166:170" x14ac:dyDescent="0.25">
      <c r="FJ1877"/>
      <c r="FK1877"/>
      <c r="FL1877"/>
      <c r="FM1877"/>
      <c r="FN1877"/>
    </row>
    <row r="1878" spans="166:170" x14ac:dyDescent="0.25">
      <c r="FJ1878"/>
      <c r="FK1878"/>
      <c r="FL1878"/>
      <c r="FM1878"/>
      <c r="FN1878"/>
    </row>
    <row r="1879" spans="166:170" x14ac:dyDescent="0.25">
      <c r="FJ1879"/>
      <c r="FK1879"/>
      <c r="FL1879"/>
      <c r="FM1879"/>
      <c r="FN1879"/>
    </row>
    <row r="1880" spans="166:170" x14ac:dyDescent="0.25">
      <c r="FJ1880"/>
      <c r="FK1880"/>
      <c r="FL1880"/>
      <c r="FM1880"/>
      <c r="FN1880"/>
    </row>
    <row r="1881" spans="166:170" x14ac:dyDescent="0.25">
      <c r="FJ1881"/>
      <c r="FK1881"/>
      <c r="FL1881"/>
      <c r="FM1881"/>
      <c r="FN1881"/>
    </row>
    <row r="1882" spans="166:170" x14ac:dyDescent="0.25">
      <c r="FJ1882"/>
      <c r="FK1882"/>
      <c r="FL1882"/>
      <c r="FM1882"/>
      <c r="FN1882"/>
    </row>
    <row r="1883" spans="166:170" x14ac:dyDescent="0.25">
      <c r="FJ1883"/>
      <c r="FK1883"/>
      <c r="FL1883"/>
      <c r="FM1883"/>
      <c r="FN1883"/>
    </row>
    <row r="1884" spans="166:170" x14ac:dyDescent="0.25">
      <c r="FJ1884"/>
      <c r="FK1884"/>
      <c r="FL1884"/>
      <c r="FM1884"/>
      <c r="FN1884"/>
    </row>
    <row r="1885" spans="166:170" x14ac:dyDescent="0.25">
      <c r="FJ1885"/>
      <c r="FK1885"/>
      <c r="FL1885"/>
      <c r="FM1885"/>
      <c r="FN1885"/>
    </row>
    <row r="1886" spans="166:170" x14ac:dyDescent="0.25">
      <c r="FJ1886"/>
      <c r="FK1886"/>
      <c r="FL1886"/>
      <c r="FM1886"/>
      <c r="FN1886"/>
    </row>
    <row r="1887" spans="166:170" x14ac:dyDescent="0.25">
      <c r="FJ1887"/>
      <c r="FK1887"/>
      <c r="FL1887"/>
      <c r="FM1887"/>
      <c r="FN1887"/>
    </row>
    <row r="1888" spans="166:170" x14ac:dyDescent="0.25">
      <c r="FJ1888"/>
      <c r="FK1888"/>
      <c r="FL1888"/>
      <c r="FM1888"/>
      <c r="FN1888"/>
    </row>
    <row r="1889" spans="166:170" x14ac:dyDescent="0.25">
      <c r="FJ1889"/>
      <c r="FK1889"/>
      <c r="FL1889"/>
      <c r="FM1889"/>
      <c r="FN1889"/>
    </row>
    <row r="1890" spans="166:170" x14ac:dyDescent="0.25">
      <c r="FJ1890"/>
      <c r="FK1890"/>
      <c r="FL1890"/>
      <c r="FM1890"/>
      <c r="FN1890"/>
    </row>
    <row r="1891" spans="166:170" x14ac:dyDescent="0.25">
      <c r="FJ1891"/>
      <c r="FK1891"/>
      <c r="FL1891"/>
      <c r="FM1891"/>
      <c r="FN1891"/>
    </row>
    <row r="1892" spans="166:170" x14ac:dyDescent="0.25">
      <c r="FJ1892"/>
      <c r="FK1892"/>
      <c r="FL1892"/>
      <c r="FM1892"/>
      <c r="FN1892"/>
    </row>
    <row r="1893" spans="166:170" x14ac:dyDescent="0.25">
      <c r="FJ1893"/>
      <c r="FK1893"/>
      <c r="FL1893"/>
      <c r="FM1893"/>
      <c r="FN1893"/>
    </row>
    <row r="1894" spans="166:170" x14ac:dyDescent="0.25">
      <c r="FJ1894"/>
      <c r="FK1894"/>
      <c r="FL1894"/>
      <c r="FM1894"/>
      <c r="FN1894"/>
    </row>
    <row r="1895" spans="166:170" x14ac:dyDescent="0.25">
      <c r="FJ1895"/>
      <c r="FK1895"/>
      <c r="FL1895"/>
      <c r="FM1895"/>
      <c r="FN1895"/>
    </row>
    <row r="1896" spans="166:170" x14ac:dyDescent="0.25">
      <c r="FJ1896"/>
      <c r="FK1896"/>
      <c r="FL1896"/>
      <c r="FM1896"/>
      <c r="FN1896"/>
    </row>
    <row r="1897" spans="166:170" x14ac:dyDescent="0.25">
      <c r="FJ1897"/>
      <c r="FK1897"/>
      <c r="FL1897"/>
      <c r="FM1897"/>
      <c r="FN1897"/>
    </row>
    <row r="1898" spans="166:170" x14ac:dyDescent="0.25">
      <c r="FJ1898"/>
      <c r="FK1898"/>
      <c r="FL1898"/>
      <c r="FM1898"/>
      <c r="FN1898"/>
    </row>
    <row r="1899" spans="166:170" x14ac:dyDescent="0.25">
      <c r="FJ1899"/>
      <c r="FK1899"/>
      <c r="FL1899"/>
      <c r="FM1899"/>
      <c r="FN1899"/>
    </row>
    <row r="1900" spans="166:170" x14ac:dyDescent="0.25">
      <c r="FJ1900"/>
      <c r="FK1900"/>
      <c r="FL1900"/>
      <c r="FM1900"/>
      <c r="FN1900"/>
    </row>
    <row r="1901" spans="166:170" x14ac:dyDescent="0.25">
      <c r="FJ1901"/>
      <c r="FK1901"/>
      <c r="FL1901"/>
      <c r="FM1901"/>
      <c r="FN1901"/>
    </row>
    <row r="1902" spans="166:170" x14ac:dyDescent="0.25">
      <c r="FJ1902"/>
      <c r="FK1902"/>
      <c r="FL1902"/>
      <c r="FM1902"/>
      <c r="FN1902"/>
    </row>
    <row r="1903" spans="166:170" x14ac:dyDescent="0.25">
      <c r="FJ1903"/>
      <c r="FK1903"/>
      <c r="FL1903"/>
      <c r="FM1903"/>
      <c r="FN1903"/>
    </row>
    <row r="1904" spans="166:170" x14ac:dyDescent="0.25">
      <c r="FJ1904"/>
      <c r="FK1904"/>
      <c r="FL1904"/>
      <c r="FM1904"/>
      <c r="FN1904"/>
    </row>
    <row r="1905" spans="166:170" x14ac:dyDescent="0.25">
      <c r="FJ1905"/>
      <c r="FK1905"/>
      <c r="FL1905"/>
      <c r="FM1905"/>
      <c r="FN1905"/>
    </row>
    <row r="1906" spans="166:170" x14ac:dyDescent="0.25">
      <c r="FJ1906"/>
      <c r="FK1906"/>
      <c r="FL1906"/>
      <c r="FM1906"/>
      <c r="FN1906"/>
    </row>
    <row r="1907" spans="166:170" x14ac:dyDescent="0.25">
      <c r="FJ1907"/>
      <c r="FK1907"/>
      <c r="FL1907"/>
      <c r="FM1907"/>
      <c r="FN1907"/>
    </row>
    <row r="1908" spans="166:170" x14ac:dyDescent="0.25">
      <c r="FJ1908"/>
      <c r="FK1908"/>
      <c r="FL1908"/>
      <c r="FM1908"/>
      <c r="FN1908"/>
    </row>
    <row r="1909" spans="166:170" x14ac:dyDescent="0.25">
      <c r="FJ1909"/>
      <c r="FK1909"/>
      <c r="FL1909"/>
      <c r="FM1909"/>
      <c r="FN1909"/>
    </row>
    <row r="1910" spans="166:170" x14ac:dyDescent="0.25">
      <c r="FJ1910"/>
      <c r="FK1910"/>
      <c r="FL1910"/>
      <c r="FM1910"/>
      <c r="FN1910"/>
    </row>
    <row r="1911" spans="166:170" x14ac:dyDescent="0.25">
      <c r="FJ1911"/>
      <c r="FK1911"/>
      <c r="FL1911"/>
      <c r="FM1911"/>
      <c r="FN1911"/>
    </row>
    <row r="1912" spans="166:170" x14ac:dyDescent="0.25">
      <c r="FJ1912"/>
      <c r="FK1912"/>
      <c r="FL1912"/>
      <c r="FM1912"/>
      <c r="FN1912"/>
    </row>
    <row r="1913" spans="166:170" x14ac:dyDescent="0.25">
      <c r="FJ1913"/>
      <c r="FK1913"/>
      <c r="FL1913"/>
      <c r="FM1913"/>
      <c r="FN1913"/>
    </row>
    <row r="1914" spans="166:170" x14ac:dyDescent="0.25">
      <c r="FJ1914"/>
      <c r="FK1914"/>
      <c r="FL1914"/>
      <c r="FM1914"/>
      <c r="FN1914"/>
    </row>
    <row r="1915" spans="166:170" x14ac:dyDescent="0.25">
      <c r="FJ1915"/>
      <c r="FK1915"/>
      <c r="FL1915"/>
      <c r="FM1915"/>
      <c r="FN1915"/>
    </row>
    <row r="1916" spans="166:170" x14ac:dyDescent="0.25">
      <c r="FJ1916"/>
      <c r="FK1916"/>
      <c r="FL1916"/>
      <c r="FM1916"/>
      <c r="FN1916"/>
    </row>
    <row r="1917" spans="166:170" x14ac:dyDescent="0.25">
      <c r="FJ1917"/>
      <c r="FK1917"/>
      <c r="FL1917"/>
      <c r="FM1917"/>
      <c r="FN1917"/>
    </row>
    <row r="1918" spans="166:170" x14ac:dyDescent="0.25">
      <c r="FJ1918"/>
      <c r="FK1918"/>
      <c r="FL1918"/>
      <c r="FM1918"/>
      <c r="FN1918"/>
    </row>
    <row r="1919" spans="166:170" x14ac:dyDescent="0.25">
      <c r="FJ1919"/>
      <c r="FK1919"/>
      <c r="FL1919"/>
      <c r="FM1919"/>
      <c r="FN1919"/>
    </row>
    <row r="1920" spans="166:170" x14ac:dyDescent="0.25">
      <c r="FJ1920"/>
      <c r="FK1920"/>
      <c r="FL1920"/>
      <c r="FM1920"/>
      <c r="FN1920"/>
    </row>
    <row r="1921" spans="166:170" x14ac:dyDescent="0.25">
      <c r="FJ1921"/>
      <c r="FK1921"/>
      <c r="FL1921"/>
      <c r="FM1921"/>
      <c r="FN1921"/>
    </row>
    <row r="1922" spans="166:170" x14ac:dyDescent="0.25">
      <c r="FJ1922"/>
      <c r="FK1922"/>
      <c r="FL1922"/>
      <c r="FM1922"/>
      <c r="FN1922"/>
    </row>
    <row r="1923" spans="166:170" x14ac:dyDescent="0.25">
      <c r="FJ1923"/>
      <c r="FK1923"/>
      <c r="FL1923"/>
      <c r="FM1923"/>
      <c r="FN1923"/>
    </row>
    <row r="1924" spans="166:170" x14ac:dyDescent="0.25">
      <c r="FJ1924"/>
      <c r="FK1924"/>
      <c r="FL1924"/>
      <c r="FM1924"/>
      <c r="FN1924"/>
    </row>
    <row r="1925" spans="166:170" x14ac:dyDescent="0.25">
      <c r="FJ1925"/>
      <c r="FK1925"/>
      <c r="FL1925"/>
      <c r="FM1925"/>
      <c r="FN1925"/>
    </row>
    <row r="1926" spans="166:170" x14ac:dyDescent="0.25">
      <c r="FJ1926"/>
      <c r="FK1926"/>
      <c r="FL1926"/>
      <c r="FM1926"/>
      <c r="FN1926"/>
    </row>
    <row r="1927" spans="166:170" x14ac:dyDescent="0.25">
      <c r="FJ1927"/>
      <c r="FK1927"/>
      <c r="FL1927"/>
      <c r="FM1927"/>
      <c r="FN1927"/>
    </row>
    <row r="1928" spans="166:170" x14ac:dyDescent="0.25">
      <c r="FJ1928"/>
      <c r="FK1928"/>
      <c r="FL1928"/>
      <c r="FM1928"/>
      <c r="FN1928"/>
    </row>
    <row r="1929" spans="166:170" x14ac:dyDescent="0.25">
      <c r="FJ1929"/>
      <c r="FK1929"/>
      <c r="FL1929"/>
      <c r="FM1929"/>
      <c r="FN1929"/>
    </row>
    <row r="1930" spans="166:170" x14ac:dyDescent="0.25">
      <c r="FJ1930"/>
      <c r="FK1930"/>
      <c r="FL1930"/>
      <c r="FM1930"/>
      <c r="FN1930"/>
    </row>
    <row r="1931" spans="166:170" x14ac:dyDescent="0.25">
      <c r="FJ1931"/>
      <c r="FK1931"/>
      <c r="FL1931"/>
      <c r="FM1931"/>
      <c r="FN1931"/>
    </row>
    <row r="1932" spans="166:170" x14ac:dyDescent="0.25">
      <c r="FJ1932"/>
      <c r="FK1932"/>
      <c r="FL1932"/>
      <c r="FM1932"/>
      <c r="FN1932"/>
    </row>
    <row r="1933" spans="166:170" x14ac:dyDescent="0.25">
      <c r="FJ1933"/>
      <c r="FK1933"/>
      <c r="FL1933"/>
      <c r="FM1933"/>
      <c r="FN1933"/>
    </row>
    <row r="1934" spans="166:170" x14ac:dyDescent="0.25">
      <c r="FJ1934"/>
      <c r="FK1934"/>
      <c r="FL1934"/>
      <c r="FM1934"/>
      <c r="FN1934"/>
    </row>
    <row r="1935" spans="166:170" x14ac:dyDescent="0.25">
      <c r="FJ1935"/>
      <c r="FK1935"/>
      <c r="FL1935"/>
      <c r="FM1935"/>
      <c r="FN1935"/>
    </row>
    <row r="1936" spans="166:170" x14ac:dyDescent="0.25">
      <c r="FJ1936"/>
      <c r="FK1936"/>
      <c r="FL1936"/>
      <c r="FM1936"/>
      <c r="FN1936"/>
    </row>
    <row r="1937" spans="166:170" x14ac:dyDescent="0.25">
      <c r="FJ1937"/>
      <c r="FK1937"/>
      <c r="FL1937"/>
      <c r="FM1937"/>
      <c r="FN1937"/>
    </row>
    <row r="1938" spans="166:170" x14ac:dyDescent="0.25">
      <c r="FJ1938"/>
      <c r="FK1938"/>
      <c r="FL1938"/>
      <c r="FM1938"/>
      <c r="FN1938"/>
    </row>
    <row r="1939" spans="166:170" x14ac:dyDescent="0.25">
      <c r="FJ1939"/>
      <c r="FK1939"/>
      <c r="FL1939"/>
      <c r="FM1939"/>
      <c r="FN1939"/>
    </row>
    <row r="1940" spans="166:170" x14ac:dyDescent="0.25">
      <c r="FJ1940"/>
      <c r="FK1940"/>
      <c r="FL1940"/>
      <c r="FM1940"/>
      <c r="FN1940"/>
    </row>
    <row r="1941" spans="166:170" x14ac:dyDescent="0.25">
      <c r="FJ1941"/>
      <c r="FK1941"/>
      <c r="FL1941"/>
      <c r="FM1941"/>
      <c r="FN1941"/>
    </row>
    <row r="1942" spans="166:170" x14ac:dyDescent="0.25">
      <c r="FJ1942"/>
      <c r="FK1942"/>
      <c r="FL1942"/>
      <c r="FM1942"/>
      <c r="FN1942"/>
    </row>
    <row r="1943" spans="166:170" x14ac:dyDescent="0.25">
      <c r="FJ1943"/>
      <c r="FK1943"/>
      <c r="FL1943"/>
      <c r="FM1943"/>
      <c r="FN1943"/>
    </row>
    <row r="1944" spans="166:170" x14ac:dyDescent="0.25">
      <c r="FJ1944"/>
      <c r="FK1944"/>
      <c r="FL1944"/>
      <c r="FM1944"/>
      <c r="FN1944"/>
    </row>
    <row r="1945" spans="166:170" x14ac:dyDescent="0.25">
      <c r="FJ1945"/>
      <c r="FK1945"/>
      <c r="FL1945"/>
      <c r="FM1945"/>
      <c r="FN1945"/>
    </row>
    <row r="1946" spans="166:170" x14ac:dyDescent="0.25">
      <c r="FJ1946"/>
      <c r="FK1946"/>
      <c r="FL1946"/>
      <c r="FM1946"/>
      <c r="FN1946"/>
    </row>
    <row r="1947" spans="166:170" x14ac:dyDescent="0.25">
      <c r="FJ1947"/>
      <c r="FK1947"/>
      <c r="FL1947"/>
      <c r="FM1947"/>
      <c r="FN1947"/>
    </row>
    <row r="1948" spans="166:170" x14ac:dyDescent="0.25">
      <c r="FJ1948"/>
      <c r="FK1948"/>
      <c r="FL1948"/>
      <c r="FM1948"/>
      <c r="FN1948"/>
    </row>
    <row r="1949" spans="166:170" x14ac:dyDescent="0.25">
      <c r="FJ1949"/>
      <c r="FK1949"/>
      <c r="FL1949"/>
      <c r="FM1949"/>
      <c r="FN1949"/>
    </row>
    <row r="1950" spans="166:170" x14ac:dyDescent="0.25">
      <c r="FJ1950"/>
      <c r="FK1950"/>
      <c r="FL1950"/>
      <c r="FM1950"/>
      <c r="FN1950"/>
    </row>
    <row r="1951" spans="166:170" x14ac:dyDescent="0.25">
      <c r="FJ1951"/>
      <c r="FK1951"/>
      <c r="FL1951"/>
      <c r="FM1951"/>
      <c r="FN1951"/>
    </row>
    <row r="1952" spans="166:170" x14ac:dyDescent="0.25">
      <c r="FJ1952"/>
      <c r="FK1952"/>
      <c r="FL1952"/>
      <c r="FM1952"/>
      <c r="FN1952"/>
    </row>
    <row r="1953" spans="166:170" x14ac:dyDescent="0.25">
      <c r="FJ1953"/>
      <c r="FK1953"/>
      <c r="FL1953"/>
      <c r="FM1953"/>
      <c r="FN1953"/>
    </row>
    <row r="1954" spans="166:170" x14ac:dyDescent="0.25">
      <c r="FJ1954"/>
      <c r="FK1954"/>
      <c r="FL1954"/>
      <c r="FM1954"/>
      <c r="FN1954"/>
    </row>
    <row r="1955" spans="166:170" x14ac:dyDescent="0.25">
      <c r="FJ1955"/>
      <c r="FK1955"/>
      <c r="FL1955"/>
      <c r="FM1955"/>
      <c r="FN1955"/>
    </row>
    <row r="1956" spans="166:170" x14ac:dyDescent="0.25">
      <c r="FJ1956"/>
      <c r="FK1956"/>
      <c r="FL1956"/>
      <c r="FM1956"/>
      <c r="FN1956"/>
    </row>
    <row r="1957" spans="166:170" x14ac:dyDescent="0.25">
      <c r="FJ1957"/>
      <c r="FK1957"/>
      <c r="FL1957"/>
      <c r="FM1957"/>
      <c r="FN1957"/>
    </row>
    <row r="1958" spans="166:170" x14ac:dyDescent="0.25">
      <c r="FJ1958"/>
      <c r="FK1958"/>
      <c r="FL1958"/>
      <c r="FM1958"/>
      <c r="FN1958"/>
    </row>
    <row r="1959" spans="166:170" x14ac:dyDescent="0.25">
      <c r="FJ1959"/>
      <c r="FK1959"/>
      <c r="FL1959"/>
      <c r="FM1959"/>
      <c r="FN1959"/>
    </row>
    <row r="1960" spans="166:170" x14ac:dyDescent="0.25">
      <c r="FJ1960"/>
      <c r="FK1960"/>
      <c r="FL1960"/>
      <c r="FM1960"/>
      <c r="FN1960"/>
    </row>
    <row r="1961" spans="166:170" x14ac:dyDescent="0.25">
      <c r="FJ1961"/>
      <c r="FK1961"/>
      <c r="FL1961"/>
      <c r="FM1961"/>
      <c r="FN1961"/>
    </row>
    <row r="1962" spans="166:170" x14ac:dyDescent="0.25">
      <c r="FJ1962"/>
      <c r="FK1962"/>
      <c r="FL1962"/>
      <c r="FM1962"/>
      <c r="FN1962"/>
    </row>
    <row r="1963" spans="166:170" x14ac:dyDescent="0.25">
      <c r="FJ1963"/>
      <c r="FK1963"/>
      <c r="FL1963"/>
      <c r="FM1963"/>
      <c r="FN1963"/>
    </row>
    <row r="1964" spans="166:170" x14ac:dyDescent="0.25">
      <c r="FJ1964"/>
      <c r="FK1964"/>
      <c r="FL1964"/>
      <c r="FM1964"/>
      <c r="FN1964"/>
    </row>
    <row r="1965" spans="166:170" x14ac:dyDescent="0.25">
      <c r="FJ1965"/>
      <c r="FK1965"/>
      <c r="FL1965"/>
      <c r="FM1965"/>
      <c r="FN1965"/>
    </row>
    <row r="1966" spans="166:170" x14ac:dyDescent="0.25">
      <c r="FJ1966"/>
      <c r="FK1966"/>
      <c r="FL1966"/>
      <c r="FM1966"/>
      <c r="FN1966"/>
    </row>
    <row r="1967" spans="166:170" x14ac:dyDescent="0.25">
      <c r="FJ1967"/>
      <c r="FK1967"/>
      <c r="FL1967"/>
      <c r="FM1967"/>
      <c r="FN1967"/>
    </row>
    <row r="1968" spans="166:170" x14ac:dyDescent="0.25">
      <c r="FJ1968"/>
      <c r="FK1968"/>
      <c r="FL1968"/>
      <c r="FM1968"/>
      <c r="FN1968"/>
    </row>
    <row r="1969" spans="166:170" x14ac:dyDescent="0.25">
      <c r="FJ1969"/>
      <c r="FK1969"/>
      <c r="FL1969"/>
      <c r="FM1969"/>
      <c r="FN1969"/>
    </row>
    <row r="1970" spans="166:170" x14ac:dyDescent="0.25">
      <c r="FJ1970"/>
      <c r="FK1970"/>
      <c r="FL1970"/>
      <c r="FM1970"/>
      <c r="FN1970"/>
    </row>
    <row r="1971" spans="166:170" x14ac:dyDescent="0.25">
      <c r="FJ1971"/>
      <c r="FK1971"/>
      <c r="FL1971"/>
      <c r="FM1971"/>
      <c r="FN1971"/>
    </row>
    <row r="1972" spans="166:170" x14ac:dyDescent="0.25">
      <c r="FJ1972"/>
      <c r="FK1972"/>
      <c r="FL1972"/>
      <c r="FM1972"/>
      <c r="FN1972"/>
    </row>
    <row r="1973" spans="166:170" x14ac:dyDescent="0.25">
      <c r="FJ1973"/>
      <c r="FK1973"/>
      <c r="FL1973"/>
      <c r="FM1973"/>
      <c r="FN1973"/>
    </row>
    <row r="1974" spans="166:170" x14ac:dyDescent="0.25">
      <c r="FJ1974"/>
      <c r="FK1974"/>
      <c r="FL1974"/>
      <c r="FM1974"/>
      <c r="FN1974"/>
    </row>
    <row r="1975" spans="166:170" x14ac:dyDescent="0.25">
      <c r="FJ1975"/>
      <c r="FK1975"/>
      <c r="FL1975"/>
      <c r="FM1975"/>
      <c r="FN1975"/>
    </row>
    <row r="1976" spans="166:170" x14ac:dyDescent="0.25">
      <c r="FJ1976"/>
      <c r="FK1976"/>
      <c r="FL1976"/>
      <c r="FM1976"/>
      <c r="FN1976"/>
    </row>
    <row r="1977" spans="166:170" x14ac:dyDescent="0.25">
      <c r="FJ1977"/>
      <c r="FK1977"/>
      <c r="FL1977"/>
      <c r="FM1977"/>
      <c r="FN1977"/>
    </row>
    <row r="1978" spans="166:170" x14ac:dyDescent="0.25">
      <c r="FJ1978"/>
      <c r="FK1978"/>
      <c r="FL1978"/>
      <c r="FM1978"/>
      <c r="FN1978"/>
    </row>
    <row r="1979" spans="166:170" x14ac:dyDescent="0.25">
      <c r="FJ1979"/>
      <c r="FK1979"/>
      <c r="FL1979"/>
      <c r="FM1979"/>
      <c r="FN1979"/>
    </row>
    <row r="1980" spans="166:170" x14ac:dyDescent="0.25">
      <c r="FJ1980"/>
      <c r="FK1980"/>
      <c r="FL1980"/>
      <c r="FM1980"/>
      <c r="FN1980"/>
    </row>
    <row r="1981" spans="166:170" x14ac:dyDescent="0.25">
      <c r="FJ1981"/>
      <c r="FK1981"/>
      <c r="FL1981"/>
      <c r="FM1981"/>
      <c r="FN1981"/>
    </row>
    <row r="1982" spans="166:170" x14ac:dyDescent="0.25">
      <c r="FJ1982"/>
      <c r="FK1982"/>
      <c r="FL1982"/>
      <c r="FM1982"/>
      <c r="FN1982"/>
    </row>
    <row r="1983" spans="166:170" x14ac:dyDescent="0.25">
      <c r="FJ1983"/>
      <c r="FK1983"/>
      <c r="FL1983"/>
      <c r="FM1983"/>
      <c r="FN1983"/>
    </row>
    <row r="1984" spans="166:170" x14ac:dyDescent="0.25">
      <c r="FJ1984"/>
      <c r="FK1984"/>
      <c r="FL1984"/>
      <c r="FM1984"/>
      <c r="FN1984"/>
    </row>
    <row r="1985" spans="166:170" x14ac:dyDescent="0.25">
      <c r="FJ1985"/>
      <c r="FK1985"/>
      <c r="FL1985"/>
      <c r="FM1985"/>
      <c r="FN1985"/>
    </row>
    <row r="1986" spans="166:170" x14ac:dyDescent="0.25">
      <c r="FJ1986"/>
      <c r="FK1986"/>
      <c r="FL1986"/>
      <c r="FM1986"/>
      <c r="FN1986"/>
    </row>
    <row r="1987" spans="166:170" x14ac:dyDescent="0.25">
      <c r="FJ1987"/>
      <c r="FK1987"/>
      <c r="FL1987"/>
      <c r="FM1987"/>
      <c r="FN1987"/>
    </row>
    <row r="1988" spans="166:170" x14ac:dyDescent="0.25">
      <c r="FJ1988"/>
      <c r="FK1988"/>
      <c r="FL1988"/>
      <c r="FM1988"/>
      <c r="FN1988"/>
    </row>
    <row r="1989" spans="166:170" x14ac:dyDescent="0.25">
      <c r="FJ1989"/>
      <c r="FK1989"/>
      <c r="FL1989"/>
      <c r="FM1989"/>
      <c r="FN1989"/>
    </row>
    <row r="1990" spans="166:170" x14ac:dyDescent="0.25">
      <c r="FJ1990"/>
      <c r="FK1990"/>
      <c r="FL1990"/>
      <c r="FM1990"/>
      <c r="FN1990"/>
    </row>
    <row r="1991" spans="166:170" x14ac:dyDescent="0.25">
      <c r="FJ1991"/>
      <c r="FK1991"/>
      <c r="FL1991"/>
      <c r="FM1991"/>
      <c r="FN1991"/>
    </row>
    <row r="1992" spans="166:170" x14ac:dyDescent="0.25">
      <c r="FJ1992"/>
      <c r="FK1992"/>
      <c r="FL1992"/>
      <c r="FM1992"/>
      <c r="FN1992"/>
    </row>
    <row r="1993" spans="166:170" x14ac:dyDescent="0.25">
      <c r="FJ1993"/>
      <c r="FK1993"/>
      <c r="FL1993"/>
      <c r="FM1993"/>
      <c r="FN1993"/>
    </row>
    <row r="1994" spans="166:170" x14ac:dyDescent="0.25">
      <c r="FJ1994"/>
      <c r="FK1994"/>
      <c r="FL1994"/>
      <c r="FM1994"/>
      <c r="FN1994"/>
    </row>
    <row r="1995" spans="166:170" x14ac:dyDescent="0.25">
      <c r="FJ1995"/>
      <c r="FK1995"/>
      <c r="FL1995"/>
      <c r="FM1995"/>
      <c r="FN1995"/>
    </row>
    <row r="1996" spans="166:170" x14ac:dyDescent="0.25">
      <c r="FJ1996"/>
      <c r="FK1996"/>
      <c r="FL1996"/>
      <c r="FM1996"/>
      <c r="FN1996"/>
    </row>
    <row r="1997" spans="166:170" x14ac:dyDescent="0.25">
      <c r="FJ1997"/>
      <c r="FK1997"/>
      <c r="FL1997"/>
      <c r="FM1997"/>
      <c r="FN1997"/>
    </row>
    <row r="1998" spans="166:170" x14ac:dyDescent="0.25">
      <c r="FJ1998"/>
      <c r="FK1998"/>
      <c r="FL1998"/>
      <c r="FM1998"/>
      <c r="FN1998"/>
    </row>
    <row r="1999" spans="166:170" x14ac:dyDescent="0.25">
      <c r="FJ1999"/>
      <c r="FK1999"/>
      <c r="FL1999"/>
      <c r="FM1999"/>
      <c r="FN1999"/>
    </row>
    <row r="2000" spans="166:170" x14ac:dyDescent="0.25">
      <c r="FJ2000"/>
      <c r="FK2000"/>
      <c r="FL2000"/>
      <c r="FM2000"/>
      <c r="FN2000"/>
    </row>
    <row r="2001" spans="166:170" x14ac:dyDescent="0.25">
      <c r="FJ2001"/>
      <c r="FK2001"/>
      <c r="FL2001"/>
      <c r="FM2001"/>
      <c r="FN2001"/>
    </row>
    <row r="2002" spans="166:170" x14ac:dyDescent="0.25">
      <c r="FJ2002"/>
      <c r="FK2002"/>
      <c r="FL2002"/>
      <c r="FM2002"/>
      <c r="FN2002"/>
    </row>
    <row r="2003" spans="166:170" x14ac:dyDescent="0.25">
      <c r="FJ2003"/>
      <c r="FK2003"/>
      <c r="FL2003"/>
      <c r="FM2003"/>
      <c r="FN2003"/>
    </row>
    <row r="2004" spans="166:170" x14ac:dyDescent="0.25">
      <c r="FJ2004"/>
      <c r="FK2004"/>
      <c r="FL2004"/>
      <c r="FM2004"/>
      <c r="FN2004"/>
    </row>
    <row r="2005" spans="166:170" x14ac:dyDescent="0.25">
      <c r="FJ2005"/>
      <c r="FK2005"/>
      <c r="FL2005"/>
      <c r="FM2005"/>
      <c r="FN2005"/>
    </row>
    <row r="2006" spans="166:170" x14ac:dyDescent="0.25">
      <c r="FJ2006"/>
      <c r="FK2006"/>
      <c r="FL2006"/>
      <c r="FM2006"/>
      <c r="FN2006"/>
    </row>
    <row r="2007" spans="166:170" x14ac:dyDescent="0.25">
      <c r="FJ2007"/>
      <c r="FK2007"/>
      <c r="FL2007"/>
      <c r="FM2007"/>
      <c r="FN2007"/>
    </row>
    <row r="2008" spans="166:170" x14ac:dyDescent="0.25">
      <c r="FJ2008"/>
      <c r="FK2008"/>
      <c r="FL2008"/>
      <c r="FM2008"/>
      <c r="FN2008"/>
    </row>
    <row r="2009" spans="166:170" x14ac:dyDescent="0.25">
      <c r="FJ2009"/>
      <c r="FK2009"/>
      <c r="FL2009"/>
      <c r="FM2009"/>
      <c r="FN2009"/>
    </row>
    <row r="2010" spans="166:170" x14ac:dyDescent="0.25">
      <c r="FJ2010"/>
      <c r="FK2010"/>
      <c r="FL2010"/>
      <c r="FM2010"/>
      <c r="FN2010"/>
    </row>
    <row r="2011" spans="166:170" x14ac:dyDescent="0.25">
      <c r="FJ2011"/>
      <c r="FK2011"/>
      <c r="FL2011"/>
      <c r="FM2011"/>
      <c r="FN2011"/>
    </row>
    <row r="2012" spans="166:170" x14ac:dyDescent="0.25">
      <c r="FJ2012"/>
      <c r="FK2012"/>
      <c r="FL2012"/>
      <c r="FM2012"/>
      <c r="FN2012"/>
    </row>
    <row r="2013" spans="166:170" x14ac:dyDescent="0.25">
      <c r="FJ2013"/>
      <c r="FK2013"/>
      <c r="FL2013"/>
      <c r="FM2013"/>
      <c r="FN2013"/>
    </row>
    <row r="2014" spans="166:170" x14ac:dyDescent="0.25">
      <c r="FJ2014"/>
      <c r="FK2014"/>
      <c r="FL2014"/>
      <c r="FM2014"/>
      <c r="FN2014"/>
    </row>
    <row r="2015" spans="166:170" x14ac:dyDescent="0.25">
      <c r="FJ2015"/>
      <c r="FK2015"/>
      <c r="FL2015"/>
      <c r="FM2015"/>
      <c r="FN2015"/>
    </row>
    <row r="2016" spans="166:170" x14ac:dyDescent="0.25">
      <c r="FJ2016"/>
      <c r="FK2016"/>
      <c r="FL2016"/>
      <c r="FM2016"/>
      <c r="FN2016"/>
    </row>
    <row r="2017" spans="166:170" x14ac:dyDescent="0.25">
      <c r="FJ2017"/>
      <c r="FK2017"/>
      <c r="FL2017"/>
      <c r="FM2017"/>
      <c r="FN2017"/>
    </row>
    <row r="2018" spans="166:170" x14ac:dyDescent="0.25">
      <c r="FJ2018"/>
      <c r="FK2018"/>
      <c r="FL2018"/>
      <c r="FM2018"/>
      <c r="FN2018"/>
    </row>
    <row r="2019" spans="166:170" x14ac:dyDescent="0.25">
      <c r="FJ2019"/>
      <c r="FK2019"/>
      <c r="FL2019"/>
      <c r="FM2019"/>
      <c r="FN2019"/>
    </row>
    <row r="2020" spans="166:170" x14ac:dyDescent="0.25">
      <c r="FJ2020"/>
      <c r="FK2020"/>
      <c r="FL2020"/>
      <c r="FM2020"/>
      <c r="FN2020"/>
    </row>
    <row r="2021" spans="166:170" x14ac:dyDescent="0.25">
      <c r="FJ2021"/>
      <c r="FK2021"/>
      <c r="FL2021"/>
      <c r="FM2021"/>
      <c r="FN2021"/>
    </row>
    <row r="2022" spans="166:170" x14ac:dyDescent="0.25">
      <c r="FJ2022"/>
      <c r="FK2022"/>
      <c r="FL2022"/>
      <c r="FM2022"/>
      <c r="FN2022"/>
    </row>
    <row r="2023" spans="166:170" x14ac:dyDescent="0.25">
      <c r="FJ2023"/>
      <c r="FK2023"/>
      <c r="FL2023"/>
      <c r="FM2023"/>
      <c r="FN2023"/>
    </row>
    <row r="2024" spans="166:170" x14ac:dyDescent="0.25">
      <c r="FJ2024"/>
      <c r="FK2024"/>
      <c r="FL2024"/>
      <c r="FM2024"/>
      <c r="FN2024"/>
    </row>
    <row r="2025" spans="166:170" x14ac:dyDescent="0.25">
      <c r="FJ2025"/>
      <c r="FK2025"/>
      <c r="FL2025"/>
      <c r="FM2025"/>
      <c r="FN2025"/>
    </row>
    <row r="2026" spans="166:170" x14ac:dyDescent="0.25">
      <c r="FJ2026"/>
      <c r="FK2026"/>
      <c r="FL2026"/>
      <c r="FM2026"/>
      <c r="FN2026"/>
    </row>
    <row r="2027" spans="166:170" x14ac:dyDescent="0.25">
      <c r="FJ2027"/>
      <c r="FK2027"/>
      <c r="FL2027"/>
      <c r="FM2027"/>
      <c r="FN2027"/>
    </row>
    <row r="2028" spans="166:170" x14ac:dyDescent="0.25">
      <c r="FJ2028"/>
      <c r="FK2028"/>
      <c r="FL2028"/>
      <c r="FM2028"/>
      <c r="FN2028"/>
    </row>
    <row r="2029" spans="166:170" x14ac:dyDescent="0.25">
      <c r="FJ2029"/>
      <c r="FK2029"/>
      <c r="FL2029"/>
      <c r="FM2029"/>
      <c r="FN2029"/>
    </row>
    <row r="2030" spans="166:170" x14ac:dyDescent="0.25">
      <c r="FJ2030"/>
      <c r="FK2030"/>
      <c r="FL2030"/>
      <c r="FM2030"/>
      <c r="FN2030"/>
    </row>
    <row r="2031" spans="166:170" x14ac:dyDescent="0.25">
      <c r="FJ2031"/>
      <c r="FK2031"/>
      <c r="FL2031"/>
      <c r="FM2031"/>
      <c r="FN2031"/>
    </row>
    <row r="2032" spans="166:170" x14ac:dyDescent="0.25">
      <c r="FJ2032"/>
      <c r="FK2032"/>
      <c r="FL2032"/>
      <c r="FM2032"/>
      <c r="FN2032"/>
    </row>
    <row r="2033" spans="166:170" x14ac:dyDescent="0.25">
      <c r="FJ2033"/>
      <c r="FK2033"/>
      <c r="FL2033"/>
      <c r="FM2033"/>
      <c r="FN2033"/>
    </row>
    <row r="2034" spans="166:170" x14ac:dyDescent="0.25">
      <c r="FJ2034"/>
      <c r="FK2034"/>
      <c r="FL2034"/>
      <c r="FM2034"/>
      <c r="FN2034"/>
    </row>
    <row r="2035" spans="166:170" x14ac:dyDescent="0.25">
      <c r="FJ2035"/>
      <c r="FK2035"/>
      <c r="FL2035"/>
      <c r="FM2035"/>
      <c r="FN2035"/>
    </row>
    <row r="2036" spans="166:170" x14ac:dyDescent="0.25">
      <c r="FJ2036"/>
      <c r="FK2036"/>
      <c r="FL2036"/>
      <c r="FM2036"/>
      <c r="FN2036"/>
    </row>
    <row r="2037" spans="166:170" x14ac:dyDescent="0.25">
      <c r="FJ2037"/>
      <c r="FK2037"/>
      <c r="FL2037"/>
      <c r="FM2037"/>
      <c r="FN2037"/>
    </row>
    <row r="2038" spans="166:170" x14ac:dyDescent="0.25">
      <c r="FJ2038"/>
      <c r="FK2038"/>
      <c r="FL2038"/>
      <c r="FM2038"/>
      <c r="FN2038"/>
    </row>
    <row r="2039" spans="166:170" x14ac:dyDescent="0.25">
      <c r="FJ2039"/>
      <c r="FK2039"/>
      <c r="FL2039"/>
      <c r="FM2039"/>
      <c r="FN2039"/>
    </row>
    <row r="2040" spans="166:170" x14ac:dyDescent="0.25">
      <c r="FJ2040"/>
      <c r="FK2040"/>
      <c r="FL2040"/>
      <c r="FM2040"/>
      <c r="FN2040"/>
    </row>
    <row r="2041" spans="166:170" x14ac:dyDescent="0.25">
      <c r="FJ2041"/>
      <c r="FK2041"/>
      <c r="FL2041"/>
      <c r="FM2041"/>
      <c r="FN2041"/>
    </row>
    <row r="2042" spans="166:170" x14ac:dyDescent="0.25">
      <c r="FJ2042"/>
      <c r="FK2042"/>
      <c r="FL2042"/>
      <c r="FM2042"/>
      <c r="FN2042"/>
    </row>
    <row r="2043" spans="166:170" x14ac:dyDescent="0.25">
      <c r="FJ2043"/>
      <c r="FK2043"/>
      <c r="FL2043"/>
      <c r="FM2043"/>
      <c r="FN2043"/>
    </row>
    <row r="2044" spans="166:170" x14ac:dyDescent="0.25">
      <c r="FJ2044"/>
      <c r="FK2044"/>
      <c r="FL2044"/>
      <c r="FM2044"/>
      <c r="FN2044"/>
    </row>
    <row r="2045" spans="166:170" x14ac:dyDescent="0.25">
      <c r="FJ2045"/>
      <c r="FK2045"/>
      <c r="FL2045"/>
      <c r="FM2045"/>
      <c r="FN2045"/>
    </row>
    <row r="2046" spans="166:170" x14ac:dyDescent="0.25">
      <c r="FJ2046"/>
      <c r="FK2046"/>
      <c r="FL2046"/>
      <c r="FM2046"/>
      <c r="FN2046"/>
    </row>
    <row r="2047" spans="166:170" x14ac:dyDescent="0.25">
      <c r="FJ2047"/>
      <c r="FK2047"/>
      <c r="FL2047"/>
      <c r="FM2047"/>
      <c r="FN2047"/>
    </row>
    <row r="2048" spans="166:170" x14ac:dyDescent="0.25">
      <c r="FJ2048"/>
      <c r="FK2048"/>
      <c r="FL2048"/>
      <c r="FM2048"/>
      <c r="FN2048"/>
    </row>
    <row r="2049" spans="166:170" x14ac:dyDescent="0.25">
      <c r="FJ2049"/>
      <c r="FK2049"/>
      <c r="FL2049"/>
      <c r="FM2049"/>
      <c r="FN2049"/>
    </row>
    <row r="2050" spans="166:170" x14ac:dyDescent="0.25">
      <c r="FJ2050"/>
      <c r="FK2050"/>
      <c r="FL2050"/>
      <c r="FM2050"/>
      <c r="FN2050"/>
    </row>
    <row r="2051" spans="166:170" x14ac:dyDescent="0.25">
      <c r="FJ2051"/>
      <c r="FK2051"/>
      <c r="FL2051"/>
      <c r="FM2051"/>
      <c r="FN2051"/>
    </row>
    <row r="2052" spans="166:170" x14ac:dyDescent="0.25">
      <c r="FJ2052"/>
      <c r="FK2052"/>
      <c r="FL2052"/>
      <c r="FM2052"/>
      <c r="FN2052"/>
    </row>
    <row r="2053" spans="166:170" x14ac:dyDescent="0.25">
      <c r="FJ2053"/>
      <c r="FK2053"/>
      <c r="FL2053"/>
      <c r="FM2053"/>
      <c r="FN2053"/>
    </row>
    <row r="2054" spans="166:170" x14ac:dyDescent="0.25">
      <c r="FJ2054"/>
      <c r="FK2054"/>
      <c r="FL2054"/>
      <c r="FM2054"/>
      <c r="FN2054"/>
    </row>
    <row r="2055" spans="166:170" x14ac:dyDescent="0.25">
      <c r="FJ2055"/>
      <c r="FK2055"/>
      <c r="FL2055"/>
      <c r="FM2055"/>
      <c r="FN2055"/>
    </row>
    <row r="2056" spans="166:170" x14ac:dyDescent="0.25">
      <c r="FJ2056"/>
      <c r="FK2056"/>
      <c r="FL2056"/>
      <c r="FM2056"/>
      <c r="FN2056"/>
    </row>
    <row r="2057" spans="166:170" x14ac:dyDescent="0.25">
      <c r="FJ2057"/>
      <c r="FK2057"/>
      <c r="FL2057"/>
      <c r="FM2057"/>
      <c r="FN2057"/>
    </row>
    <row r="2058" spans="166:170" x14ac:dyDescent="0.25">
      <c r="FJ2058"/>
      <c r="FK2058"/>
      <c r="FL2058"/>
      <c r="FM2058"/>
      <c r="FN2058"/>
    </row>
    <row r="2059" spans="166:170" x14ac:dyDescent="0.25">
      <c r="FJ2059"/>
      <c r="FK2059"/>
      <c r="FL2059"/>
      <c r="FM2059"/>
      <c r="FN2059"/>
    </row>
    <row r="2060" spans="166:170" x14ac:dyDescent="0.25">
      <c r="FJ2060"/>
      <c r="FK2060"/>
      <c r="FL2060"/>
      <c r="FM2060"/>
      <c r="FN2060"/>
    </row>
    <row r="2061" spans="166:170" x14ac:dyDescent="0.25">
      <c r="FJ2061"/>
      <c r="FK2061"/>
      <c r="FL2061"/>
      <c r="FM2061"/>
      <c r="FN2061"/>
    </row>
    <row r="2062" spans="166:170" x14ac:dyDescent="0.25">
      <c r="FJ2062"/>
      <c r="FK2062"/>
      <c r="FL2062"/>
      <c r="FM2062"/>
      <c r="FN2062"/>
    </row>
    <row r="2063" spans="166:170" x14ac:dyDescent="0.25">
      <c r="FJ2063"/>
      <c r="FK2063"/>
      <c r="FL2063"/>
      <c r="FM2063"/>
      <c r="FN2063"/>
    </row>
    <row r="2064" spans="166:170" x14ac:dyDescent="0.25">
      <c r="FJ2064"/>
      <c r="FK2064"/>
      <c r="FL2064"/>
      <c r="FM2064"/>
      <c r="FN2064"/>
    </row>
    <row r="2065" spans="166:170" x14ac:dyDescent="0.25">
      <c r="FJ2065"/>
      <c r="FK2065"/>
      <c r="FL2065"/>
      <c r="FM2065"/>
      <c r="FN2065"/>
    </row>
    <row r="2066" spans="166:170" x14ac:dyDescent="0.25">
      <c r="FJ2066"/>
      <c r="FK2066"/>
      <c r="FL2066"/>
      <c r="FM2066"/>
      <c r="FN2066"/>
    </row>
    <row r="2067" spans="166:170" x14ac:dyDescent="0.25">
      <c r="FJ2067"/>
      <c r="FK2067"/>
      <c r="FL2067"/>
      <c r="FM2067"/>
      <c r="FN2067"/>
    </row>
    <row r="2068" spans="166:170" x14ac:dyDescent="0.25">
      <c r="FJ2068"/>
      <c r="FK2068"/>
      <c r="FL2068"/>
      <c r="FM2068"/>
      <c r="FN2068"/>
    </row>
    <row r="2069" spans="166:170" x14ac:dyDescent="0.25">
      <c r="FJ2069"/>
      <c r="FK2069"/>
      <c r="FL2069"/>
      <c r="FM2069"/>
      <c r="FN2069"/>
    </row>
    <row r="2070" spans="166:170" x14ac:dyDescent="0.25">
      <c r="FJ2070"/>
      <c r="FK2070"/>
      <c r="FL2070"/>
      <c r="FM2070"/>
      <c r="FN2070"/>
    </row>
    <row r="2071" spans="166:170" x14ac:dyDescent="0.25">
      <c r="FJ2071"/>
      <c r="FK2071"/>
      <c r="FL2071"/>
      <c r="FM2071"/>
      <c r="FN2071"/>
    </row>
    <row r="2072" spans="166:170" x14ac:dyDescent="0.25">
      <c r="FJ2072"/>
      <c r="FK2072"/>
      <c r="FL2072"/>
      <c r="FM2072"/>
      <c r="FN2072"/>
    </row>
    <row r="2073" spans="166:170" x14ac:dyDescent="0.25">
      <c r="FJ2073"/>
      <c r="FK2073"/>
      <c r="FL2073"/>
      <c r="FM2073"/>
      <c r="FN2073"/>
    </row>
    <row r="2074" spans="166:170" x14ac:dyDescent="0.25">
      <c r="FJ2074"/>
      <c r="FK2074"/>
      <c r="FL2074"/>
      <c r="FM2074"/>
      <c r="FN2074"/>
    </row>
    <row r="2075" spans="166:170" x14ac:dyDescent="0.25">
      <c r="FJ2075"/>
      <c r="FK2075"/>
      <c r="FL2075"/>
      <c r="FM2075"/>
      <c r="FN2075"/>
    </row>
    <row r="2076" spans="166:170" x14ac:dyDescent="0.25">
      <c r="FJ2076"/>
      <c r="FK2076"/>
      <c r="FL2076"/>
      <c r="FM2076"/>
      <c r="FN2076"/>
    </row>
    <row r="2077" spans="166:170" x14ac:dyDescent="0.25">
      <c r="FJ2077"/>
      <c r="FK2077"/>
      <c r="FL2077"/>
      <c r="FM2077"/>
      <c r="FN2077"/>
    </row>
    <row r="2078" spans="166:170" x14ac:dyDescent="0.25">
      <c r="FJ2078"/>
      <c r="FK2078"/>
      <c r="FL2078"/>
      <c r="FM2078"/>
      <c r="FN2078"/>
    </row>
    <row r="2079" spans="166:170" x14ac:dyDescent="0.25">
      <c r="FJ2079"/>
      <c r="FK2079"/>
      <c r="FL2079"/>
      <c r="FM2079"/>
      <c r="FN2079"/>
    </row>
    <row r="2080" spans="166:170" x14ac:dyDescent="0.25">
      <c r="FJ2080"/>
      <c r="FK2080"/>
      <c r="FL2080"/>
      <c r="FM2080"/>
      <c r="FN2080"/>
    </row>
    <row r="2081" spans="166:170" x14ac:dyDescent="0.25">
      <c r="FJ2081"/>
      <c r="FK2081"/>
      <c r="FL2081"/>
      <c r="FM2081"/>
      <c r="FN2081"/>
    </row>
    <row r="2082" spans="166:170" x14ac:dyDescent="0.25">
      <c r="FJ2082"/>
      <c r="FK2082"/>
      <c r="FL2082"/>
      <c r="FM2082"/>
      <c r="FN2082"/>
    </row>
    <row r="2083" spans="166:170" x14ac:dyDescent="0.25">
      <c r="FJ2083"/>
      <c r="FK2083"/>
      <c r="FL2083"/>
      <c r="FM2083"/>
      <c r="FN2083"/>
    </row>
    <row r="2084" spans="166:170" x14ac:dyDescent="0.25">
      <c r="FJ2084"/>
      <c r="FK2084"/>
      <c r="FL2084"/>
      <c r="FM2084"/>
      <c r="FN2084"/>
    </row>
    <row r="2085" spans="166:170" x14ac:dyDescent="0.25">
      <c r="FJ2085"/>
      <c r="FK2085"/>
      <c r="FL2085"/>
      <c r="FM2085"/>
      <c r="FN2085"/>
    </row>
    <row r="2086" spans="166:170" x14ac:dyDescent="0.25">
      <c r="FJ2086"/>
      <c r="FK2086"/>
      <c r="FL2086"/>
      <c r="FM2086"/>
      <c r="FN2086"/>
    </row>
    <row r="2087" spans="166:170" x14ac:dyDescent="0.25">
      <c r="FJ2087"/>
      <c r="FK2087"/>
      <c r="FL2087"/>
      <c r="FM2087"/>
      <c r="FN2087"/>
    </row>
    <row r="2088" spans="166:170" x14ac:dyDescent="0.25">
      <c r="FJ2088"/>
      <c r="FK2088"/>
      <c r="FL2088"/>
      <c r="FM2088"/>
      <c r="FN2088"/>
    </row>
    <row r="2089" spans="166:170" x14ac:dyDescent="0.25">
      <c r="FJ2089"/>
      <c r="FK2089"/>
      <c r="FL2089"/>
      <c r="FM2089"/>
      <c r="FN2089"/>
    </row>
    <row r="2090" spans="166:170" x14ac:dyDescent="0.25">
      <c r="FJ2090"/>
      <c r="FK2090"/>
      <c r="FL2090"/>
      <c r="FM2090"/>
      <c r="FN2090"/>
    </row>
    <row r="2091" spans="166:170" x14ac:dyDescent="0.25">
      <c r="FJ2091"/>
      <c r="FK2091"/>
      <c r="FL2091"/>
      <c r="FM2091"/>
      <c r="FN2091"/>
    </row>
    <row r="2092" spans="166:170" x14ac:dyDescent="0.25">
      <c r="FJ2092"/>
      <c r="FK2092"/>
      <c r="FL2092"/>
      <c r="FM2092"/>
      <c r="FN2092"/>
    </row>
    <row r="2093" spans="166:170" x14ac:dyDescent="0.25">
      <c r="FJ2093"/>
      <c r="FK2093"/>
      <c r="FL2093"/>
      <c r="FM2093"/>
      <c r="FN2093"/>
    </row>
    <row r="2094" spans="166:170" x14ac:dyDescent="0.25">
      <c r="FJ2094"/>
      <c r="FK2094"/>
      <c r="FL2094"/>
      <c r="FM2094"/>
      <c r="FN2094"/>
    </row>
    <row r="2095" spans="166:170" x14ac:dyDescent="0.25">
      <c r="FJ2095"/>
      <c r="FK2095"/>
      <c r="FL2095"/>
      <c r="FM2095"/>
      <c r="FN2095"/>
    </row>
    <row r="2096" spans="166:170" x14ac:dyDescent="0.25">
      <c r="FJ2096"/>
      <c r="FK2096"/>
      <c r="FL2096"/>
      <c r="FM2096"/>
      <c r="FN2096"/>
    </row>
    <row r="2097" spans="166:170" x14ac:dyDescent="0.25">
      <c r="FJ2097"/>
      <c r="FK2097"/>
      <c r="FL2097"/>
      <c r="FM2097"/>
      <c r="FN2097"/>
    </row>
    <row r="2098" spans="166:170" x14ac:dyDescent="0.25">
      <c r="FJ2098"/>
      <c r="FK2098"/>
      <c r="FL2098"/>
      <c r="FM2098"/>
      <c r="FN2098"/>
    </row>
    <row r="2099" spans="166:170" x14ac:dyDescent="0.25">
      <c r="FJ2099"/>
      <c r="FK2099"/>
      <c r="FL2099"/>
      <c r="FM2099"/>
      <c r="FN2099"/>
    </row>
    <row r="2100" spans="166:170" x14ac:dyDescent="0.25">
      <c r="FJ2100"/>
      <c r="FK2100"/>
      <c r="FL2100"/>
      <c r="FM2100"/>
      <c r="FN2100"/>
    </row>
    <row r="2101" spans="166:170" x14ac:dyDescent="0.25">
      <c r="FJ2101"/>
      <c r="FK2101"/>
      <c r="FL2101"/>
      <c r="FM2101"/>
      <c r="FN2101"/>
    </row>
    <row r="2102" spans="166:170" x14ac:dyDescent="0.25">
      <c r="FJ2102"/>
      <c r="FK2102"/>
      <c r="FL2102"/>
      <c r="FM2102"/>
      <c r="FN2102"/>
    </row>
    <row r="2103" spans="166:170" x14ac:dyDescent="0.25">
      <c r="FJ2103"/>
      <c r="FK2103"/>
      <c r="FL2103"/>
      <c r="FM2103"/>
      <c r="FN2103"/>
    </row>
    <row r="2104" spans="166:170" x14ac:dyDescent="0.25">
      <c r="FJ2104"/>
      <c r="FK2104"/>
      <c r="FL2104"/>
      <c r="FM2104"/>
      <c r="FN2104"/>
    </row>
    <row r="2105" spans="166:170" x14ac:dyDescent="0.25">
      <c r="FJ2105"/>
      <c r="FK2105"/>
      <c r="FL2105"/>
      <c r="FM2105"/>
      <c r="FN2105"/>
    </row>
    <row r="2106" spans="166:170" x14ac:dyDescent="0.25">
      <c r="FJ2106"/>
      <c r="FK2106"/>
      <c r="FL2106"/>
      <c r="FM2106"/>
      <c r="FN2106"/>
    </row>
    <row r="2107" spans="166:170" x14ac:dyDescent="0.25">
      <c r="FJ2107"/>
      <c r="FK2107"/>
      <c r="FL2107"/>
      <c r="FM2107"/>
      <c r="FN2107"/>
    </row>
    <row r="2108" spans="166:170" x14ac:dyDescent="0.25">
      <c r="FJ2108"/>
      <c r="FK2108"/>
      <c r="FL2108"/>
      <c r="FM2108"/>
      <c r="FN2108"/>
    </row>
    <row r="2109" spans="166:170" x14ac:dyDescent="0.25">
      <c r="FJ2109"/>
      <c r="FK2109"/>
      <c r="FL2109"/>
      <c r="FM2109"/>
      <c r="FN2109"/>
    </row>
    <row r="2110" spans="166:170" x14ac:dyDescent="0.25">
      <c r="FJ2110"/>
      <c r="FK2110"/>
      <c r="FL2110"/>
      <c r="FM2110"/>
      <c r="FN2110"/>
    </row>
    <row r="2111" spans="166:170" x14ac:dyDescent="0.25">
      <c r="FJ2111"/>
      <c r="FK2111"/>
      <c r="FL2111"/>
      <c r="FM2111"/>
      <c r="FN2111"/>
    </row>
    <row r="2112" spans="166:170" x14ac:dyDescent="0.25">
      <c r="FJ2112"/>
      <c r="FK2112"/>
      <c r="FL2112"/>
      <c r="FM2112"/>
      <c r="FN2112"/>
    </row>
    <row r="2113" spans="166:170" x14ac:dyDescent="0.25">
      <c r="FJ2113"/>
      <c r="FK2113"/>
      <c r="FL2113"/>
      <c r="FM2113"/>
      <c r="FN2113"/>
    </row>
    <row r="2114" spans="166:170" x14ac:dyDescent="0.25">
      <c r="FJ2114"/>
      <c r="FK2114"/>
      <c r="FL2114"/>
      <c r="FM2114"/>
      <c r="FN2114"/>
    </row>
    <row r="2115" spans="166:170" x14ac:dyDescent="0.25">
      <c r="FJ2115"/>
      <c r="FK2115"/>
      <c r="FL2115"/>
      <c r="FM2115"/>
      <c r="FN2115"/>
    </row>
    <row r="2116" spans="166:170" x14ac:dyDescent="0.25">
      <c r="FJ2116"/>
      <c r="FK2116"/>
      <c r="FL2116"/>
      <c r="FM2116"/>
      <c r="FN2116"/>
    </row>
    <row r="2117" spans="166:170" x14ac:dyDescent="0.25">
      <c r="FJ2117"/>
      <c r="FK2117"/>
      <c r="FL2117"/>
      <c r="FM2117"/>
      <c r="FN2117"/>
    </row>
    <row r="2118" spans="166:170" x14ac:dyDescent="0.25">
      <c r="FJ2118"/>
      <c r="FK2118"/>
      <c r="FL2118"/>
      <c r="FM2118"/>
      <c r="FN2118"/>
    </row>
    <row r="2119" spans="166:170" x14ac:dyDescent="0.25">
      <c r="FJ2119"/>
      <c r="FK2119"/>
      <c r="FL2119"/>
      <c r="FM2119"/>
      <c r="FN2119"/>
    </row>
    <row r="2120" spans="166:170" x14ac:dyDescent="0.25">
      <c r="FJ2120"/>
      <c r="FK2120"/>
      <c r="FL2120"/>
      <c r="FM2120"/>
      <c r="FN2120"/>
    </row>
    <row r="2121" spans="166:170" x14ac:dyDescent="0.25">
      <c r="FJ2121"/>
      <c r="FK2121"/>
      <c r="FL2121"/>
      <c r="FM2121"/>
      <c r="FN2121"/>
    </row>
    <row r="2122" spans="166:170" x14ac:dyDescent="0.25">
      <c r="FJ2122"/>
      <c r="FK2122"/>
      <c r="FL2122"/>
      <c r="FM2122"/>
      <c r="FN2122"/>
    </row>
    <row r="2123" spans="166:170" x14ac:dyDescent="0.25">
      <c r="FJ2123"/>
      <c r="FK2123"/>
      <c r="FL2123"/>
      <c r="FM2123"/>
      <c r="FN2123"/>
    </row>
    <row r="2124" spans="166:170" x14ac:dyDescent="0.25">
      <c r="FJ2124"/>
      <c r="FK2124"/>
      <c r="FL2124"/>
      <c r="FM2124"/>
      <c r="FN2124"/>
    </row>
    <row r="2125" spans="166:170" x14ac:dyDescent="0.25">
      <c r="FJ2125"/>
      <c r="FK2125"/>
      <c r="FL2125"/>
      <c r="FM2125"/>
      <c r="FN2125"/>
    </row>
    <row r="2126" spans="166:170" x14ac:dyDescent="0.25">
      <c r="FJ2126"/>
      <c r="FK2126"/>
      <c r="FL2126"/>
      <c r="FM2126"/>
      <c r="FN2126"/>
    </row>
    <row r="2127" spans="166:170" x14ac:dyDescent="0.25">
      <c r="FJ2127"/>
      <c r="FK2127"/>
      <c r="FL2127"/>
      <c r="FM2127"/>
      <c r="FN2127"/>
    </row>
    <row r="2128" spans="166:170" x14ac:dyDescent="0.25">
      <c r="FJ2128"/>
      <c r="FK2128"/>
      <c r="FL2128"/>
      <c r="FM2128"/>
      <c r="FN2128"/>
    </row>
    <row r="2129" spans="166:170" x14ac:dyDescent="0.25">
      <c r="FJ2129"/>
      <c r="FK2129"/>
      <c r="FL2129"/>
      <c r="FM2129"/>
      <c r="FN2129"/>
    </row>
    <row r="2130" spans="166:170" x14ac:dyDescent="0.25">
      <c r="FJ2130"/>
      <c r="FK2130"/>
      <c r="FL2130"/>
      <c r="FM2130"/>
      <c r="FN2130"/>
    </row>
    <row r="2131" spans="166:170" x14ac:dyDescent="0.25">
      <c r="FJ2131"/>
      <c r="FK2131"/>
      <c r="FL2131"/>
      <c r="FM2131"/>
      <c r="FN2131"/>
    </row>
    <row r="2132" spans="166:170" x14ac:dyDescent="0.25">
      <c r="FJ2132"/>
      <c r="FK2132"/>
      <c r="FL2132"/>
      <c r="FM2132"/>
      <c r="FN2132"/>
    </row>
    <row r="2133" spans="166:170" x14ac:dyDescent="0.25">
      <c r="FJ2133"/>
      <c r="FK2133"/>
      <c r="FL2133"/>
      <c r="FM2133"/>
      <c r="FN2133"/>
    </row>
    <row r="2134" spans="166:170" x14ac:dyDescent="0.25">
      <c r="FJ2134"/>
      <c r="FK2134"/>
      <c r="FL2134"/>
      <c r="FM2134"/>
      <c r="FN2134"/>
    </row>
    <row r="2135" spans="166:170" x14ac:dyDescent="0.25">
      <c r="FJ2135"/>
      <c r="FK2135"/>
      <c r="FL2135"/>
      <c r="FM2135"/>
      <c r="FN2135"/>
    </row>
    <row r="2136" spans="166:170" x14ac:dyDescent="0.25">
      <c r="FJ2136"/>
      <c r="FK2136"/>
      <c r="FL2136"/>
      <c r="FM2136"/>
      <c r="FN2136"/>
    </row>
    <row r="2137" spans="166:170" x14ac:dyDescent="0.25">
      <c r="FJ2137"/>
      <c r="FK2137"/>
      <c r="FL2137"/>
      <c r="FM2137"/>
      <c r="FN2137"/>
    </row>
    <row r="2138" spans="166:170" x14ac:dyDescent="0.25">
      <c r="FJ2138"/>
      <c r="FK2138"/>
      <c r="FL2138"/>
      <c r="FM2138"/>
      <c r="FN2138"/>
    </row>
    <row r="2139" spans="166:170" x14ac:dyDescent="0.25">
      <c r="FJ2139"/>
      <c r="FK2139"/>
      <c r="FL2139"/>
      <c r="FM2139"/>
      <c r="FN2139"/>
    </row>
    <row r="2140" spans="166:170" x14ac:dyDescent="0.25">
      <c r="FJ2140"/>
      <c r="FK2140"/>
      <c r="FL2140"/>
      <c r="FM2140"/>
      <c r="FN2140"/>
    </row>
    <row r="2141" spans="166:170" x14ac:dyDescent="0.25">
      <c r="FJ2141"/>
      <c r="FK2141"/>
      <c r="FL2141"/>
      <c r="FM2141"/>
      <c r="FN2141"/>
    </row>
    <row r="2142" spans="166:170" x14ac:dyDescent="0.25">
      <c r="FJ2142"/>
      <c r="FK2142"/>
      <c r="FL2142"/>
      <c r="FM2142"/>
      <c r="FN2142"/>
    </row>
    <row r="2143" spans="166:170" x14ac:dyDescent="0.25">
      <c r="FJ2143"/>
      <c r="FK2143"/>
      <c r="FL2143"/>
      <c r="FM2143"/>
      <c r="FN2143"/>
    </row>
    <row r="2144" spans="166:170" x14ac:dyDescent="0.25">
      <c r="FJ2144"/>
      <c r="FK2144"/>
      <c r="FL2144"/>
      <c r="FM2144"/>
      <c r="FN2144"/>
    </row>
    <row r="2145" spans="166:170" x14ac:dyDescent="0.25">
      <c r="FJ2145"/>
      <c r="FK2145"/>
      <c r="FL2145"/>
      <c r="FM2145"/>
      <c r="FN2145"/>
    </row>
    <row r="2146" spans="166:170" x14ac:dyDescent="0.25">
      <c r="FJ2146"/>
      <c r="FK2146"/>
      <c r="FL2146"/>
      <c r="FM2146"/>
      <c r="FN2146"/>
    </row>
    <row r="2147" spans="166:170" x14ac:dyDescent="0.25">
      <c r="FJ2147"/>
      <c r="FK2147"/>
      <c r="FL2147"/>
      <c r="FM2147"/>
      <c r="FN2147"/>
    </row>
    <row r="2148" spans="166:170" x14ac:dyDescent="0.25">
      <c r="FJ2148"/>
      <c r="FK2148"/>
      <c r="FL2148"/>
      <c r="FM2148"/>
      <c r="FN2148"/>
    </row>
    <row r="2149" spans="166:170" x14ac:dyDescent="0.25">
      <c r="FJ2149"/>
      <c r="FK2149"/>
      <c r="FL2149"/>
      <c r="FM2149"/>
      <c r="FN2149"/>
    </row>
    <row r="2150" spans="166:170" x14ac:dyDescent="0.25">
      <c r="FJ2150"/>
      <c r="FK2150"/>
      <c r="FL2150"/>
      <c r="FM2150"/>
      <c r="FN2150"/>
    </row>
    <row r="2151" spans="166:170" x14ac:dyDescent="0.25">
      <c r="FJ2151"/>
      <c r="FK2151"/>
      <c r="FL2151"/>
      <c r="FM2151"/>
      <c r="FN2151"/>
    </row>
    <row r="2152" spans="166:170" x14ac:dyDescent="0.25">
      <c r="FJ2152"/>
      <c r="FK2152"/>
      <c r="FL2152"/>
      <c r="FM2152"/>
      <c r="FN2152"/>
    </row>
    <row r="2153" spans="166:170" x14ac:dyDescent="0.25">
      <c r="FJ2153"/>
      <c r="FK2153"/>
      <c r="FL2153"/>
      <c r="FM2153"/>
      <c r="FN2153"/>
    </row>
    <row r="2154" spans="166:170" x14ac:dyDescent="0.25">
      <c r="FJ2154"/>
      <c r="FK2154"/>
      <c r="FL2154"/>
      <c r="FM2154"/>
      <c r="FN2154"/>
    </row>
    <row r="2155" spans="166:170" x14ac:dyDescent="0.25">
      <c r="FJ2155"/>
      <c r="FK2155"/>
      <c r="FL2155"/>
      <c r="FM2155"/>
      <c r="FN2155"/>
    </row>
    <row r="2156" spans="166:170" x14ac:dyDescent="0.25">
      <c r="FJ2156"/>
      <c r="FK2156"/>
      <c r="FL2156"/>
      <c r="FM2156"/>
      <c r="FN2156"/>
    </row>
    <row r="2157" spans="166:170" x14ac:dyDescent="0.25">
      <c r="FJ2157"/>
      <c r="FK2157"/>
      <c r="FL2157"/>
      <c r="FM2157"/>
      <c r="FN2157"/>
    </row>
    <row r="2158" spans="166:170" x14ac:dyDescent="0.25">
      <c r="FJ2158"/>
      <c r="FK2158"/>
      <c r="FL2158"/>
      <c r="FM2158"/>
      <c r="FN2158"/>
    </row>
    <row r="2159" spans="166:170" x14ac:dyDescent="0.25">
      <c r="FJ2159"/>
      <c r="FK2159"/>
      <c r="FL2159"/>
      <c r="FM2159"/>
      <c r="FN2159"/>
    </row>
    <row r="2160" spans="166:170" x14ac:dyDescent="0.25">
      <c r="FJ2160"/>
      <c r="FK2160"/>
      <c r="FL2160"/>
      <c r="FM2160"/>
      <c r="FN2160"/>
    </row>
    <row r="2161" spans="166:170" x14ac:dyDescent="0.25">
      <c r="FJ2161"/>
      <c r="FK2161"/>
      <c r="FL2161"/>
      <c r="FM2161"/>
      <c r="FN2161"/>
    </row>
    <row r="2162" spans="166:170" x14ac:dyDescent="0.25">
      <c r="FJ2162"/>
      <c r="FK2162"/>
      <c r="FL2162"/>
      <c r="FM2162"/>
      <c r="FN2162"/>
    </row>
    <row r="2163" spans="166:170" x14ac:dyDescent="0.25">
      <c r="FJ2163"/>
      <c r="FK2163"/>
      <c r="FL2163"/>
      <c r="FM2163"/>
      <c r="FN2163"/>
    </row>
    <row r="2164" spans="166:170" x14ac:dyDescent="0.25">
      <c r="FJ2164"/>
      <c r="FK2164"/>
      <c r="FL2164"/>
      <c r="FM2164"/>
      <c r="FN2164"/>
    </row>
    <row r="2165" spans="166:170" x14ac:dyDescent="0.25">
      <c r="FJ2165"/>
      <c r="FK2165"/>
      <c r="FL2165"/>
      <c r="FM2165"/>
      <c r="FN2165"/>
    </row>
    <row r="2166" spans="166:170" x14ac:dyDescent="0.25">
      <c r="FJ2166"/>
      <c r="FK2166"/>
      <c r="FL2166"/>
      <c r="FM2166"/>
      <c r="FN2166"/>
    </row>
    <row r="2167" spans="166:170" x14ac:dyDescent="0.25">
      <c r="FJ2167"/>
      <c r="FK2167"/>
      <c r="FL2167"/>
      <c r="FM2167"/>
      <c r="FN2167"/>
    </row>
    <row r="2168" spans="166:170" x14ac:dyDescent="0.25">
      <c r="FJ2168"/>
      <c r="FK2168"/>
      <c r="FL2168"/>
      <c r="FM2168"/>
      <c r="FN2168"/>
    </row>
    <row r="2169" spans="166:170" x14ac:dyDescent="0.25">
      <c r="FJ2169"/>
      <c r="FK2169"/>
      <c r="FL2169"/>
      <c r="FM2169"/>
      <c r="FN2169"/>
    </row>
    <row r="2170" spans="166:170" x14ac:dyDescent="0.25">
      <c r="FJ2170"/>
      <c r="FK2170"/>
      <c r="FL2170"/>
      <c r="FM2170"/>
      <c r="FN2170"/>
    </row>
    <row r="2171" spans="166:170" x14ac:dyDescent="0.25">
      <c r="FJ2171"/>
      <c r="FK2171"/>
      <c r="FL2171"/>
      <c r="FM2171"/>
      <c r="FN2171"/>
    </row>
    <row r="2172" spans="166:170" x14ac:dyDescent="0.25">
      <c r="FJ2172"/>
      <c r="FK2172"/>
      <c r="FL2172"/>
      <c r="FM2172"/>
      <c r="FN2172"/>
    </row>
    <row r="2173" spans="166:170" x14ac:dyDescent="0.25">
      <c r="FJ2173"/>
      <c r="FK2173"/>
      <c r="FL2173"/>
      <c r="FM2173"/>
      <c r="FN2173"/>
    </row>
    <row r="2174" spans="166:170" x14ac:dyDescent="0.25">
      <c r="FJ2174"/>
      <c r="FK2174"/>
      <c r="FL2174"/>
      <c r="FM2174"/>
      <c r="FN2174"/>
    </row>
    <row r="2175" spans="166:170" x14ac:dyDescent="0.25">
      <c r="FJ2175"/>
      <c r="FK2175"/>
      <c r="FL2175"/>
      <c r="FM2175"/>
      <c r="FN2175"/>
    </row>
    <row r="2176" spans="166:170" x14ac:dyDescent="0.25">
      <c r="FJ2176"/>
      <c r="FK2176"/>
      <c r="FL2176"/>
      <c r="FM2176"/>
      <c r="FN2176"/>
    </row>
    <row r="2177" spans="166:170" x14ac:dyDescent="0.25">
      <c r="FJ2177"/>
      <c r="FK2177"/>
      <c r="FL2177"/>
      <c r="FM2177"/>
      <c r="FN2177"/>
    </row>
    <row r="2178" spans="166:170" x14ac:dyDescent="0.25">
      <c r="FJ2178"/>
      <c r="FK2178"/>
      <c r="FL2178"/>
      <c r="FM2178"/>
      <c r="FN2178"/>
    </row>
    <row r="2179" spans="166:170" x14ac:dyDescent="0.25">
      <c r="FJ2179"/>
      <c r="FK2179"/>
      <c r="FL2179"/>
      <c r="FM2179"/>
      <c r="FN2179"/>
    </row>
    <row r="2180" spans="166:170" x14ac:dyDescent="0.25">
      <c r="FJ2180"/>
      <c r="FK2180"/>
      <c r="FL2180"/>
      <c r="FM2180"/>
      <c r="FN2180"/>
    </row>
    <row r="2181" spans="166:170" x14ac:dyDescent="0.25">
      <c r="FJ2181"/>
      <c r="FK2181"/>
      <c r="FL2181"/>
      <c r="FM2181"/>
      <c r="FN2181"/>
    </row>
    <row r="2182" spans="166:170" x14ac:dyDescent="0.25">
      <c r="FJ2182"/>
      <c r="FK2182"/>
      <c r="FL2182"/>
      <c r="FM2182"/>
      <c r="FN2182"/>
    </row>
    <row r="2183" spans="166:170" x14ac:dyDescent="0.25">
      <c r="FJ2183"/>
      <c r="FK2183"/>
      <c r="FL2183"/>
      <c r="FM2183"/>
      <c r="FN2183"/>
    </row>
    <row r="2184" spans="166:170" x14ac:dyDescent="0.25">
      <c r="FJ2184"/>
      <c r="FK2184"/>
      <c r="FL2184"/>
      <c r="FM2184"/>
      <c r="FN2184"/>
    </row>
    <row r="2185" spans="166:170" x14ac:dyDescent="0.25">
      <c r="FJ2185"/>
      <c r="FK2185"/>
      <c r="FL2185"/>
      <c r="FM2185"/>
      <c r="FN2185"/>
    </row>
    <row r="2186" spans="166:170" x14ac:dyDescent="0.25">
      <c r="FJ2186"/>
      <c r="FK2186"/>
      <c r="FL2186"/>
      <c r="FM2186"/>
      <c r="FN2186"/>
    </row>
    <row r="2187" spans="166:170" x14ac:dyDescent="0.25">
      <c r="FJ2187"/>
      <c r="FK2187"/>
      <c r="FL2187"/>
      <c r="FM2187"/>
      <c r="FN2187"/>
    </row>
    <row r="2188" spans="166:170" x14ac:dyDescent="0.25">
      <c r="FJ2188"/>
      <c r="FK2188"/>
      <c r="FL2188"/>
      <c r="FM2188"/>
      <c r="FN2188"/>
    </row>
    <row r="2189" spans="166:170" x14ac:dyDescent="0.25">
      <c r="FJ2189"/>
      <c r="FK2189"/>
      <c r="FL2189"/>
      <c r="FM2189"/>
      <c r="FN2189"/>
    </row>
    <row r="2190" spans="166:170" x14ac:dyDescent="0.25">
      <c r="FJ2190"/>
      <c r="FK2190"/>
      <c r="FL2190"/>
      <c r="FM2190"/>
      <c r="FN2190"/>
    </row>
    <row r="2191" spans="166:170" x14ac:dyDescent="0.25">
      <c r="FJ2191"/>
      <c r="FK2191"/>
      <c r="FL2191"/>
      <c r="FM2191"/>
      <c r="FN2191"/>
    </row>
    <row r="2192" spans="166:170" x14ac:dyDescent="0.25">
      <c r="FJ2192"/>
      <c r="FK2192"/>
      <c r="FL2192"/>
      <c r="FM2192"/>
      <c r="FN2192"/>
    </row>
    <row r="2193" spans="166:170" x14ac:dyDescent="0.25">
      <c r="FJ2193"/>
      <c r="FK2193"/>
      <c r="FL2193"/>
      <c r="FM2193"/>
      <c r="FN2193"/>
    </row>
    <row r="2194" spans="166:170" x14ac:dyDescent="0.25">
      <c r="FJ2194"/>
      <c r="FK2194"/>
      <c r="FL2194"/>
      <c r="FM2194"/>
      <c r="FN2194"/>
    </row>
    <row r="2195" spans="166:170" x14ac:dyDescent="0.25">
      <c r="FJ2195"/>
      <c r="FK2195"/>
      <c r="FL2195"/>
      <c r="FM2195"/>
      <c r="FN2195"/>
    </row>
    <row r="2196" spans="166:170" x14ac:dyDescent="0.25">
      <c r="FJ2196"/>
      <c r="FK2196"/>
      <c r="FL2196"/>
      <c r="FM2196"/>
      <c r="FN2196"/>
    </row>
    <row r="2197" spans="166:170" x14ac:dyDescent="0.25">
      <c r="FJ2197"/>
      <c r="FK2197"/>
      <c r="FL2197"/>
      <c r="FM2197"/>
      <c r="FN2197"/>
    </row>
    <row r="2198" spans="166:170" x14ac:dyDescent="0.25">
      <c r="FJ2198"/>
      <c r="FK2198"/>
      <c r="FL2198"/>
      <c r="FM2198"/>
      <c r="FN2198"/>
    </row>
    <row r="2199" spans="166:170" x14ac:dyDescent="0.25">
      <c r="FJ2199"/>
      <c r="FK2199"/>
      <c r="FL2199"/>
      <c r="FM2199"/>
      <c r="FN2199"/>
    </row>
    <row r="2200" spans="166:170" x14ac:dyDescent="0.25">
      <c r="FJ2200"/>
      <c r="FK2200"/>
      <c r="FL2200"/>
      <c r="FM2200"/>
      <c r="FN2200"/>
    </row>
    <row r="2201" spans="166:170" x14ac:dyDescent="0.25">
      <c r="FJ2201"/>
      <c r="FK2201"/>
      <c r="FL2201"/>
      <c r="FM2201"/>
      <c r="FN2201"/>
    </row>
    <row r="2202" spans="166:170" x14ac:dyDescent="0.25">
      <c r="FJ2202"/>
      <c r="FK2202"/>
      <c r="FL2202"/>
      <c r="FM2202"/>
      <c r="FN2202"/>
    </row>
    <row r="2203" spans="166:170" x14ac:dyDescent="0.25">
      <c r="FJ2203"/>
      <c r="FK2203"/>
      <c r="FL2203"/>
      <c r="FM2203"/>
      <c r="FN2203"/>
    </row>
    <row r="2204" spans="166:170" x14ac:dyDescent="0.25">
      <c r="FJ2204"/>
      <c r="FK2204"/>
      <c r="FL2204"/>
      <c r="FM2204"/>
      <c r="FN2204"/>
    </row>
    <row r="2205" spans="166:170" x14ac:dyDescent="0.25">
      <c r="FJ2205"/>
      <c r="FK2205"/>
      <c r="FL2205"/>
      <c r="FM2205"/>
      <c r="FN2205"/>
    </row>
    <row r="2206" spans="166:170" x14ac:dyDescent="0.25">
      <c r="FJ2206"/>
      <c r="FK2206"/>
      <c r="FL2206"/>
      <c r="FM2206"/>
      <c r="FN2206"/>
    </row>
    <row r="2207" spans="166:170" x14ac:dyDescent="0.25">
      <c r="FJ2207"/>
      <c r="FK2207"/>
      <c r="FL2207"/>
      <c r="FM2207"/>
      <c r="FN2207"/>
    </row>
    <row r="2208" spans="166:170" x14ac:dyDescent="0.25">
      <c r="FJ2208"/>
      <c r="FK2208"/>
      <c r="FL2208"/>
      <c r="FM2208"/>
      <c r="FN2208"/>
    </row>
    <row r="2209" spans="166:170" x14ac:dyDescent="0.25">
      <c r="FJ2209"/>
      <c r="FK2209"/>
      <c r="FL2209"/>
      <c r="FM2209"/>
      <c r="FN2209"/>
    </row>
    <row r="2210" spans="166:170" x14ac:dyDescent="0.25">
      <c r="FJ2210"/>
      <c r="FK2210"/>
      <c r="FL2210"/>
      <c r="FM2210"/>
      <c r="FN2210"/>
    </row>
    <row r="2211" spans="166:170" x14ac:dyDescent="0.25">
      <c r="FJ2211"/>
      <c r="FK2211"/>
      <c r="FL2211"/>
      <c r="FM2211"/>
      <c r="FN2211"/>
    </row>
    <row r="2212" spans="166:170" x14ac:dyDescent="0.25">
      <c r="FJ2212"/>
      <c r="FK2212"/>
      <c r="FL2212"/>
      <c r="FM2212"/>
      <c r="FN2212"/>
    </row>
    <row r="2213" spans="166:170" x14ac:dyDescent="0.25">
      <c r="FJ2213"/>
      <c r="FK2213"/>
      <c r="FL2213"/>
      <c r="FM2213"/>
      <c r="FN2213"/>
    </row>
    <row r="2214" spans="166:170" x14ac:dyDescent="0.25">
      <c r="FJ2214"/>
      <c r="FK2214"/>
      <c r="FL2214"/>
      <c r="FM2214"/>
      <c r="FN2214"/>
    </row>
    <row r="2215" spans="166:170" x14ac:dyDescent="0.25">
      <c r="FJ2215"/>
      <c r="FK2215"/>
      <c r="FL2215"/>
      <c r="FM2215"/>
      <c r="FN2215"/>
    </row>
    <row r="2216" spans="166:170" x14ac:dyDescent="0.25">
      <c r="FJ2216"/>
      <c r="FK2216"/>
      <c r="FL2216"/>
      <c r="FM2216"/>
      <c r="FN2216"/>
    </row>
    <row r="2217" spans="166:170" x14ac:dyDescent="0.25">
      <c r="FJ2217"/>
      <c r="FK2217"/>
      <c r="FL2217"/>
      <c r="FM2217"/>
      <c r="FN2217"/>
    </row>
    <row r="2218" spans="166:170" x14ac:dyDescent="0.25">
      <c r="FJ2218"/>
      <c r="FK2218"/>
      <c r="FL2218"/>
      <c r="FM2218"/>
      <c r="FN2218"/>
    </row>
    <row r="2219" spans="166:170" x14ac:dyDescent="0.25">
      <c r="FJ2219"/>
      <c r="FK2219"/>
      <c r="FL2219"/>
      <c r="FM2219"/>
      <c r="FN2219"/>
    </row>
    <row r="2220" spans="166:170" x14ac:dyDescent="0.25">
      <c r="FJ2220"/>
      <c r="FK2220"/>
      <c r="FL2220"/>
      <c r="FM2220"/>
      <c r="FN2220"/>
    </row>
    <row r="2221" spans="166:170" x14ac:dyDescent="0.25">
      <c r="FJ2221"/>
      <c r="FK2221"/>
      <c r="FL2221"/>
      <c r="FM2221"/>
      <c r="FN2221"/>
    </row>
    <row r="2222" spans="166:170" x14ac:dyDescent="0.25">
      <c r="FJ2222"/>
      <c r="FK2222"/>
      <c r="FL2222"/>
      <c r="FM2222"/>
      <c r="FN2222"/>
    </row>
    <row r="2223" spans="166:170" x14ac:dyDescent="0.25">
      <c r="FJ2223"/>
      <c r="FK2223"/>
      <c r="FL2223"/>
      <c r="FM2223"/>
      <c r="FN2223"/>
    </row>
    <row r="2224" spans="166:170" x14ac:dyDescent="0.25">
      <c r="FJ2224"/>
      <c r="FK2224"/>
      <c r="FL2224"/>
      <c r="FM2224"/>
      <c r="FN2224"/>
    </row>
    <row r="2225" spans="166:170" x14ac:dyDescent="0.25">
      <c r="FJ2225"/>
      <c r="FK2225"/>
      <c r="FL2225"/>
      <c r="FM2225"/>
      <c r="FN2225"/>
    </row>
    <row r="2226" spans="166:170" x14ac:dyDescent="0.25">
      <c r="FJ2226"/>
      <c r="FK2226"/>
      <c r="FL2226"/>
      <c r="FM2226"/>
      <c r="FN2226"/>
    </row>
    <row r="2227" spans="166:170" x14ac:dyDescent="0.25">
      <c r="FJ2227"/>
      <c r="FK2227"/>
      <c r="FL2227"/>
      <c r="FM2227"/>
      <c r="FN2227"/>
    </row>
    <row r="2228" spans="166:170" x14ac:dyDescent="0.25">
      <c r="FJ2228"/>
      <c r="FK2228"/>
      <c r="FL2228"/>
      <c r="FM2228"/>
      <c r="FN2228"/>
    </row>
    <row r="2229" spans="166:170" x14ac:dyDescent="0.25">
      <c r="FJ2229"/>
      <c r="FK2229"/>
      <c r="FL2229"/>
      <c r="FM2229"/>
      <c r="FN2229"/>
    </row>
    <row r="2230" spans="166:170" x14ac:dyDescent="0.25">
      <c r="FJ2230"/>
      <c r="FK2230"/>
      <c r="FL2230"/>
      <c r="FM2230"/>
      <c r="FN2230"/>
    </row>
    <row r="2231" spans="166:170" x14ac:dyDescent="0.25">
      <c r="FJ2231"/>
      <c r="FK2231"/>
      <c r="FL2231"/>
      <c r="FM2231"/>
      <c r="FN2231"/>
    </row>
    <row r="2232" spans="166:170" x14ac:dyDescent="0.25">
      <c r="FJ2232"/>
      <c r="FK2232"/>
      <c r="FL2232"/>
      <c r="FM2232"/>
      <c r="FN2232"/>
    </row>
    <row r="2233" spans="166:170" x14ac:dyDescent="0.25">
      <c r="FJ2233"/>
      <c r="FK2233"/>
      <c r="FL2233"/>
      <c r="FM2233"/>
      <c r="FN2233"/>
    </row>
    <row r="2234" spans="166:170" x14ac:dyDescent="0.25">
      <c r="FJ2234"/>
      <c r="FK2234"/>
      <c r="FL2234"/>
      <c r="FM2234"/>
      <c r="FN2234"/>
    </row>
    <row r="2235" spans="166:170" x14ac:dyDescent="0.25">
      <c r="FJ2235"/>
      <c r="FK2235"/>
      <c r="FL2235"/>
      <c r="FM2235"/>
      <c r="FN2235"/>
    </row>
    <row r="2236" spans="166:170" x14ac:dyDescent="0.25">
      <c r="FJ2236"/>
      <c r="FK2236"/>
      <c r="FL2236"/>
      <c r="FM2236"/>
      <c r="FN2236"/>
    </row>
    <row r="2237" spans="166:170" x14ac:dyDescent="0.25">
      <c r="FJ2237"/>
      <c r="FK2237"/>
      <c r="FL2237"/>
      <c r="FM2237"/>
      <c r="FN2237"/>
    </row>
    <row r="2238" spans="166:170" x14ac:dyDescent="0.25">
      <c r="FJ2238"/>
      <c r="FK2238"/>
      <c r="FL2238"/>
      <c r="FM2238"/>
      <c r="FN2238"/>
    </row>
    <row r="2239" spans="166:170" x14ac:dyDescent="0.25">
      <c r="FJ2239"/>
      <c r="FK2239"/>
      <c r="FL2239"/>
      <c r="FM2239"/>
      <c r="FN2239"/>
    </row>
    <row r="2240" spans="166:170" x14ac:dyDescent="0.25">
      <c r="FJ2240"/>
      <c r="FK2240"/>
      <c r="FL2240"/>
      <c r="FM2240"/>
      <c r="FN2240"/>
    </row>
    <row r="2241" spans="166:170" x14ac:dyDescent="0.25">
      <c r="FJ2241"/>
      <c r="FK2241"/>
      <c r="FL2241"/>
      <c r="FM2241"/>
      <c r="FN2241"/>
    </row>
    <row r="2242" spans="166:170" x14ac:dyDescent="0.25">
      <c r="FJ2242"/>
      <c r="FK2242"/>
      <c r="FL2242"/>
      <c r="FM2242"/>
      <c r="FN2242"/>
    </row>
    <row r="2243" spans="166:170" x14ac:dyDescent="0.25">
      <c r="FJ2243"/>
      <c r="FK2243"/>
      <c r="FL2243"/>
      <c r="FM2243"/>
      <c r="FN2243"/>
    </row>
    <row r="2244" spans="166:170" x14ac:dyDescent="0.25">
      <c r="FJ2244"/>
      <c r="FK2244"/>
      <c r="FL2244"/>
      <c r="FM2244"/>
      <c r="FN2244"/>
    </row>
    <row r="2245" spans="166:170" x14ac:dyDescent="0.25">
      <c r="FJ2245"/>
      <c r="FK2245"/>
      <c r="FL2245"/>
      <c r="FM2245"/>
      <c r="FN2245"/>
    </row>
    <row r="2246" spans="166:170" x14ac:dyDescent="0.25">
      <c r="FJ2246"/>
      <c r="FK2246"/>
      <c r="FL2246"/>
      <c r="FM2246"/>
      <c r="FN2246"/>
    </row>
    <row r="2247" spans="166:170" x14ac:dyDescent="0.25">
      <c r="FJ2247"/>
      <c r="FK2247"/>
      <c r="FL2247"/>
      <c r="FM2247"/>
      <c r="FN2247"/>
    </row>
    <row r="2248" spans="166:170" x14ac:dyDescent="0.25">
      <c r="FJ2248"/>
      <c r="FK2248"/>
      <c r="FL2248"/>
      <c r="FM2248"/>
      <c r="FN2248"/>
    </row>
    <row r="2249" spans="166:170" x14ac:dyDescent="0.25">
      <c r="FJ2249"/>
      <c r="FK2249"/>
      <c r="FL2249"/>
      <c r="FM2249"/>
      <c r="FN2249"/>
    </row>
    <row r="2250" spans="166:170" x14ac:dyDescent="0.25">
      <c r="FJ2250"/>
      <c r="FK2250"/>
      <c r="FL2250"/>
      <c r="FM2250"/>
      <c r="FN2250"/>
    </row>
    <row r="2251" spans="166:170" x14ac:dyDescent="0.25">
      <c r="FJ2251"/>
      <c r="FK2251"/>
      <c r="FL2251"/>
      <c r="FM2251"/>
      <c r="FN2251"/>
    </row>
    <row r="2252" spans="166:170" x14ac:dyDescent="0.25">
      <c r="FJ2252"/>
      <c r="FK2252"/>
      <c r="FL2252"/>
      <c r="FM2252"/>
      <c r="FN2252"/>
    </row>
    <row r="2253" spans="166:170" x14ac:dyDescent="0.25">
      <c r="FJ2253"/>
      <c r="FK2253"/>
      <c r="FL2253"/>
      <c r="FM2253"/>
      <c r="FN2253"/>
    </row>
    <row r="2254" spans="166:170" x14ac:dyDescent="0.25">
      <c r="FJ2254"/>
      <c r="FK2254"/>
      <c r="FL2254"/>
      <c r="FM2254"/>
      <c r="FN2254"/>
    </row>
    <row r="2255" spans="166:170" x14ac:dyDescent="0.25">
      <c r="FJ2255"/>
      <c r="FK2255"/>
      <c r="FL2255"/>
      <c r="FM2255"/>
      <c r="FN2255"/>
    </row>
    <row r="2256" spans="166:170" x14ac:dyDescent="0.25">
      <c r="FJ2256"/>
      <c r="FK2256"/>
      <c r="FL2256"/>
      <c r="FM2256"/>
      <c r="FN2256"/>
    </row>
    <row r="2257" spans="166:170" x14ac:dyDescent="0.25">
      <c r="FJ2257"/>
      <c r="FK2257"/>
      <c r="FL2257"/>
      <c r="FM2257"/>
      <c r="FN2257"/>
    </row>
    <row r="2258" spans="166:170" x14ac:dyDescent="0.25">
      <c r="FJ2258"/>
      <c r="FK2258"/>
      <c r="FL2258"/>
      <c r="FM2258"/>
      <c r="FN2258"/>
    </row>
    <row r="2259" spans="166:170" x14ac:dyDescent="0.25">
      <c r="FJ2259"/>
      <c r="FK2259"/>
      <c r="FL2259"/>
      <c r="FM2259"/>
      <c r="FN2259"/>
    </row>
    <row r="2260" spans="166:170" x14ac:dyDescent="0.25">
      <c r="FJ2260"/>
      <c r="FK2260"/>
      <c r="FL2260"/>
      <c r="FM2260"/>
      <c r="FN2260"/>
    </row>
    <row r="2261" spans="166:170" x14ac:dyDescent="0.25">
      <c r="FJ2261"/>
      <c r="FK2261"/>
      <c r="FL2261"/>
      <c r="FM2261"/>
      <c r="FN2261"/>
    </row>
    <row r="2262" spans="166:170" x14ac:dyDescent="0.25">
      <c r="FJ2262"/>
      <c r="FK2262"/>
      <c r="FL2262"/>
      <c r="FM2262"/>
      <c r="FN2262"/>
    </row>
    <row r="2263" spans="166:170" x14ac:dyDescent="0.25">
      <c r="FJ2263"/>
      <c r="FK2263"/>
      <c r="FL2263"/>
      <c r="FM2263"/>
      <c r="FN2263"/>
    </row>
    <row r="2264" spans="166:170" x14ac:dyDescent="0.25">
      <c r="FJ2264"/>
      <c r="FK2264"/>
      <c r="FL2264"/>
      <c r="FM2264"/>
      <c r="FN2264"/>
    </row>
    <row r="2265" spans="166:170" x14ac:dyDescent="0.25">
      <c r="FJ2265"/>
      <c r="FK2265"/>
      <c r="FL2265"/>
      <c r="FM2265"/>
      <c r="FN2265"/>
    </row>
    <row r="2266" spans="166:170" x14ac:dyDescent="0.25">
      <c r="FJ2266"/>
      <c r="FK2266"/>
      <c r="FL2266"/>
      <c r="FM2266"/>
      <c r="FN2266"/>
    </row>
    <row r="2267" spans="166:170" x14ac:dyDescent="0.25">
      <c r="FJ2267"/>
      <c r="FK2267"/>
      <c r="FL2267"/>
      <c r="FM2267"/>
      <c r="FN2267"/>
    </row>
    <row r="2268" spans="166:170" x14ac:dyDescent="0.25">
      <c r="FJ2268"/>
      <c r="FK2268"/>
      <c r="FL2268"/>
      <c r="FM2268"/>
      <c r="FN2268"/>
    </row>
    <row r="2269" spans="166:170" x14ac:dyDescent="0.25">
      <c r="FJ2269"/>
      <c r="FK2269"/>
      <c r="FL2269"/>
      <c r="FM2269"/>
      <c r="FN2269"/>
    </row>
    <row r="2270" spans="166:170" x14ac:dyDescent="0.25">
      <c r="FJ2270"/>
      <c r="FK2270"/>
      <c r="FL2270"/>
      <c r="FM2270"/>
      <c r="FN2270"/>
    </row>
    <row r="2271" spans="166:170" x14ac:dyDescent="0.25">
      <c r="FJ2271"/>
      <c r="FK2271"/>
      <c r="FL2271"/>
      <c r="FM2271"/>
      <c r="FN2271"/>
    </row>
    <row r="2272" spans="166:170" x14ac:dyDescent="0.25">
      <c r="FJ2272"/>
      <c r="FK2272"/>
      <c r="FL2272"/>
      <c r="FM2272"/>
      <c r="FN2272"/>
    </row>
    <row r="2273" spans="166:170" x14ac:dyDescent="0.25">
      <c r="FJ2273"/>
      <c r="FK2273"/>
      <c r="FL2273"/>
      <c r="FM2273"/>
      <c r="FN2273"/>
    </row>
    <row r="2274" spans="166:170" x14ac:dyDescent="0.25">
      <c r="FJ2274"/>
      <c r="FK2274"/>
      <c r="FL2274"/>
      <c r="FM2274"/>
      <c r="FN2274"/>
    </row>
    <row r="2275" spans="166:170" x14ac:dyDescent="0.25">
      <c r="FJ2275"/>
      <c r="FK2275"/>
      <c r="FL2275"/>
      <c r="FM2275"/>
      <c r="FN2275"/>
    </row>
    <row r="2276" spans="166:170" x14ac:dyDescent="0.25">
      <c r="FJ2276"/>
      <c r="FK2276"/>
      <c r="FL2276"/>
      <c r="FM2276"/>
      <c r="FN2276"/>
    </row>
    <row r="2277" spans="166:170" x14ac:dyDescent="0.25">
      <c r="FJ2277"/>
      <c r="FK2277"/>
      <c r="FL2277"/>
      <c r="FM2277"/>
      <c r="FN2277"/>
    </row>
    <row r="2278" spans="166:170" x14ac:dyDescent="0.25">
      <c r="FJ2278"/>
      <c r="FK2278"/>
      <c r="FL2278"/>
      <c r="FM2278"/>
      <c r="FN2278"/>
    </row>
    <row r="2279" spans="166:170" x14ac:dyDescent="0.25">
      <c r="FJ2279"/>
      <c r="FK2279"/>
      <c r="FL2279"/>
      <c r="FM2279"/>
      <c r="FN2279"/>
    </row>
    <row r="2280" spans="166:170" x14ac:dyDescent="0.25">
      <c r="FJ2280"/>
      <c r="FK2280"/>
      <c r="FL2280"/>
      <c r="FM2280"/>
      <c r="FN2280"/>
    </row>
    <row r="2281" spans="166:170" x14ac:dyDescent="0.25">
      <c r="FJ2281"/>
      <c r="FK2281"/>
      <c r="FL2281"/>
      <c r="FM2281"/>
      <c r="FN2281"/>
    </row>
    <row r="2282" spans="166:170" x14ac:dyDescent="0.25">
      <c r="FJ2282"/>
      <c r="FK2282"/>
      <c r="FL2282"/>
      <c r="FM2282"/>
      <c r="FN2282"/>
    </row>
    <row r="2283" spans="166:170" x14ac:dyDescent="0.25">
      <c r="FJ2283"/>
      <c r="FK2283"/>
      <c r="FL2283"/>
      <c r="FM2283"/>
      <c r="FN2283"/>
    </row>
    <row r="2284" spans="166:170" x14ac:dyDescent="0.25">
      <c r="FJ2284"/>
      <c r="FK2284"/>
      <c r="FL2284"/>
      <c r="FM2284"/>
      <c r="FN2284"/>
    </row>
    <row r="2285" spans="166:170" x14ac:dyDescent="0.25">
      <c r="FJ2285"/>
      <c r="FK2285"/>
      <c r="FL2285"/>
      <c r="FM2285"/>
      <c r="FN2285"/>
    </row>
    <row r="2286" spans="166:170" x14ac:dyDescent="0.25">
      <c r="FJ2286"/>
      <c r="FK2286"/>
      <c r="FL2286"/>
      <c r="FM2286"/>
      <c r="FN2286"/>
    </row>
    <row r="2287" spans="166:170" x14ac:dyDescent="0.25">
      <c r="FJ2287"/>
      <c r="FK2287"/>
      <c r="FL2287"/>
      <c r="FM2287"/>
      <c r="FN2287"/>
    </row>
    <row r="2288" spans="166:170" x14ac:dyDescent="0.25">
      <c r="FJ2288"/>
      <c r="FK2288"/>
      <c r="FL2288"/>
      <c r="FM2288"/>
      <c r="FN2288"/>
    </row>
    <row r="2289" spans="166:170" x14ac:dyDescent="0.25">
      <c r="FJ2289"/>
      <c r="FK2289"/>
      <c r="FL2289"/>
      <c r="FM2289"/>
      <c r="FN2289"/>
    </row>
    <row r="2290" spans="166:170" x14ac:dyDescent="0.25">
      <c r="FJ2290"/>
      <c r="FK2290"/>
      <c r="FL2290"/>
      <c r="FM2290"/>
      <c r="FN2290"/>
    </row>
    <row r="2291" spans="166:170" x14ac:dyDescent="0.25">
      <c r="FJ2291"/>
      <c r="FK2291"/>
      <c r="FL2291"/>
      <c r="FM2291"/>
      <c r="FN2291"/>
    </row>
    <row r="2292" spans="166:170" x14ac:dyDescent="0.25">
      <c r="FJ2292"/>
      <c r="FK2292"/>
      <c r="FL2292"/>
      <c r="FM2292"/>
      <c r="FN2292"/>
    </row>
    <row r="2293" spans="166:170" x14ac:dyDescent="0.25">
      <c r="FJ2293"/>
      <c r="FK2293"/>
      <c r="FL2293"/>
      <c r="FM2293"/>
      <c r="FN2293"/>
    </row>
    <row r="2294" spans="166:170" x14ac:dyDescent="0.25">
      <c r="FJ2294"/>
      <c r="FK2294"/>
      <c r="FL2294"/>
      <c r="FM2294"/>
      <c r="FN2294"/>
    </row>
    <row r="2295" spans="166:170" x14ac:dyDescent="0.25">
      <c r="FJ2295"/>
      <c r="FK2295"/>
      <c r="FL2295"/>
      <c r="FM2295"/>
      <c r="FN2295"/>
    </row>
    <row r="2296" spans="166:170" x14ac:dyDescent="0.25">
      <c r="FJ2296"/>
      <c r="FK2296"/>
      <c r="FL2296"/>
      <c r="FM2296"/>
      <c r="FN2296"/>
    </row>
    <row r="2297" spans="166:170" x14ac:dyDescent="0.25">
      <c r="FJ2297"/>
      <c r="FK2297"/>
      <c r="FL2297"/>
      <c r="FM2297"/>
      <c r="FN2297"/>
    </row>
    <row r="2298" spans="166:170" x14ac:dyDescent="0.25">
      <c r="FJ2298"/>
      <c r="FK2298"/>
      <c r="FL2298"/>
      <c r="FM2298"/>
      <c r="FN2298"/>
    </row>
    <row r="2299" spans="166:170" x14ac:dyDescent="0.25">
      <c r="FJ2299"/>
      <c r="FK2299"/>
      <c r="FL2299"/>
      <c r="FM2299"/>
      <c r="FN2299"/>
    </row>
    <row r="2300" spans="166:170" x14ac:dyDescent="0.25">
      <c r="FJ2300"/>
      <c r="FK2300"/>
      <c r="FL2300"/>
      <c r="FM2300"/>
      <c r="FN2300"/>
    </row>
    <row r="2301" spans="166:170" x14ac:dyDescent="0.25">
      <c r="FJ2301"/>
      <c r="FK2301"/>
      <c r="FL2301"/>
      <c r="FM2301"/>
      <c r="FN2301"/>
    </row>
    <row r="2302" spans="166:170" x14ac:dyDescent="0.25">
      <c r="FJ2302"/>
      <c r="FK2302"/>
      <c r="FL2302"/>
      <c r="FM2302"/>
      <c r="FN2302"/>
    </row>
    <row r="2303" spans="166:170" x14ac:dyDescent="0.25">
      <c r="FJ2303"/>
      <c r="FK2303"/>
      <c r="FL2303"/>
      <c r="FM2303"/>
      <c r="FN2303"/>
    </row>
    <row r="2304" spans="166:170" x14ac:dyDescent="0.25">
      <c r="FJ2304"/>
      <c r="FK2304"/>
      <c r="FL2304"/>
      <c r="FM2304"/>
      <c r="FN2304"/>
    </row>
    <row r="2305" spans="166:170" x14ac:dyDescent="0.25">
      <c r="FJ2305"/>
      <c r="FK2305"/>
      <c r="FL2305"/>
      <c r="FM2305"/>
      <c r="FN2305"/>
    </row>
    <row r="2306" spans="166:170" x14ac:dyDescent="0.25">
      <c r="FJ2306"/>
      <c r="FK2306"/>
      <c r="FL2306"/>
      <c r="FM2306"/>
      <c r="FN2306"/>
    </row>
    <row r="2307" spans="166:170" x14ac:dyDescent="0.25">
      <c r="FJ2307"/>
      <c r="FK2307"/>
      <c r="FL2307"/>
      <c r="FM2307"/>
      <c r="FN2307"/>
    </row>
    <row r="2308" spans="166:170" x14ac:dyDescent="0.25">
      <c r="FJ2308"/>
      <c r="FK2308"/>
      <c r="FL2308"/>
      <c r="FM2308"/>
      <c r="FN2308"/>
    </row>
    <row r="2309" spans="166:170" x14ac:dyDescent="0.25">
      <c r="FJ2309"/>
      <c r="FK2309"/>
      <c r="FL2309"/>
      <c r="FM2309"/>
      <c r="FN2309"/>
    </row>
    <row r="2310" spans="166:170" x14ac:dyDescent="0.25">
      <c r="FJ2310"/>
      <c r="FK2310"/>
      <c r="FL2310"/>
      <c r="FM2310"/>
      <c r="FN2310"/>
    </row>
    <row r="2311" spans="166:170" x14ac:dyDescent="0.25">
      <c r="FJ2311"/>
      <c r="FK2311"/>
      <c r="FL2311"/>
      <c r="FM2311"/>
      <c r="FN2311"/>
    </row>
    <row r="2312" spans="166:170" x14ac:dyDescent="0.25">
      <c r="FJ2312"/>
      <c r="FK2312"/>
      <c r="FL2312"/>
      <c r="FM2312"/>
      <c r="FN2312"/>
    </row>
    <row r="2313" spans="166:170" x14ac:dyDescent="0.25">
      <c r="FJ2313"/>
      <c r="FK2313"/>
      <c r="FL2313"/>
      <c r="FM2313"/>
      <c r="FN2313"/>
    </row>
    <row r="2314" spans="166:170" x14ac:dyDescent="0.25">
      <c r="FJ2314"/>
      <c r="FK2314"/>
      <c r="FL2314"/>
      <c r="FM2314"/>
      <c r="FN2314"/>
    </row>
    <row r="2315" spans="166:170" x14ac:dyDescent="0.25">
      <c r="FJ2315"/>
      <c r="FK2315"/>
      <c r="FL2315"/>
      <c r="FM2315"/>
      <c r="FN2315"/>
    </row>
    <row r="2316" spans="166:170" x14ac:dyDescent="0.25">
      <c r="FJ2316"/>
      <c r="FK2316"/>
      <c r="FL2316"/>
      <c r="FM2316"/>
      <c r="FN2316"/>
    </row>
    <row r="2317" spans="166:170" x14ac:dyDescent="0.25">
      <c r="FJ2317"/>
      <c r="FK2317"/>
      <c r="FL2317"/>
      <c r="FM2317"/>
      <c r="FN2317"/>
    </row>
    <row r="2318" spans="166:170" x14ac:dyDescent="0.25">
      <c r="FJ2318"/>
      <c r="FK2318"/>
      <c r="FL2318"/>
      <c r="FM2318"/>
      <c r="FN2318"/>
    </row>
    <row r="2319" spans="166:170" x14ac:dyDescent="0.25">
      <c r="FJ2319"/>
      <c r="FK2319"/>
      <c r="FL2319"/>
      <c r="FM2319"/>
      <c r="FN2319"/>
    </row>
    <row r="2320" spans="166:170" x14ac:dyDescent="0.25">
      <c r="FJ2320"/>
      <c r="FK2320"/>
      <c r="FL2320"/>
      <c r="FM2320"/>
      <c r="FN2320"/>
    </row>
    <row r="2321" spans="166:170" x14ac:dyDescent="0.25">
      <c r="FJ2321"/>
      <c r="FK2321"/>
      <c r="FL2321"/>
      <c r="FM2321"/>
      <c r="FN2321"/>
    </row>
    <row r="2322" spans="166:170" x14ac:dyDescent="0.25">
      <c r="FJ2322"/>
      <c r="FK2322"/>
      <c r="FL2322"/>
      <c r="FM2322"/>
      <c r="FN2322"/>
    </row>
    <row r="2323" spans="166:170" x14ac:dyDescent="0.25">
      <c r="FJ2323"/>
      <c r="FK2323"/>
      <c r="FL2323"/>
      <c r="FM2323"/>
      <c r="FN2323"/>
    </row>
    <row r="2324" spans="166:170" x14ac:dyDescent="0.25">
      <c r="FJ2324"/>
      <c r="FK2324"/>
      <c r="FL2324"/>
      <c r="FM2324"/>
      <c r="FN2324"/>
    </row>
    <row r="2325" spans="166:170" x14ac:dyDescent="0.25">
      <c r="FJ2325"/>
      <c r="FK2325"/>
      <c r="FL2325"/>
      <c r="FM2325"/>
      <c r="FN2325"/>
    </row>
    <row r="2326" spans="166:170" x14ac:dyDescent="0.25">
      <c r="FJ2326"/>
      <c r="FK2326"/>
      <c r="FL2326"/>
      <c r="FM2326"/>
      <c r="FN2326"/>
    </row>
    <row r="2327" spans="166:170" x14ac:dyDescent="0.25">
      <c r="FJ2327"/>
      <c r="FK2327"/>
      <c r="FL2327"/>
      <c r="FM2327"/>
      <c r="FN2327"/>
    </row>
    <row r="2328" spans="166:170" x14ac:dyDescent="0.25">
      <c r="FJ2328"/>
      <c r="FK2328"/>
      <c r="FL2328"/>
      <c r="FM2328"/>
      <c r="FN2328"/>
    </row>
    <row r="2329" spans="166:170" x14ac:dyDescent="0.25">
      <c r="FJ2329"/>
      <c r="FK2329"/>
      <c r="FL2329"/>
      <c r="FM2329"/>
      <c r="FN2329"/>
    </row>
    <row r="2330" spans="166:170" x14ac:dyDescent="0.25">
      <c r="FJ2330"/>
      <c r="FK2330"/>
      <c r="FL2330"/>
      <c r="FM2330"/>
      <c r="FN2330"/>
    </row>
    <row r="2331" spans="166:170" x14ac:dyDescent="0.25">
      <c r="FJ2331"/>
      <c r="FK2331"/>
      <c r="FL2331"/>
      <c r="FM2331"/>
      <c r="FN2331"/>
    </row>
    <row r="2332" spans="166:170" x14ac:dyDescent="0.25">
      <c r="FJ2332"/>
      <c r="FK2332"/>
      <c r="FL2332"/>
      <c r="FM2332"/>
      <c r="FN2332"/>
    </row>
    <row r="2333" spans="166:170" x14ac:dyDescent="0.25">
      <c r="FJ2333"/>
      <c r="FK2333"/>
      <c r="FL2333"/>
      <c r="FM2333"/>
      <c r="FN2333"/>
    </row>
    <row r="2334" spans="166:170" x14ac:dyDescent="0.25">
      <c r="FJ2334"/>
      <c r="FK2334"/>
      <c r="FL2334"/>
      <c r="FM2334"/>
      <c r="FN2334"/>
    </row>
    <row r="2335" spans="166:170" x14ac:dyDescent="0.25">
      <c r="FJ2335"/>
      <c r="FK2335"/>
      <c r="FL2335"/>
      <c r="FM2335"/>
      <c r="FN2335"/>
    </row>
    <row r="2336" spans="166:170" x14ac:dyDescent="0.25">
      <c r="FJ2336"/>
      <c r="FK2336"/>
      <c r="FL2336"/>
      <c r="FM2336"/>
      <c r="FN2336"/>
    </row>
    <row r="2337" spans="166:170" x14ac:dyDescent="0.25">
      <c r="FJ2337"/>
      <c r="FK2337"/>
      <c r="FL2337"/>
      <c r="FM2337"/>
      <c r="FN2337"/>
    </row>
    <row r="2338" spans="166:170" x14ac:dyDescent="0.25">
      <c r="FJ2338"/>
      <c r="FK2338"/>
      <c r="FL2338"/>
      <c r="FM2338"/>
      <c r="FN2338"/>
    </row>
    <row r="2339" spans="166:170" x14ac:dyDescent="0.25">
      <c r="FJ2339"/>
      <c r="FK2339"/>
      <c r="FL2339"/>
      <c r="FM2339"/>
      <c r="FN2339"/>
    </row>
    <row r="2340" spans="166:170" x14ac:dyDescent="0.25">
      <c r="FJ2340"/>
      <c r="FK2340"/>
      <c r="FL2340"/>
      <c r="FM2340"/>
      <c r="FN2340"/>
    </row>
    <row r="2341" spans="166:170" x14ac:dyDescent="0.25">
      <c r="FJ2341"/>
      <c r="FK2341"/>
      <c r="FL2341"/>
      <c r="FM2341"/>
      <c r="FN2341"/>
    </row>
    <row r="2342" spans="166:170" x14ac:dyDescent="0.25">
      <c r="FJ2342"/>
      <c r="FK2342"/>
      <c r="FL2342"/>
      <c r="FM2342"/>
      <c r="FN2342"/>
    </row>
    <row r="2343" spans="166:170" x14ac:dyDescent="0.25">
      <c r="FJ2343"/>
      <c r="FK2343"/>
      <c r="FL2343"/>
      <c r="FM2343"/>
      <c r="FN2343"/>
    </row>
    <row r="2344" spans="166:170" x14ac:dyDescent="0.25">
      <c r="FJ2344"/>
      <c r="FK2344"/>
      <c r="FL2344"/>
      <c r="FM2344"/>
      <c r="FN2344"/>
    </row>
    <row r="2345" spans="166:170" x14ac:dyDescent="0.25">
      <c r="FJ2345"/>
      <c r="FK2345"/>
      <c r="FL2345"/>
      <c r="FM2345"/>
      <c r="FN2345"/>
    </row>
    <row r="2346" spans="166:170" x14ac:dyDescent="0.25">
      <c r="FJ2346"/>
      <c r="FK2346"/>
      <c r="FL2346"/>
      <c r="FM2346"/>
      <c r="FN2346"/>
    </row>
    <row r="2347" spans="166:170" x14ac:dyDescent="0.25">
      <c r="FJ2347"/>
      <c r="FK2347"/>
      <c r="FL2347"/>
      <c r="FM2347"/>
      <c r="FN2347"/>
    </row>
    <row r="2348" spans="166:170" x14ac:dyDescent="0.25">
      <c r="FJ2348"/>
      <c r="FK2348"/>
      <c r="FL2348"/>
      <c r="FM2348"/>
      <c r="FN2348"/>
    </row>
    <row r="2349" spans="166:170" x14ac:dyDescent="0.25">
      <c r="FJ2349"/>
      <c r="FK2349"/>
      <c r="FL2349"/>
      <c r="FM2349"/>
      <c r="FN2349"/>
    </row>
    <row r="2350" spans="166:170" x14ac:dyDescent="0.25">
      <c r="FJ2350"/>
      <c r="FK2350"/>
      <c r="FL2350"/>
      <c r="FM2350"/>
      <c r="FN2350"/>
    </row>
    <row r="2351" spans="166:170" x14ac:dyDescent="0.25">
      <c r="FJ2351"/>
      <c r="FK2351"/>
      <c r="FL2351"/>
      <c r="FM2351"/>
      <c r="FN2351"/>
    </row>
    <row r="2352" spans="166:170" x14ac:dyDescent="0.25">
      <c r="FJ2352"/>
      <c r="FK2352"/>
      <c r="FL2352"/>
      <c r="FM2352"/>
      <c r="FN2352"/>
    </row>
    <row r="2353" spans="166:170" x14ac:dyDescent="0.25">
      <c r="FJ2353"/>
      <c r="FK2353"/>
      <c r="FL2353"/>
      <c r="FM2353"/>
      <c r="FN2353"/>
    </row>
    <row r="2354" spans="166:170" x14ac:dyDescent="0.25">
      <c r="FJ2354"/>
      <c r="FK2354"/>
      <c r="FL2354"/>
      <c r="FM2354"/>
      <c r="FN2354"/>
    </row>
    <row r="2355" spans="166:170" x14ac:dyDescent="0.25">
      <c r="FJ2355"/>
      <c r="FK2355"/>
      <c r="FL2355"/>
      <c r="FM2355"/>
      <c r="FN2355"/>
    </row>
    <row r="2356" spans="166:170" x14ac:dyDescent="0.25">
      <c r="FJ2356"/>
      <c r="FK2356"/>
      <c r="FL2356"/>
      <c r="FM2356"/>
      <c r="FN2356"/>
    </row>
    <row r="2357" spans="166:170" x14ac:dyDescent="0.25">
      <c r="FJ2357"/>
      <c r="FK2357"/>
      <c r="FL2357"/>
      <c r="FM2357"/>
      <c r="FN2357"/>
    </row>
    <row r="2358" spans="166:170" x14ac:dyDescent="0.25">
      <c r="FJ2358"/>
      <c r="FK2358"/>
      <c r="FL2358"/>
      <c r="FM2358"/>
      <c r="FN2358"/>
    </row>
    <row r="2359" spans="166:170" x14ac:dyDescent="0.25">
      <c r="FJ2359"/>
      <c r="FK2359"/>
      <c r="FL2359"/>
      <c r="FM2359"/>
      <c r="FN2359"/>
    </row>
    <row r="2360" spans="166:170" x14ac:dyDescent="0.25">
      <c r="FJ2360"/>
      <c r="FK2360"/>
      <c r="FL2360"/>
      <c r="FM2360"/>
      <c r="FN2360"/>
    </row>
    <row r="2361" spans="166:170" x14ac:dyDescent="0.25">
      <c r="FJ2361"/>
      <c r="FK2361"/>
      <c r="FL2361"/>
      <c r="FM2361"/>
      <c r="FN2361"/>
    </row>
    <row r="2362" spans="166:170" x14ac:dyDescent="0.25">
      <c r="FJ2362"/>
      <c r="FK2362"/>
      <c r="FL2362"/>
      <c r="FM2362"/>
      <c r="FN2362"/>
    </row>
    <row r="2363" spans="166:170" x14ac:dyDescent="0.25">
      <c r="FJ2363"/>
      <c r="FK2363"/>
      <c r="FL2363"/>
      <c r="FM2363"/>
      <c r="FN2363"/>
    </row>
    <row r="2364" spans="166:170" x14ac:dyDescent="0.25">
      <c r="FJ2364"/>
      <c r="FK2364"/>
      <c r="FL2364"/>
      <c r="FM2364"/>
      <c r="FN2364"/>
    </row>
    <row r="2365" spans="166:170" x14ac:dyDescent="0.25">
      <c r="FJ2365"/>
      <c r="FK2365"/>
      <c r="FL2365"/>
      <c r="FM2365"/>
      <c r="FN2365"/>
    </row>
    <row r="2366" spans="166:170" x14ac:dyDescent="0.25">
      <c r="FJ2366"/>
      <c r="FK2366"/>
      <c r="FL2366"/>
      <c r="FM2366"/>
      <c r="FN2366"/>
    </row>
    <row r="2367" spans="166:170" x14ac:dyDescent="0.25">
      <c r="FJ2367"/>
      <c r="FK2367"/>
      <c r="FL2367"/>
      <c r="FM2367"/>
      <c r="FN2367"/>
    </row>
    <row r="2368" spans="166:170" x14ac:dyDescent="0.25">
      <c r="FJ2368"/>
      <c r="FK2368"/>
      <c r="FL2368"/>
      <c r="FM2368"/>
      <c r="FN2368"/>
    </row>
    <row r="2369" spans="166:170" x14ac:dyDescent="0.25">
      <c r="FJ2369"/>
      <c r="FK2369"/>
      <c r="FL2369"/>
      <c r="FM2369"/>
      <c r="FN2369"/>
    </row>
    <row r="2370" spans="166:170" x14ac:dyDescent="0.25">
      <c r="FJ2370"/>
      <c r="FK2370"/>
      <c r="FL2370"/>
      <c r="FM2370"/>
      <c r="FN2370"/>
    </row>
    <row r="2371" spans="166:170" x14ac:dyDescent="0.25">
      <c r="FJ2371"/>
      <c r="FK2371"/>
      <c r="FL2371"/>
      <c r="FM2371"/>
      <c r="FN2371"/>
    </row>
    <row r="2372" spans="166:170" x14ac:dyDescent="0.25">
      <c r="FJ2372"/>
      <c r="FK2372"/>
      <c r="FL2372"/>
      <c r="FM2372"/>
      <c r="FN2372"/>
    </row>
    <row r="2373" spans="166:170" x14ac:dyDescent="0.25">
      <c r="FJ2373"/>
      <c r="FK2373"/>
      <c r="FL2373"/>
      <c r="FM2373"/>
      <c r="FN2373"/>
    </row>
    <row r="2374" spans="166:170" x14ac:dyDescent="0.25">
      <c r="FJ2374"/>
      <c r="FK2374"/>
      <c r="FL2374"/>
      <c r="FM2374"/>
      <c r="FN2374"/>
    </row>
    <row r="2375" spans="166:170" x14ac:dyDescent="0.25">
      <c r="FJ2375"/>
      <c r="FK2375"/>
      <c r="FL2375"/>
      <c r="FM2375"/>
      <c r="FN2375"/>
    </row>
    <row r="2376" spans="166:170" x14ac:dyDescent="0.25">
      <c r="FJ2376"/>
      <c r="FK2376"/>
      <c r="FL2376"/>
      <c r="FM2376"/>
      <c r="FN2376"/>
    </row>
    <row r="2377" spans="166:170" x14ac:dyDescent="0.25">
      <c r="FJ2377"/>
      <c r="FK2377"/>
      <c r="FL2377"/>
      <c r="FM2377"/>
      <c r="FN2377"/>
    </row>
    <row r="2378" spans="166:170" x14ac:dyDescent="0.25">
      <c r="FJ2378"/>
      <c r="FK2378"/>
      <c r="FL2378"/>
      <c r="FM2378"/>
      <c r="FN2378"/>
    </row>
    <row r="2379" spans="166:170" x14ac:dyDescent="0.25">
      <c r="FJ2379"/>
      <c r="FK2379"/>
      <c r="FL2379"/>
      <c r="FM2379"/>
      <c r="FN2379"/>
    </row>
    <row r="2380" spans="166:170" x14ac:dyDescent="0.25">
      <c r="FJ2380"/>
      <c r="FK2380"/>
      <c r="FL2380"/>
      <c r="FM2380"/>
      <c r="FN2380"/>
    </row>
    <row r="2381" spans="166:170" x14ac:dyDescent="0.25">
      <c r="FJ2381"/>
      <c r="FK2381"/>
      <c r="FL2381"/>
      <c r="FM2381"/>
      <c r="FN2381"/>
    </row>
    <row r="2382" spans="166:170" x14ac:dyDescent="0.25">
      <c r="FJ2382"/>
      <c r="FK2382"/>
      <c r="FL2382"/>
      <c r="FM2382"/>
      <c r="FN2382"/>
    </row>
    <row r="2383" spans="166:170" x14ac:dyDescent="0.25">
      <c r="FJ2383"/>
      <c r="FK2383"/>
      <c r="FL2383"/>
      <c r="FM2383"/>
      <c r="FN2383"/>
    </row>
    <row r="2384" spans="166:170" x14ac:dyDescent="0.25">
      <c r="FJ2384"/>
      <c r="FK2384"/>
      <c r="FL2384"/>
      <c r="FM2384"/>
      <c r="FN2384"/>
    </row>
    <row r="2385" spans="166:170" x14ac:dyDescent="0.25">
      <c r="FJ2385"/>
      <c r="FK2385"/>
      <c r="FL2385"/>
      <c r="FM2385"/>
      <c r="FN2385"/>
    </row>
    <row r="2386" spans="166:170" x14ac:dyDescent="0.25">
      <c r="FJ2386"/>
      <c r="FK2386"/>
      <c r="FL2386"/>
      <c r="FM2386"/>
      <c r="FN2386"/>
    </row>
    <row r="2387" spans="166:170" x14ac:dyDescent="0.25">
      <c r="FJ2387"/>
      <c r="FK2387"/>
      <c r="FL2387"/>
      <c r="FM2387"/>
      <c r="FN2387"/>
    </row>
    <row r="2388" spans="166:170" x14ac:dyDescent="0.25">
      <c r="FJ2388"/>
      <c r="FK2388"/>
      <c r="FL2388"/>
      <c r="FM2388"/>
      <c r="FN2388"/>
    </row>
    <row r="2389" spans="166:170" x14ac:dyDescent="0.25">
      <c r="FJ2389"/>
      <c r="FK2389"/>
      <c r="FL2389"/>
      <c r="FM2389"/>
      <c r="FN2389"/>
    </row>
    <row r="2390" spans="166:170" x14ac:dyDescent="0.25">
      <c r="FJ2390"/>
      <c r="FK2390"/>
      <c r="FL2390"/>
      <c r="FM2390"/>
      <c r="FN2390"/>
    </row>
    <row r="2391" spans="166:170" x14ac:dyDescent="0.25">
      <c r="FJ2391"/>
      <c r="FK2391"/>
      <c r="FL2391"/>
      <c r="FM2391"/>
      <c r="FN2391"/>
    </row>
    <row r="2392" spans="166:170" x14ac:dyDescent="0.25">
      <c r="FJ2392"/>
      <c r="FK2392"/>
      <c r="FL2392"/>
      <c r="FM2392"/>
      <c r="FN2392"/>
    </row>
    <row r="2393" spans="166:170" x14ac:dyDescent="0.25">
      <c r="FJ2393"/>
      <c r="FK2393"/>
      <c r="FL2393"/>
      <c r="FM2393"/>
      <c r="FN2393"/>
    </row>
    <row r="2394" spans="166:170" x14ac:dyDescent="0.25">
      <c r="FJ2394"/>
      <c r="FK2394"/>
      <c r="FL2394"/>
      <c r="FM2394"/>
      <c r="FN2394"/>
    </row>
    <row r="2395" spans="166:170" x14ac:dyDescent="0.25">
      <c r="FJ2395"/>
      <c r="FK2395"/>
      <c r="FL2395"/>
      <c r="FM2395"/>
      <c r="FN2395"/>
    </row>
    <row r="2396" spans="166:170" x14ac:dyDescent="0.25">
      <c r="FJ2396"/>
      <c r="FK2396"/>
      <c r="FL2396"/>
      <c r="FM2396"/>
      <c r="FN2396"/>
    </row>
    <row r="2397" spans="166:170" x14ac:dyDescent="0.25">
      <c r="FJ2397"/>
      <c r="FK2397"/>
      <c r="FL2397"/>
      <c r="FM2397"/>
      <c r="FN2397"/>
    </row>
    <row r="2398" spans="166:170" x14ac:dyDescent="0.25">
      <c r="FJ2398"/>
      <c r="FK2398"/>
      <c r="FL2398"/>
      <c r="FM2398"/>
      <c r="FN2398"/>
    </row>
    <row r="2399" spans="166:170" x14ac:dyDescent="0.25">
      <c r="FJ2399"/>
      <c r="FK2399"/>
      <c r="FL2399"/>
      <c r="FM2399"/>
      <c r="FN2399"/>
    </row>
    <row r="2400" spans="166:170" x14ac:dyDescent="0.25">
      <c r="FJ2400"/>
      <c r="FK2400"/>
      <c r="FL2400"/>
      <c r="FM2400"/>
      <c r="FN2400"/>
    </row>
    <row r="2401" spans="166:170" x14ac:dyDescent="0.25">
      <c r="FJ2401"/>
      <c r="FK2401"/>
      <c r="FL2401"/>
      <c r="FM2401"/>
      <c r="FN2401"/>
    </row>
    <row r="2402" spans="166:170" x14ac:dyDescent="0.25">
      <c r="FJ2402"/>
      <c r="FK2402"/>
      <c r="FL2402"/>
      <c r="FM2402"/>
      <c r="FN2402"/>
    </row>
    <row r="2403" spans="166:170" x14ac:dyDescent="0.25">
      <c r="FJ2403"/>
      <c r="FK2403"/>
      <c r="FL2403"/>
      <c r="FM2403"/>
      <c r="FN2403"/>
    </row>
    <row r="2404" spans="166:170" x14ac:dyDescent="0.25">
      <c r="FJ2404"/>
      <c r="FK2404"/>
      <c r="FL2404"/>
      <c r="FM2404"/>
      <c r="FN2404"/>
    </row>
    <row r="2405" spans="166:170" x14ac:dyDescent="0.25">
      <c r="FJ2405"/>
      <c r="FK2405"/>
      <c r="FL2405"/>
      <c r="FM2405"/>
      <c r="FN2405"/>
    </row>
    <row r="2406" spans="166:170" x14ac:dyDescent="0.25">
      <c r="FJ2406"/>
      <c r="FK2406"/>
      <c r="FL2406"/>
      <c r="FM2406"/>
      <c r="FN2406"/>
    </row>
    <row r="2407" spans="166:170" x14ac:dyDescent="0.25">
      <c r="FJ2407"/>
      <c r="FK2407"/>
      <c r="FL2407"/>
      <c r="FM2407"/>
      <c r="FN2407"/>
    </row>
    <row r="2408" spans="166:170" x14ac:dyDescent="0.25">
      <c r="FJ2408"/>
      <c r="FK2408"/>
      <c r="FL2408"/>
      <c r="FM2408"/>
      <c r="FN2408"/>
    </row>
    <row r="2409" spans="166:170" x14ac:dyDescent="0.25">
      <c r="FJ2409"/>
      <c r="FK2409"/>
      <c r="FL2409"/>
      <c r="FM2409"/>
      <c r="FN2409"/>
    </row>
    <row r="2410" spans="166:170" x14ac:dyDescent="0.25">
      <c r="FJ2410"/>
      <c r="FK2410"/>
      <c r="FL2410"/>
      <c r="FM2410"/>
      <c r="FN2410"/>
    </row>
    <row r="2411" spans="166:170" x14ac:dyDescent="0.25">
      <c r="FJ2411"/>
      <c r="FK2411"/>
      <c r="FL2411"/>
      <c r="FM2411"/>
      <c r="FN2411"/>
    </row>
    <row r="2412" spans="166:170" x14ac:dyDescent="0.25">
      <c r="FJ2412"/>
      <c r="FK2412"/>
      <c r="FL2412"/>
      <c r="FM2412"/>
      <c r="FN2412"/>
    </row>
    <row r="2413" spans="166:170" x14ac:dyDescent="0.25">
      <c r="FJ2413"/>
      <c r="FK2413"/>
      <c r="FL2413"/>
      <c r="FM2413"/>
      <c r="FN2413"/>
    </row>
    <row r="2414" spans="166:170" x14ac:dyDescent="0.25">
      <c r="FJ2414"/>
      <c r="FK2414"/>
      <c r="FL2414"/>
      <c r="FM2414"/>
      <c r="FN2414"/>
    </row>
    <row r="2415" spans="166:170" x14ac:dyDescent="0.25">
      <c r="FJ2415"/>
      <c r="FK2415"/>
      <c r="FL2415"/>
      <c r="FM2415"/>
      <c r="FN2415"/>
    </row>
    <row r="2416" spans="166:170" x14ac:dyDescent="0.25">
      <c r="FJ2416"/>
      <c r="FK2416"/>
      <c r="FL2416"/>
      <c r="FM2416"/>
      <c r="FN2416"/>
    </row>
    <row r="2417" spans="166:170" x14ac:dyDescent="0.25">
      <c r="FJ2417"/>
      <c r="FK2417"/>
      <c r="FL2417"/>
      <c r="FM2417"/>
      <c r="FN2417"/>
    </row>
    <row r="2418" spans="166:170" x14ac:dyDescent="0.25">
      <c r="FJ2418"/>
      <c r="FK2418"/>
      <c r="FL2418"/>
      <c r="FM2418"/>
      <c r="FN2418"/>
    </row>
    <row r="2419" spans="166:170" x14ac:dyDescent="0.25">
      <c r="FJ2419"/>
      <c r="FK2419"/>
      <c r="FL2419"/>
      <c r="FM2419"/>
      <c r="FN2419"/>
    </row>
    <row r="2420" spans="166:170" x14ac:dyDescent="0.25">
      <c r="FJ2420"/>
      <c r="FK2420"/>
      <c r="FL2420"/>
      <c r="FM2420"/>
      <c r="FN2420"/>
    </row>
    <row r="2421" spans="166:170" x14ac:dyDescent="0.25">
      <c r="FJ2421"/>
      <c r="FK2421"/>
      <c r="FL2421"/>
      <c r="FM2421"/>
      <c r="FN2421"/>
    </row>
    <row r="2422" spans="166:170" x14ac:dyDescent="0.25">
      <c r="FJ2422"/>
      <c r="FK2422"/>
      <c r="FL2422"/>
      <c r="FM2422"/>
      <c r="FN2422"/>
    </row>
    <row r="2423" spans="166:170" x14ac:dyDescent="0.25">
      <c r="FJ2423"/>
      <c r="FK2423"/>
      <c r="FL2423"/>
      <c r="FM2423"/>
      <c r="FN2423"/>
    </row>
    <row r="2424" spans="166:170" x14ac:dyDescent="0.25">
      <c r="FJ2424"/>
      <c r="FK2424"/>
      <c r="FL2424"/>
      <c r="FM2424"/>
      <c r="FN2424"/>
    </row>
    <row r="2425" spans="166:170" x14ac:dyDescent="0.25">
      <c r="FJ2425"/>
      <c r="FK2425"/>
      <c r="FL2425"/>
      <c r="FM2425"/>
      <c r="FN2425"/>
    </row>
    <row r="2426" spans="166:170" x14ac:dyDescent="0.25">
      <c r="FJ2426"/>
      <c r="FK2426"/>
      <c r="FL2426"/>
      <c r="FM2426"/>
      <c r="FN2426"/>
    </row>
    <row r="2427" spans="166:170" x14ac:dyDescent="0.25">
      <c r="FJ2427"/>
      <c r="FK2427"/>
      <c r="FL2427"/>
      <c r="FM2427"/>
      <c r="FN2427"/>
    </row>
    <row r="2428" spans="166:170" x14ac:dyDescent="0.25">
      <c r="FJ2428"/>
      <c r="FK2428"/>
      <c r="FL2428"/>
      <c r="FM2428"/>
      <c r="FN2428"/>
    </row>
    <row r="2429" spans="166:170" x14ac:dyDescent="0.25">
      <c r="FJ2429"/>
      <c r="FK2429"/>
      <c r="FL2429"/>
      <c r="FM2429"/>
      <c r="FN2429"/>
    </row>
    <row r="2430" spans="166:170" x14ac:dyDescent="0.25">
      <c r="FJ2430"/>
      <c r="FK2430"/>
      <c r="FL2430"/>
      <c r="FM2430"/>
      <c r="FN2430"/>
    </row>
    <row r="2431" spans="166:170" x14ac:dyDescent="0.25">
      <c r="FJ2431"/>
      <c r="FK2431"/>
      <c r="FL2431"/>
      <c r="FM2431"/>
      <c r="FN2431"/>
    </row>
    <row r="2432" spans="166:170" x14ac:dyDescent="0.25">
      <c r="FJ2432"/>
      <c r="FK2432"/>
      <c r="FL2432"/>
      <c r="FM2432"/>
      <c r="FN2432"/>
    </row>
    <row r="2433" spans="166:170" x14ac:dyDescent="0.25">
      <c r="FJ2433"/>
      <c r="FK2433"/>
      <c r="FL2433"/>
      <c r="FM2433"/>
      <c r="FN2433"/>
    </row>
    <row r="2434" spans="166:170" x14ac:dyDescent="0.25">
      <c r="FJ2434"/>
      <c r="FK2434"/>
      <c r="FL2434"/>
      <c r="FM2434"/>
      <c r="FN2434"/>
    </row>
    <row r="2435" spans="166:170" x14ac:dyDescent="0.25">
      <c r="FJ2435"/>
      <c r="FK2435"/>
      <c r="FL2435"/>
      <c r="FM2435"/>
      <c r="FN2435"/>
    </row>
    <row r="2436" spans="166:170" x14ac:dyDescent="0.25">
      <c r="FJ2436"/>
      <c r="FK2436"/>
      <c r="FL2436"/>
      <c r="FM2436"/>
      <c r="FN2436"/>
    </row>
    <row r="2437" spans="166:170" x14ac:dyDescent="0.25">
      <c r="FJ2437"/>
      <c r="FK2437"/>
      <c r="FL2437"/>
      <c r="FM2437"/>
      <c r="FN2437"/>
    </row>
    <row r="2438" spans="166:170" x14ac:dyDescent="0.25">
      <c r="FJ2438"/>
      <c r="FK2438"/>
      <c r="FL2438"/>
      <c r="FM2438"/>
      <c r="FN2438"/>
    </row>
    <row r="2439" spans="166:170" x14ac:dyDescent="0.25">
      <c r="FJ2439"/>
      <c r="FK2439"/>
      <c r="FL2439"/>
      <c r="FM2439"/>
      <c r="FN2439"/>
    </row>
    <row r="2440" spans="166:170" x14ac:dyDescent="0.25">
      <c r="FJ2440"/>
      <c r="FK2440"/>
      <c r="FL2440"/>
      <c r="FM2440"/>
      <c r="FN2440"/>
    </row>
    <row r="2441" spans="166:170" x14ac:dyDescent="0.25">
      <c r="FJ2441"/>
      <c r="FK2441"/>
      <c r="FL2441"/>
      <c r="FM2441"/>
      <c r="FN2441"/>
    </row>
    <row r="2442" spans="166:170" x14ac:dyDescent="0.25">
      <c r="FJ2442"/>
      <c r="FK2442"/>
      <c r="FL2442"/>
      <c r="FM2442"/>
      <c r="FN2442"/>
    </row>
    <row r="2443" spans="166:170" x14ac:dyDescent="0.25">
      <c r="FJ2443"/>
      <c r="FK2443"/>
      <c r="FL2443"/>
      <c r="FM2443"/>
      <c r="FN2443"/>
    </row>
    <row r="2444" spans="166:170" x14ac:dyDescent="0.25">
      <c r="FJ2444"/>
      <c r="FK2444"/>
      <c r="FL2444"/>
      <c r="FM2444"/>
      <c r="FN2444"/>
    </row>
    <row r="2445" spans="166:170" x14ac:dyDescent="0.25">
      <c r="FJ2445"/>
      <c r="FK2445"/>
      <c r="FL2445"/>
      <c r="FM2445"/>
      <c r="FN2445"/>
    </row>
    <row r="2446" spans="166:170" x14ac:dyDescent="0.25">
      <c r="FJ2446"/>
      <c r="FK2446"/>
      <c r="FL2446"/>
      <c r="FM2446"/>
      <c r="FN2446"/>
    </row>
    <row r="2447" spans="166:170" x14ac:dyDescent="0.25">
      <c r="FJ2447"/>
      <c r="FK2447"/>
      <c r="FL2447"/>
      <c r="FM2447"/>
      <c r="FN2447"/>
    </row>
    <row r="2448" spans="166:170" x14ac:dyDescent="0.25">
      <c r="FJ2448"/>
      <c r="FK2448"/>
      <c r="FL2448"/>
      <c r="FM2448"/>
      <c r="FN2448"/>
    </row>
    <row r="2449" spans="166:170" x14ac:dyDescent="0.25">
      <c r="FJ2449"/>
      <c r="FK2449"/>
      <c r="FL2449"/>
      <c r="FM2449"/>
      <c r="FN2449"/>
    </row>
    <row r="2450" spans="166:170" x14ac:dyDescent="0.25">
      <c r="FJ2450"/>
      <c r="FK2450"/>
      <c r="FL2450"/>
      <c r="FM2450"/>
      <c r="FN2450"/>
    </row>
    <row r="2451" spans="166:170" x14ac:dyDescent="0.25">
      <c r="FJ2451"/>
      <c r="FK2451"/>
      <c r="FL2451"/>
      <c r="FM2451"/>
      <c r="FN2451"/>
    </row>
    <row r="2452" spans="166:170" x14ac:dyDescent="0.25">
      <c r="FJ2452"/>
      <c r="FK2452"/>
      <c r="FL2452"/>
      <c r="FM2452"/>
      <c r="FN2452"/>
    </row>
    <row r="2453" spans="166:170" x14ac:dyDescent="0.25">
      <c r="FJ2453"/>
      <c r="FK2453"/>
      <c r="FL2453"/>
      <c r="FM2453"/>
      <c r="FN2453"/>
    </row>
    <row r="2454" spans="166:170" x14ac:dyDescent="0.25">
      <c r="FJ2454"/>
      <c r="FK2454"/>
      <c r="FL2454"/>
      <c r="FM2454"/>
      <c r="FN2454"/>
    </row>
    <row r="2455" spans="166:170" x14ac:dyDescent="0.25">
      <c r="FJ2455"/>
      <c r="FK2455"/>
      <c r="FL2455"/>
      <c r="FM2455"/>
      <c r="FN2455"/>
    </row>
    <row r="2456" spans="166:170" x14ac:dyDescent="0.25">
      <c r="FJ2456"/>
      <c r="FK2456"/>
      <c r="FL2456"/>
      <c r="FM2456"/>
      <c r="FN2456"/>
    </row>
    <row r="2457" spans="166:170" x14ac:dyDescent="0.25">
      <c r="FJ2457"/>
      <c r="FK2457"/>
      <c r="FL2457"/>
      <c r="FM2457"/>
      <c r="FN2457"/>
    </row>
    <row r="2458" spans="166:170" x14ac:dyDescent="0.25">
      <c r="FJ2458"/>
      <c r="FK2458"/>
      <c r="FL2458"/>
      <c r="FM2458"/>
      <c r="FN2458"/>
    </row>
    <row r="2459" spans="166:170" x14ac:dyDescent="0.25">
      <c r="FJ2459"/>
      <c r="FK2459"/>
      <c r="FL2459"/>
      <c r="FM2459"/>
      <c r="FN2459"/>
    </row>
    <row r="2460" spans="166:170" x14ac:dyDescent="0.25">
      <c r="FJ2460"/>
      <c r="FK2460"/>
      <c r="FL2460"/>
      <c r="FM2460"/>
      <c r="FN2460"/>
    </row>
    <row r="2461" spans="166:170" x14ac:dyDescent="0.25">
      <c r="FJ2461"/>
      <c r="FK2461"/>
      <c r="FL2461"/>
      <c r="FM2461"/>
      <c r="FN2461"/>
    </row>
    <row r="2462" spans="166:170" x14ac:dyDescent="0.25">
      <c r="FJ2462"/>
      <c r="FK2462"/>
      <c r="FL2462"/>
      <c r="FM2462"/>
      <c r="FN2462"/>
    </row>
    <row r="2463" spans="166:170" x14ac:dyDescent="0.25">
      <c r="FJ2463"/>
      <c r="FK2463"/>
      <c r="FL2463"/>
      <c r="FM2463"/>
      <c r="FN2463"/>
    </row>
    <row r="2464" spans="166:170" x14ac:dyDescent="0.25">
      <c r="FJ2464"/>
      <c r="FK2464"/>
      <c r="FL2464"/>
      <c r="FM2464"/>
      <c r="FN2464"/>
    </row>
    <row r="2465" spans="166:170" x14ac:dyDescent="0.25">
      <c r="FJ2465"/>
      <c r="FK2465"/>
      <c r="FL2465"/>
      <c r="FM2465"/>
      <c r="FN2465"/>
    </row>
    <row r="2466" spans="166:170" x14ac:dyDescent="0.25">
      <c r="FJ2466"/>
      <c r="FK2466"/>
      <c r="FL2466"/>
      <c r="FM2466"/>
      <c r="FN2466"/>
    </row>
    <row r="2467" spans="166:170" x14ac:dyDescent="0.25">
      <c r="FJ2467"/>
      <c r="FK2467"/>
      <c r="FL2467"/>
      <c r="FM2467"/>
      <c r="FN2467"/>
    </row>
    <row r="2468" spans="166:170" x14ac:dyDescent="0.25">
      <c r="FJ2468"/>
      <c r="FK2468"/>
      <c r="FL2468"/>
      <c r="FM2468"/>
      <c r="FN2468"/>
    </row>
    <row r="2469" spans="166:170" x14ac:dyDescent="0.25">
      <c r="FJ2469"/>
      <c r="FK2469"/>
      <c r="FL2469"/>
      <c r="FM2469"/>
      <c r="FN2469"/>
    </row>
    <row r="2470" spans="166:170" x14ac:dyDescent="0.25">
      <c r="FJ2470"/>
      <c r="FK2470"/>
      <c r="FL2470"/>
      <c r="FM2470"/>
      <c r="FN2470"/>
    </row>
    <row r="2471" spans="166:170" x14ac:dyDescent="0.25">
      <c r="FJ2471"/>
      <c r="FK2471"/>
      <c r="FL2471"/>
      <c r="FM2471"/>
      <c r="FN2471"/>
    </row>
    <row r="2472" spans="166:170" x14ac:dyDescent="0.25">
      <c r="FJ2472"/>
      <c r="FK2472"/>
      <c r="FL2472"/>
      <c r="FM2472"/>
      <c r="FN2472"/>
    </row>
    <row r="2473" spans="166:170" x14ac:dyDescent="0.25">
      <c r="FJ2473"/>
      <c r="FK2473"/>
      <c r="FL2473"/>
      <c r="FM2473"/>
      <c r="FN2473"/>
    </row>
    <row r="2474" spans="166:170" x14ac:dyDescent="0.25">
      <c r="FJ2474"/>
      <c r="FK2474"/>
      <c r="FL2474"/>
      <c r="FM2474"/>
      <c r="FN2474"/>
    </row>
    <row r="2475" spans="166:170" x14ac:dyDescent="0.25">
      <c r="FJ2475"/>
      <c r="FK2475"/>
      <c r="FL2475"/>
      <c r="FM2475"/>
      <c r="FN2475"/>
    </row>
    <row r="2476" spans="166:170" x14ac:dyDescent="0.25">
      <c r="FJ2476"/>
      <c r="FK2476"/>
      <c r="FL2476"/>
      <c r="FM2476"/>
      <c r="FN2476"/>
    </row>
    <row r="2477" spans="166:170" x14ac:dyDescent="0.25">
      <c r="FJ2477"/>
      <c r="FK2477"/>
      <c r="FL2477"/>
      <c r="FM2477"/>
      <c r="FN2477"/>
    </row>
    <row r="2478" spans="166:170" x14ac:dyDescent="0.25">
      <c r="FJ2478"/>
      <c r="FK2478"/>
      <c r="FL2478"/>
      <c r="FM2478"/>
      <c r="FN2478"/>
    </row>
    <row r="2479" spans="166:170" x14ac:dyDescent="0.25">
      <c r="FJ2479"/>
      <c r="FK2479"/>
      <c r="FL2479"/>
      <c r="FM2479"/>
      <c r="FN2479"/>
    </row>
    <row r="2480" spans="166:170" x14ac:dyDescent="0.25">
      <c r="FJ2480"/>
      <c r="FK2480"/>
      <c r="FL2480"/>
      <c r="FM2480"/>
      <c r="FN2480"/>
    </row>
    <row r="2481" spans="166:170" x14ac:dyDescent="0.25">
      <c r="FJ2481"/>
      <c r="FK2481"/>
      <c r="FL2481"/>
      <c r="FM2481"/>
      <c r="FN2481"/>
    </row>
    <row r="2482" spans="166:170" x14ac:dyDescent="0.25">
      <c r="FJ2482"/>
      <c r="FK2482"/>
      <c r="FL2482"/>
      <c r="FM2482"/>
      <c r="FN2482"/>
    </row>
    <row r="2483" spans="166:170" x14ac:dyDescent="0.25">
      <c r="FJ2483"/>
      <c r="FK2483"/>
      <c r="FL2483"/>
      <c r="FM2483"/>
      <c r="FN2483"/>
    </row>
    <row r="2484" spans="166:170" x14ac:dyDescent="0.25">
      <c r="FJ2484"/>
      <c r="FK2484"/>
      <c r="FL2484"/>
      <c r="FM2484"/>
      <c r="FN2484"/>
    </row>
    <row r="2485" spans="166:170" x14ac:dyDescent="0.25">
      <c r="FJ2485"/>
      <c r="FK2485"/>
      <c r="FL2485"/>
      <c r="FM2485"/>
      <c r="FN2485"/>
    </row>
    <row r="2486" spans="166:170" x14ac:dyDescent="0.25">
      <c r="FJ2486"/>
      <c r="FK2486"/>
      <c r="FL2486"/>
      <c r="FM2486"/>
      <c r="FN2486"/>
    </row>
    <row r="2487" spans="166:170" x14ac:dyDescent="0.25">
      <c r="FJ2487"/>
      <c r="FK2487"/>
      <c r="FL2487"/>
      <c r="FM2487"/>
      <c r="FN2487"/>
    </row>
    <row r="2488" spans="166:170" x14ac:dyDescent="0.25">
      <c r="FJ2488"/>
      <c r="FK2488"/>
      <c r="FL2488"/>
      <c r="FM2488"/>
      <c r="FN2488"/>
    </row>
    <row r="2489" spans="166:170" x14ac:dyDescent="0.25">
      <c r="FJ2489"/>
      <c r="FK2489"/>
      <c r="FL2489"/>
      <c r="FM2489"/>
      <c r="FN2489"/>
    </row>
    <row r="2490" spans="166:170" x14ac:dyDescent="0.25">
      <c r="FJ2490"/>
      <c r="FK2490"/>
      <c r="FL2490"/>
      <c r="FM2490"/>
      <c r="FN2490"/>
    </row>
    <row r="2491" spans="166:170" x14ac:dyDescent="0.25">
      <c r="FJ2491"/>
      <c r="FK2491"/>
      <c r="FL2491"/>
      <c r="FM2491"/>
      <c r="FN2491"/>
    </row>
    <row r="2492" spans="166:170" x14ac:dyDescent="0.25">
      <c r="FJ2492"/>
      <c r="FK2492"/>
      <c r="FL2492"/>
      <c r="FM2492"/>
      <c r="FN2492"/>
    </row>
    <row r="2493" spans="166:170" x14ac:dyDescent="0.25">
      <c r="FJ2493"/>
      <c r="FK2493"/>
      <c r="FL2493"/>
      <c r="FM2493"/>
      <c r="FN2493"/>
    </row>
    <row r="2494" spans="166:170" x14ac:dyDescent="0.25">
      <c r="FJ2494"/>
      <c r="FK2494"/>
      <c r="FL2494"/>
      <c r="FM2494"/>
      <c r="FN2494"/>
    </row>
    <row r="2495" spans="166:170" x14ac:dyDescent="0.25">
      <c r="FJ2495"/>
      <c r="FK2495"/>
      <c r="FL2495"/>
      <c r="FM2495"/>
      <c r="FN2495"/>
    </row>
    <row r="2496" spans="166:170" x14ac:dyDescent="0.25">
      <c r="FJ2496"/>
      <c r="FK2496"/>
      <c r="FL2496"/>
      <c r="FM2496"/>
      <c r="FN2496"/>
    </row>
    <row r="2497" spans="166:170" x14ac:dyDescent="0.25">
      <c r="FJ2497"/>
      <c r="FK2497"/>
      <c r="FL2497"/>
      <c r="FM2497"/>
      <c r="FN2497"/>
    </row>
    <row r="2498" spans="166:170" x14ac:dyDescent="0.25">
      <c r="FJ2498"/>
      <c r="FK2498"/>
      <c r="FL2498"/>
      <c r="FM2498"/>
      <c r="FN2498"/>
    </row>
    <row r="2499" spans="166:170" x14ac:dyDescent="0.25">
      <c r="FJ2499"/>
      <c r="FK2499"/>
      <c r="FL2499"/>
      <c r="FM2499"/>
      <c r="FN2499"/>
    </row>
    <row r="2500" spans="166:170" x14ac:dyDescent="0.25">
      <c r="FJ2500"/>
      <c r="FK2500"/>
      <c r="FL2500"/>
      <c r="FM2500"/>
      <c r="FN2500"/>
    </row>
    <row r="2501" spans="166:170" x14ac:dyDescent="0.25">
      <c r="FJ2501"/>
      <c r="FK2501"/>
      <c r="FL2501"/>
      <c r="FM2501"/>
      <c r="FN2501"/>
    </row>
    <row r="2502" spans="166:170" x14ac:dyDescent="0.25">
      <c r="FJ2502"/>
      <c r="FK2502"/>
      <c r="FL2502"/>
      <c r="FM2502"/>
      <c r="FN2502"/>
    </row>
    <row r="2503" spans="166:170" x14ac:dyDescent="0.25">
      <c r="FJ2503"/>
      <c r="FK2503"/>
      <c r="FL2503"/>
      <c r="FM2503"/>
      <c r="FN2503"/>
    </row>
    <row r="2504" spans="166:170" x14ac:dyDescent="0.25">
      <c r="FJ2504"/>
      <c r="FK2504"/>
      <c r="FL2504"/>
      <c r="FM2504"/>
      <c r="FN2504"/>
    </row>
    <row r="2505" spans="166:170" x14ac:dyDescent="0.25">
      <c r="FJ2505"/>
      <c r="FK2505"/>
      <c r="FL2505"/>
      <c r="FM2505"/>
      <c r="FN2505"/>
    </row>
    <row r="2506" spans="166:170" x14ac:dyDescent="0.25">
      <c r="FJ2506"/>
      <c r="FK2506"/>
      <c r="FL2506"/>
      <c r="FM2506"/>
      <c r="FN2506"/>
    </row>
    <row r="2507" spans="166:170" x14ac:dyDescent="0.25">
      <c r="FJ2507"/>
      <c r="FK2507"/>
      <c r="FL2507"/>
      <c r="FM2507"/>
      <c r="FN2507"/>
    </row>
    <row r="2508" spans="166:170" x14ac:dyDescent="0.25">
      <c r="FJ2508"/>
      <c r="FK2508"/>
      <c r="FL2508"/>
      <c r="FM2508"/>
      <c r="FN2508"/>
    </row>
    <row r="2509" spans="166:170" x14ac:dyDescent="0.25">
      <c r="FJ2509"/>
      <c r="FK2509"/>
      <c r="FL2509"/>
      <c r="FM2509"/>
      <c r="FN2509"/>
    </row>
    <row r="2510" spans="166:170" x14ac:dyDescent="0.25">
      <c r="FJ2510"/>
      <c r="FK2510"/>
      <c r="FL2510"/>
      <c r="FM2510"/>
      <c r="FN2510"/>
    </row>
    <row r="2511" spans="166:170" x14ac:dyDescent="0.25">
      <c r="FJ2511"/>
      <c r="FK2511"/>
      <c r="FL2511"/>
      <c r="FM2511"/>
      <c r="FN2511"/>
    </row>
    <row r="2512" spans="166:170" x14ac:dyDescent="0.25">
      <c r="FJ2512"/>
      <c r="FK2512"/>
      <c r="FL2512"/>
      <c r="FM2512"/>
      <c r="FN2512"/>
    </row>
    <row r="2513" spans="166:170" x14ac:dyDescent="0.25">
      <c r="FJ2513"/>
      <c r="FK2513"/>
      <c r="FL2513"/>
      <c r="FM2513"/>
      <c r="FN2513"/>
    </row>
    <row r="2514" spans="166:170" x14ac:dyDescent="0.25">
      <c r="FJ2514"/>
      <c r="FK2514"/>
      <c r="FL2514"/>
      <c r="FM2514"/>
      <c r="FN2514"/>
    </row>
    <row r="2515" spans="166:170" x14ac:dyDescent="0.25">
      <c r="FJ2515"/>
      <c r="FK2515"/>
      <c r="FL2515"/>
      <c r="FM2515"/>
      <c r="FN2515"/>
    </row>
    <row r="2516" spans="166:170" x14ac:dyDescent="0.25">
      <c r="FJ2516"/>
      <c r="FK2516"/>
      <c r="FL2516"/>
      <c r="FM2516"/>
      <c r="FN2516"/>
    </row>
    <row r="2517" spans="166:170" x14ac:dyDescent="0.25">
      <c r="FJ2517"/>
      <c r="FK2517"/>
      <c r="FL2517"/>
      <c r="FM2517"/>
      <c r="FN2517"/>
    </row>
    <row r="2518" spans="166:170" x14ac:dyDescent="0.25">
      <c r="FJ2518"/>
      <c r="FK2518"/>
      <c r="FL2518"/>
      <c r="FM2518"/>
      <c r="FN2518"/>
    </row>
    <row r="2519" spans="166:170" x14ac:dyDescent="0.25">
      <c r="FJ2519"/>
      <c r="FK2519"/>
      <c r="FL2519"/>
      <c r="FM2519"/>
      <c r="FN2519"/>
    </row>
    <row r="2520" spans="166:170" x14ac:dyDescent="0.25">
      <c r="FJ2520"/>
      <c r="FK2520"/>
      <c r="FL2520"/>
      <c r="FM2520"/>
      <c r="FN2520"/>
    </row>
    <row r="2521" spans="166:170" x14ac:dyDescent="0.25">
      <c r="FJ2521"/>
      <c r="FK2521"/>
      <c r="FL2521"/>
      <c r="FM2521"/>
      <c r="FN2521"/>
    </row>
    <row r="2522" spans="166:170" x14ac:dyDescent="0.25">
      <c r="FJ2522"/>
      <c r="FK2522"/>
      <c r="FL2522"/>
      <c r="FM2522"/>
      <c r="FN2522"/>
    </row>
    <row r="2523" spans="166:170" x14ac:dyDescent="0.25">
      <c r="FJ2523"/>
      <c r="FK2523"/>
      <c r="FL2523"/>
      <c r="FM2523"/>
      <c r="FN2523"/>
    </row>
    <row r="2524" spans="166:170" x14ac:dyDescent="0.25">
      <c r="FJ2524"/>
      <c r="FK2524"/>
      <c r="FL2524"/>
      <c r="FM2524"/>
      <c r="FN2524"/>
    </row>
    <row r="2525" spans="166:170" x14ac:dyDescent="0.25">
      <c r="FJ2525"/>
      <c r="FK2525"/>
      <c r="FL2525"/>
      <c r="FM2525"/>
      <c r="FN2525"/>
    </row>
    <row r="2526" spans="166:170" x14ac:dyDescent="0.25">
      <c r="FJ2526"/>
      <c r="FK2526"/>
      <c r="FL2526"/>
      <c r="FM2526"/>
      <c r="FN2526"/>
    </row>
    <row r="2527" spans="166:170" x14ac:dyDescent="0.25">
      <c r="FJ2527"/>
      <c r="FK2527"/>
      <c r="FL2527"/>
      <c r="FM2527"/>
      <c r="FN2527"/>
    </row>
    <row r="2528" spans="166:170" x14ac:dyDescent="0.25">
      <c r="FJ2528"/>
      <c r="FK2528"/>
      <c r="FL2528"/>
      <c r="FM2528"/>
      <c r="FN2528"/>
    </row>
    <row r="2529" spans="166:170" x14ac:dyDescent="0.25">
      <c r="FJ2529"/>
      <c r="FK2529"/>
      <c r="FL2529"/>
      <c r="FM2529"/>
      <c r="FN2529"/>
    </row>
    <row r="2530" spans="166:170" x14ac:dyDescent="0.25">
      <c r="FJ2530"/>
      <c r="FK2530"/>
      <c r="FL2530"/>
      <c r="FM2530"/>
      <c r="FN2530"/>
    </row>
    <row r="2531" spans="166:170" x14ac:dyDescent="0.25">
      <c r="FJ2531"/>
      <c r="FK2531"/>
      <c r="FL2531"/>
      <c r="FM2531"/>
      <c r="FN2531"/>
    </row>
    <row r="2532" spans="166:170" x14ac:dyDescent="0.25">
      <c r="FJ2532"/>
      <c r="FK2532"/>
      <c r="FL2532"/>
      <c r="FM2532"/>
      <c r="FN2532"/>
    </row>
    <row r="2533" spans="166:170" x14ac:dyDescent="0.25">
      <c r="FJ2533"/>
      <c r="FK2533"/>
      <c r="FL2533"/>
      <c r="FM2533"/>
      <c r="FN2533"/>
    </row>
    <row r="2534" spans="166:170" x14ac:dyDescent="0.25">
      <c r="FJ2534"/>
      <c r="FK2534"/>
      <c r="FL2534"/>
      <c r="FM2534"/>
      <c r="FN2534"/>
    </row>
    <row r="2535" spans="166:170" x14ac:dyDescent="0.25">
      <c r="FJ2535"/>
      <c r="FK2535"/>
      <c r="FL2535"/>
      <c r="FM2535"/>
      <c r="FN2535"/>
    </row>
    <row r="2536" spans="166:170" x14ac:dyDescent="0.25">
      <c r="FJ2536"/>
      <c r="FK2536"/>
      <c r="FL2536"/>
      <c r="FM2536"/>
      <c r="FN2536"/>
    </row>
    <row r="2537" spans="166:170" x14ac:dyDescent="0.25">
      <c r="FJ2537"/>
      <c r="FK2537"/>
      <c r="FL2537"/>
      <c r="FM2537"/>
      <c r="FN2537"/>
    </row>
    <row r="2538" spans="166:170" x14ac:dyDescent="0.25">
      <c r="FJ2538"/>
      <c r="FK2538"/>
      <c r="FL2538"/>
      <c r="FM2538"/>
      <c r="FN2538"/>
    </row>
    <row r="2539" spans="166:170" x14ac:dyDescent="0.25">
      <c r="FJ2539"/>
      <c r="FK2539"/>
      <c r="FL2539"/>
      <c r="FM2539"/>
      <c r="FN2539"/>
    </row>
    <row r="2540" spans="166:170" x14ac:dyDescent="0.25">
      <c r="FJ2540"/>
      <c r="FK2540"/>
      <c r="FL2540"/>
      <c r="FM2540"/>
      <c r="FN2540"/>
    </row>
    <row r="2541" spans="166:170" x14ac:dyDescent="0.25">
      <c r="FJ2541"/>
      <c r="FK2541"/>
      <c r="FL2541"/>
      <c r="FM2541"/>
      <c r="FN2541"/>
    </row>
    <row r="2542" spans="166:170" x14ac:dyDescent="0.25">
      <c r="FJ2542"/>
      <c r="FK2542"/>
      <c r="FL2542"/>
      <c r="FM2542"/>
      <c r="FN2542"/>
    </row>
    <row r="2543" spans="166:170" x14ac:dyDescent="0.25">
      <c r="FJ2543"/>
      <c r="FK2543"/>
      <c r="FL2543"/>
      <c r="FM2543"/>
      <c r="FN2543"/>
    </row>
    <row r="2544" spans="166:170" x14ac:dyDescent="0.25">
      <c r="FJ2544"/>
      <c r="FK2544"/>
      <c r="FL2544"/>
      <c r="FM2544"/>
      <c r="FN2544"/>
    </row>
    <row r="2545" spans="166:170" x14ac:dyDescent="0.25">
      <c r="FJ2545"/>
      <c r="FK2545"/>
      <c r="FL2545"/>
      <c r="FM2545"/>
      <c r="FN2545"/>
    </row>
    <row r="2546" spans="166:170" x14ac:dyDescent="0.25">
      <c r="FJ2546"/>
      <c r="FK2546"/>
      <c r="FL2546"/>
      <c r="FM2546"/>
      <c r="FN2546"/>
    </row>
    <row r="2547" spans="166:170" x14ac:dyDescent="0.25">
      <c r="FJ2547"/>
      <c r="FK2547"/>
      <c r="FL2547"/>
      <c r="FM2547"/>
      <c r="FN2547"/>
    </row>
    <row r="2548" spans="166:170" x14ac:dyDescent="0.25">
      <c r="FJ2548"/>
      <c r="FK2548"/>
      <c r="FL2548"/>
      <c r="FM2548"/>
      <c r="FN2548"/>
    </row>
    <row r="2549" spans="166:170" x14ac:dyDescent="0.25">
      <c r="FJ2549"/>
      <c r="FK2549"/>
      <c r="FL2549"/>
      <c r="FM2549"/>
      <c r="FN2549"/>
    </row>
    <row r="2550" spans="166:170" x14ac:dyDescent="0.25">
      <c r="FJ2550"/>
      <c r="FK2550"/>
      <c r="FL2550"/>
      <c r="FM2550"/>
      <c r="FN2550"/>
    </row>
    <row r="2551" spans="166:170" x14ac:dyDescent="0.25">
      <c r="FJ2551"/>
      <c r="FK2551"/>
      <c r="FL2551"/>
      <c r="FM2551"/>
      <c r="FN2551"/>
    </row>
    <row r="2552" spans="166:170" x14ac:dyDescent="0.25">
      <c r="FJ2552"/>
      <c r="FK2552"/>
      <c r="FL2552"/>
      <c r="FM2552"/>
      <c r="FN2552"/>
    </row>
    <row r="2553" spans="166:170" x14ac:dyDescent="0.25">
      <c r="FJ2553"/>
      <c r="FK2553"/>
      <c r="FL2553"/>
      <c r="FM2553"/>
      <c r="FN2553"/>
    </row>
    <row r="2554" spans="166:170" x14ac:dyDescent="0.25">
      <c r="FJ2554"/>
      <c r="FK2554"/>
      <c r="FL2554"/>
      <c r="FM2554"/>
      <c r="FN2554"/>
    </row>
    <row r="2555" spans="166:170" x14ac:dyDescent="0.25">
      <c r="FJ2555"/>
      <c r="FK2555"/>
      <c r="FL2555"/>
      <c r="FM2555"/>
      <c r="FN2555"/>
    </row>
    <row r="2556" spans="166:170" x14ac:dyDescent="0.25">
      <c r="FJ2556"/>
      <c r="FK2556"/>
      <c r="FL2556"/>
      <c r="FM2556"/>
      <c r="FN2556"/>
    </row>
    <row r="2557" spans="166:170" x14ac:dyDescent="0.25">
      <c r="FJ2557"/>
      <c r="FK2557"/>
      <c r="FL2557"/>
      <c r="FM2557"/>
      <c r="FN2557"/>
    </row>
    <row r="2558" spans="166:170" x14ac:dyDescent="0.25">
      <c r="FJ2558"/>
      <c r="FK2558"/>
      <c r="FL2558"/>
      <c r="FM2558"/>
      <c r="FN2558"/>
    </row>
    <row r="2559" spans="166:170" x14ac:dyDescent="0.25">
      <c r="FJ2559"/>
      <c r="FK2559"/>
      <c r="FL2559"/>
      <c r="FM2559"/>
      <c r="FN2559"/>
    </row>
    <row r="2560" spans="166:170" x14ac:dyDescent="0.25">
      <c r="FJ2560"/>
      <c r="FK2560"/>
      <c r="FL2560"/>
      <c r="FM2560"/>
      <c r="FN2560"/>
    </row>
    <row r="2561" spans="166:170" x14ac:dyDescent="0.25">
      <c r="FJ2561"/>
      <c r="FK2561"/>
      <c r="FL2561"/>
      <c r="FM2561"/>
      <c r="FN2561"/>
    </row>
    <row r="2562" spans="166:170" x14ac:dyDescent="0.25">
      <c r="FJ2562"/>
      <c r="FK2562"/>
      <c r="FL2562"/>
      <c r="FM2562"/>
      <c r="FN2562"/>
    </row>
    <row r="2563" spans="166:170" x14ac:dyDescent="0.25">
      <c r="FJ2563"/>
      <c r="FK2563"/>
      <c r="FL2563"/>
      <c r="FM2563"/>
      <c r="FN2563"/>
    </row>
    <row r="2564" spans="166:170" x14ac:dyDescent="0.25">
      <c r="FJ2564"/>
      <c r="FK2564"/>
      <c r="FL2564"/>
      <c r="FM2564"/>
      <c r="FN2564"/>
    </row>
    <row r="2565" spans="166:170" x14ac:dyDescent="0.25">
      <c r="FJ2565"/>
      <c r="FK2565"/>
      <c r="FL2565"/>
      <c r="FM2565"/>
      <c r="FN2565"/>
    </row>
    <row r="2566" spans="166:170" x14ac:dyDescent="0.25">
      <c r="FJ2566"/>
      <c r="FK2566"/>
      <c r="FL2566"/>
      <c r="FM2566"/>
      <c r="FN2566"/>
    </row>
    <row r="2567" spans="166:170" x14ac:dyDescent="0.25">
      <c r="FJ2567"/>
      <c r="FK2567"/>
      <c r="FL2567"/>
      <c r="FM2567"/>
      <c r="FN2567"/>
    </row>
    <row r="2568" spans="166:170" x14ac:dyDescent="0.25">
      <c r="FJ2568"/>
      <c r="FK2568"/>
      <c r="FL2568"/>
      <c r="FM2568"/>
      <c r="FN2568"/>
    </row>
    <row r="2569" spans="166:170" x14ac:dyDescent="0.25">
      <c r="FJ2569"/>
      <c r="FK2569"/>
      <c r="FL2569"/>
      <c r="FM2569"/>
      <c r="FN2569"/>
    </row>
    <row r="2570" spans="166:170" x14ac:dyDescent="0.25">
      <c r="FJ2570"/>
      <c r="FK2570"/>
      <c r="FL2570"/>
      <c r="FM2570"/>
      <c r="FN2570"/>
    </row>
    <row r="2571" spans="166:170" x14ac:dyDescent="0.25">
      <c r="FJ2571"/>
      <c r="FK2571"/>
      <c r="FL2571"/>
      <c r="FM2571"/>
      <c r="FN2571"/>
    </row>
    <row r="2572" spans="166:170" x14ac:dyDescent="0.25">
      <c r="FJ2572"/>
      <c r="FK2572"/>
      <c r="FL2572"/>
      <c r="FM2572"/>
      <c r="FN2572"/>
    </row>
    <row r="2573" spans="166:170" x14ac:dyDescent="0.25">
      <c r="FJ2573"/>
      <c r="FK2573"/>
      <c r="FL2573"/>
      <c r="FM2573"/>
      <c r="FN2573"/>
    </row>
    <row r="2574" spans="166:170" x14ac:dyDescent="0.25">
      <c r="FJ2574"/>
      <c r="FK2574"/>
      <c r="FL2574"/>
      <c r="FM2574"/>
      <c r="FN2574"/>
    </row>
    <row r="2575" spans="166:170" x14ac:dyDescent="0.25">
      <c r="FJ2575"/>
      <c r="FK2575"/>
      <c r="FL2575"/>
      <c r="FM2575"/>
      <c r="FN2575"/>
    </row>
    <row r="2576" spans="166:170" x14ac:dyDescent="0.25">
      <c r="FJ2576"/>
      <c r="FK2576"/>
      <c r="FL2576"/>
      <c r="FM2576"/>
      <c r="FN2576"/>
    </row>
    <row r="2577" spans="166:170" x14ac:dyDescent="0.25">
      <c r="FJ2577"/>
      <c r="FK2577"/>
      <c r="FL2577"/>
      <c r="FM2577"/>
      <c r="FN2577"/>
    </row>
    <row r="2578" spans="166:170" x14ac:dyDescent="0.25">
      <c r="FJ2578"/>
      <c r="FK2578"/>
      <c r="FL2578"/>
      <c r="FM2578"/>
      <c r="FN2578"/>
    </row>
    <row r="2579" spans="166:170" x14ac:dyDescent="0.25">
      <c r="FJ2579"/>
      <c r="FK2579"/>
      <c r="FL2579"/>
      <c r="FM2579"/>
      <c r="FN2579"/>
    </row>
    <row r="2580" spans="166:170" x14ac:dyDescent="0.25">
      <c r="FJ2580"/>
      <c r="FK2580"/>
      <c r="FL2580"/>
      <c r="FM2580"/>
      <c r="FN2580"/>
    </row>
    <row r="2581" spans="166:170" x14ac:dyDescent="0.25">
      <c r="FJ2581"/>
      <c r="FK2581"/>
      <c r="FL2581"/>
      <c r="FM2581"/>
      <c r="FN2581"/>
    </row>
    <row r="2582" spans="166:170" x14ac:dyDescent="0.25">
      <c r="FJ2582"/>
      <c r="FK2582"/>
      <c r="FL2582"/>
      <c r="FM2582"/>
      <c r="FN2582"/>
    </row>
    <row r="2583" spans="166:170" x14ac:dyDescent="0.25">
      <c r="FJ2583"/>
      <c r="FK2583"/>
      <c r="FL2583"/>
      <c r="FM2583"/>
      <c r="FN2583"/>
    </row>
    <row r="2584" spans="166:170" x14ac:dyDescent="0.25">
      <c r="FJ2584"/>
      <c r="FK2584"/>
      <c r="FL2584"/>
      <c r="FM2584"/>
      <c r="FN2584"/>
    </row>
    <row r="2585" spans="166:170" x14ac:dyDescent="0.25">
      <c r="FJ2585"/>
      <c r="FK2585"/>
      <c r="FL2585"/>
      <c r="FM2585"/>
      <c r="FN2585"/>
    </row>
    <row r="2586" spans="166:170" x14ac:dyDescent="0.25">
      <c r="FJ2586"/>
      <c r="FK2586"/>
      <c r="FL2586"/>
      <c r="FM2586"/>
      <c r="FN2586"/>
    </row>
    <row r="2587" spans="166:170" x14ac:dyDescent="0.25">
      <c r="FJ2587"/>
      <c r="FK2587"/>
      <c r="FL2587"/>
      <c r="FM2587"/>
      <c r="FN2587"/>
    </row>
    <row r="2588" spans="166:170" x14ac:dyDescent="0.25">
      <c r="FJ2588"/>
      <c r="FK2588"/>
      <c r="FL2588"/>
      <c r="FM2588"/>
      <c r="FN2588"/>
    </row>
    <row r="2589" spans="166:170" x14ac:dyDescent="0.25">
      <c r="FJ2589"/>
      <c r="FK2589"/>
      <c r="FL2589"/>
      <c r="FM2589"/>
      <c r="FN2589"/>
    </row>
    <row r="2590" spans="166:170" x14ac:dyDescent="0.25">
      <c r="FJ2590"/>
      <c r="FK2590"/>
      <c r="FL2590"/>
      <c r="FM2590"/>
      <c r="FN2590"/>
    </row>
    <row r="2591" spans="166:170" x14ac:dyDescent="0.25">
      <c r="FJ2591"/>
      <c r="FK2591"/>
      <c r="FL2591"/>
      <c r="FM2591"/>
      <c r="FN2591"/>
    </row>
    <row r="2592" spans="166:170" x14ac:dyDescent="0.25">
      <c r="FJ2592"/>
      <c r="FK2592"/>
      <c r="FL2592"/>
      <c r="FM2592"/>
      <c r="FN2592"/>
    </row>
    <row r="2593" spans="166:170" x14ac:dyDescent="0.25">
      <c r="FJ2593"/>
      <c r="FK2593"/>
      <c r="FL2593"/>
      <c r="FM2593"/>
      <c r="FN2593"/>
    </row>
    <row r="2594" spans="166:170" x14ac:dyDescent="0.25">
      <c r="FJ2594"/>
      <c r="FK2594"/>
      <c r="FL2594"/>
      <c r="FM2594"/>
      <c r="FN2594"/>
    </row>
    <row r="2595" spans="166:170" x14ac:dyDescent="0.25">
      <c r="FJ2595"/>
      <c r="FK2595"/>
      <c r="FL2595"/>
      <c r="FM2595"/>
      <c r="FN2595"/>
    </row>
    <row r="2596" spans="166:170" x14ac:dyDescent="0.25">
      <c r="FJ2596"/>
      <c r="FK2596"/>
      <c r="FL2596"/>
      <c r="FM2596"/>
      <c r="FN2596"/>
    </row>
    <row r="2597" spans="166:170" x14ac:dyDescent="0.25">
      <c r="FJ2597"/>
      <c r="FK2597"/>
      <c r="FL2597"/>
      <c r="FM2597"/>
      <c r="FN2597"/>
    </row>
    <row r="2598" spans="166:170" x14ac:dyDescent="0.25">
      <c r="FJ2598"/>
      <c r="FK2598"/>
      <c r="FL2598"/>
      <c r="FM2598"/>
      <c r="FN2598"/>
    </row>
    <row r="2599" spans="166:170" x14ac:dyDescent="0.25">
      <c r="FJ2599"/>
      <c r="FK2599"/>
      <c r="FL2599"/>
      <c r="FM2599"/>
      <c r="FN2599"/>
    </row>
    <row r="2600" spans="166:170" x14ac:dyDescent="0.25">
      <c r="FJ2600"/>
      <c r="FK2600"/>
      <c r="FL2600"/>
      <c r="FM2600"/>
      <c r="FN2600"/>
    </row>
    <row r="2601" spans="166:170" x14ac:dyDescent="0.25">
      <c r="FJ2601"/>
      <c r="FK2601"/>
      <c r="FL2601"/>
      <c r="FM2601"/>
      <c r="FN2601"/>
    </row>
    <row r="2602" spans="166:170" x14ac:dyDescent="0.25">
      <c r="FJ2602"/>
      <c r="FK2602"/>
      <c r="FL2602"/>
      <c r="FM2602"/>
      <c r="FN2602"/>
    </row>
    <row r="2603" spans="166:170" x14ac:dyDescent="0.25">
      <c r="FJ2603"/>
      <c r="FK2603"/>
      <c r="FL2603"/>
      <c r="FM2603"/>
      <c r="FN2603"/>
    </row>
    <row r="2604" spans="166:170" x14ac:dyDescent="0.25">
      <c r="FJ2604"/>
      <c r="FK2604"/>
      <c r="FL2604"/>
      <c r="FM2604"/>
      <c r="FN2604"/>
    </row>
    <row r="2605" spans="166:170" x14ac:dyDescent="0.25">
      <c r="FJ2605"/>
      <c r="FK2605"/>
      <c r="FL2605"/>
      <c r="FM2605"/>
      <c r="FN2605"/>
    </row>
    <row r="2606" spans="166:170" x14ac:dyDescent="0.25">
      <c r="FJ2606"/>
      <c r="FK2606"/>
      <c r="FL2606"/>
      <c r="FM2606"/>
      <c r="FN2606"/>
    </row>
    <row r="2607" spans="166:170" x14ac:dyDescent="0.25">
      <c r="FJ2607"/>
      <c r="FK2607"/>
      <c r="FL2607"/>
      <c r="FM2607"/>
      <c r="FN2607"/>
    </row>
    <row r="2608" spans="166:170" x14ac:dyDescent="0.25">
      <c r="FJ2608"/>
      <c r="FK2608"/>
      <c r="FL2608"/>
      <c r="FM2608"/>
      <c r="FN2608"/>
    </row>
    <row r="2609" spans="166:170" x14ac:dyDescent="0.25">
      <c r="FJ2609"/>
      <c r="FK2609"/>
      <c r="FL2609"/>
      <c r="FM2609"/>
      <c r="FN2609"/>
    </row>
    <row r="2610" spans="166:170" x14ac:dyDescent="0.25">
      <c r="FJ2610"/>
      <c r="FK2610"/>
      <c r="FL2610"/>
      <c r="FM2610"/>
      <c r="FN2610"/>
    </row>
    <row r="2611" spans="166:170" x14ac:dyDescent="0.25">
      <c r="FJ2611"/>
      <c r="FK2611"/>
      <c r="FL2611"/>
      <c r="FM2611"/>
      <c r="FN2611"/>
    </row>
    <row r="2612" spans="166:170" x14ac:dyDescent="0.25">
      <c r="FJ2612"/>
      <c r="FK2612"/>
      <c r="FL2612"/>
      <c r="FM2612"/>
      <c r="FN2612"/>
    </row>
    <row r="2613" spans="166:170" x14ac:dyDescent="0.25">
      <c r="FJ2613"/>
      <c r="FK2613"/>
      <c r="FL2613"/>
      <c r="FM2613"/>
      <c r="FN2613"/>
    </row>
    <row r="2614" spans="166:170" x14ac:dyDescent="0.25">
      <c r="FJ2614"/>
      <c r="FK2614"/>
      <c r="FL2614"/>
      <c r="FM2614"/>
      <c r="FN2614"/>
    </row>
    <row r="2615" spans="166:170" x14ac:dyDescent="0.25">
      <c r="FJ2615"/>
      <c r="FK2615"/>
      <c r="FL2615"/>
      <c r="FM2615"/>
      <c r="FN2615"/>
    </row>
    <row r="2616" spans="166:170" x14ac:dyDescent="0.25">
      <c r="FJ2616"/>
      <c r="FK2616"/>
      <c r="FL2616"/>
      <c r="FM2616"/>
      <c r="FN2616"/>
    </row>
    <row r="2617" spans="166:170" x14ac:dyDescent="0.25">
      <c r="FJ2617"/>
      <c r="FK2617"/>
      <c r="FL2617"/>
      <c r="FM2617"/>
      <c r="FN2617"/>
    </row>
    <row r="2618" spans="166:170" x14ac:dyDescent="0.25">
      <c r="FJ2618"/>
      <c r="FK2618"/>
      <c r="FL2618"/>
      <c r="FM2618"/>
      <c r="FN2618"/>
    </row>
    <row r="2619" spans="166:170" x14ac:dyDescent="0.25">
      <c r="FJ2619"/>
      <c r="FK2619"/>
      <c r="FL2619"/>
      <c r="FM2619"/>
      <c r="FN2619"/>
    </row>
    <row r="2620" spans="166:170" x14ac:dyDescent="0.25">
      <c r="FJ2620"/>
      <c r="FK2620"/>
      <c r="FL2620"/>
      <c r="FM2620"/>
      <c r="FN2620"/>
    </row>
    <row r="2621" spans="166:170" x14ac:dyDescent="0.25">
      <c r="FJ2621"/>
      <c r="FK2621"/>
      <c r="FL2621"/>
      <c r="FM2621"/>
      <c r="FN2621"/>
    </row>
    <row r="2622" spans="166:170" x14ac:dyDescent="0.25">
      <c r="FJ2622"/>
      <c r="FK2622"/>
      <c r="FL2622"/>
      <c r="FM2622"/>
      <c r="FN2622"/>
    </row>
    <row r="2623" spans="166:170" x14ac:dyDescent="0.25">
      <c r="FJ2623"/>
      <c r="FK2623"/>
      <c r="FL2623"/>
      <c r="FM2623"/>
      <c r="FN2623"/>
    </row>
    <row r="2624" spans="166:170" x14ac:dyDescent="0.25">
      <c r="FJ2624"/>
      <c r="FK2624"/>
      <c r="FL2624"/>
      <c r="FM2624"/>
      <c r="FN2624"/>
    </row>
    <row r="2625" spans="166:170" x14ac:dyDescent="0.25">
      <c r="FJ2625"/>
      <c r="FK2625"/>
      <c r="FL2625"/>
      <c r="FM2625"/>
      <c r="FN2625"/>
    </row>
    <row r="2626" spans="166:170" x14ac:dyDescent="0.25">
      <c r="FJ2626"/>
      <c r="FK2626"/>
      <c r="FL2626"/>
      <c r="FM2626"/>
      <c r="FN2626"/>
    </row>
    <row r="2627" spans="166:170" x14ac:dyDescent="0.25">
      <c r="FJ2627"/>
      <c r="FK2627"/>
      <c r="FL2627"/>
      <c r="FM2627"/>
      <c r="FN2627"/>
    </row>
    <row r="2628" spans="166:170" x14ac:dyDescent="0.25">
      <c r="FJ2628"/>
      <c r="FK2628"/>
      <c r="FL2628"/>
      <c r="FM2628"/>
      <c r="FN2628"/>
    </row>
    <row r="2629" spans="166:170" x14ac:dyDescent="0.25">
      <c r="FJ2629"/>
      <c r="FK2629"/>
      <c r="FL2629"/>
      <c r="FM2629"/>
      <c r="FN2629"/>
    </row>
    <row r="2630" spans="166:170" x14ac:dyDescent="0.25">
      <c r="FJ2630"/>
      <c r="FK2630"/>
      <c r="FL2630"/>
      <c r="FM2630"/>
      <c r="FN2630"/>
    </row>
    <row r="2631" spans="166:170" x14ac:dyDescent="0.25">
      <c r="FJ2631"/>
      <c r="FK2631"/>
      <c r="FL2631"/>
      <c r="FM2631"/>
      <c r="FN2631"/>
    </row>
    <row r="2632" spans="166:170" x14ac:dyDescent="0.25">
      <c r="FJ2632"/>
      <c r="FK2632"/>
      <c r="FL2632"/>
      <c r="FM2632"/>
      <c r="FN2632"/>
    </row>
    <row r="2633" spans="166:170" x14ac:dyDescent="0.25">
      <c r="FJ2633"/>
      <c r="FK2633"/>
      <c r="FL2633"/>
      <c r="FM2633"/>
      <c r="FN2633"/>
    </row>
    <row r="2634" spans="166:170" x14ac:dyDescent="0.25">
      <c r="FJ2634"/>
      <c r="FK2634"/>
      <c r="FL2634"/>
      <c r="FM2634"/>
      <c r="FN2634"/>
    </row>
    <row r="2635" spans="166:170" x14ac:dyDescent="0.25">
      <c r="FJ2635"/>
      <c r="FK2635"/>
      <c r="FL2635"/>
      <c r="FM2635"/>
      <c r="FN2635"/>
    </row>
    <row r="2636" spans="166:170" x14ac:dyDescent="0.25">
      <c r="FJ2636"/>
      <c r="FK2636"/>
      <c r="FL2636"/>
      <c r="FM2636"/>
      <c r="FN2636"/>
    </row>
    <row r="2637" spans="166:170" x14ac:dyDescent="0.25">
      <c r="FJ2637"/>
      <c r="FK2637"/>
      <c r="FL2637"/>
      <c r="FM2637"/>
      <c r="FN2637"/>
    </row>
    <row r="2638" spans="166:170" x14ac:dyDescent="0.25">
      <c r="FJ2638"/>
      <c r="FK2638"/>
      <c r="FL2638"/>
      <c r="FM2638"/>
      <c r="FN2638"/>
    </row>
    <row r="2639" spans="166:170" x14ac:dyDescent="0.25">
      <c r="FJ2639"/>
      <c r="FK2639"/>
      <c r="FL2639"/>
      <c r="FM2639"/>
      <c r="FN2639"/>
    </row>
    <row r="2640" spans="166:170" x14ac:dyDescent="0.25">
      <c r="FJ2640"/>
      <c r="FK2640"/>
      <c r="FL2640"/>
      <c r="FM2640"/>
      <c r="FN2640"/>
    </row>
    <row r="2641" spans="166:170" x14ac:dyDescent="0.25">
      <c r="FJ2641"/>
      <c r="FK2641"/>
      <c r="FL2641"/>
      <c r="FM2641"/>
      <c r="FN2641"/>
    </row>
    <row r="2642" spans="166:170" x14ac:dyDescent="0.25">
      <c r="FJ2642"/>
      <c r="FK2642"/>
      <c r="FL2642"/>
      <c r="FM2642"/>
      <c r="FN2642"/>
    </row>
    <row r="2643" spans="166:170" x14ac:dyDescent="0.25">
      <c r="FJ2643"/>
      <c r="FK2643"/>
      <c r="FL2643"/>
      <c r="FM2643"/>
      <c r="FN2643"/>
    </row>
    <row r="2644" spans="166:170" x14ac:dyDescent="0.25">
      <c r="FJ2644"/>
      <c r="FK2644"/>
      <c r="FL2644"/>
      <c r="FM2644"/>
      <c r="FN2644"/>
    </row>
    <row r="2645" spans="166:170" x14ac:dyDescent="0.25">
      <c r="FJ2645"/>
      <c r="FK2645"/>
      <c r="FL2645"/>
      <c r="FM2645"/>
      <c r="FN2645"/>
    </row>
    <row r="2646" spans="166:170" x14ac:dyDescent="0.25">
      <c r="FJ2646"/>
      <c r="FK2646"/>
      <c r="FL2646"/>
      <c r="FM2646"/>
      <c r="FN2646"/>
    </row>
    <row r="2647" spans="166:170" x14ac:dyDescent="0.25">
      <c r="FJ2647"/>
      <c r="FK2647"/>
      <c r="FL2647"/>
      <c r="FM2647"/>
      <c r="FN2647"/>
    </row>
    <row r="2648" spans="166:170" x14ac:dyDescent="0.25">
      <c r="FJ2648"/>
      <c r="FK2648"/>
      <c r="FL2648"/>
      <c r="FM2648"/>
      <c r="FN2648"/>
    </row>
    <row r="2649" spans="166:170" x14ac:dyDescent="0.25">
      <c r="FJ2649"/>
      <c r="FK2649"/>
      <c r="FL2649"/>
      <c r="FM2649"/>
      <c r="FN2649"/>
    </row>
    <row r="2650" spans="166:170" x14ac:dyDescent="0.25">
      <c r="FJ2650"/>
      <c r="FK2650"/>
      <c r="FL2650"/>
      <c r="FM2650"/>
      <c r="FN2650"/>
    </row>
    <row r="2651" spans="166:170" x14ac:dyDescent="0.25">
      <c r="FJ2651"/>
      <c r="FK2651"/>
      <c r="FL2651"/>
      <c r="FM2651"/>
      <c r="FN2651"/>
    </row>
    <row r="2652" spans="166:170" x14ac:dyDescent="0.25">
      <c r="FJ2652"/>
      <c r="FK2652"/>
      <c r="FL2652"/>
      <c r="FM2652"/>
      <c r="FN2652"/>
    </row>
    <row r="2653" spans="166:170" x14ac:dyDescent="0.25">
      <c r="FJ2653"/>
      <c r="FK2653"/>
      <c r="FL2653"/>
      <c r="FM2653"/>
      <c r="FN2653"/>
    </row>
    <row r="2654" spans="166:170" x14ac:dyDescent="0.25">
      <c r="FJ2654"/>
      <c r="FK2654"/>
      <c r="FL2654"/>
      <c r="FM2654"/>
      <c r="FN2654"/>
    </row>
    <row r="2655" spans="166:170" x14ac:dyDescent="0.25">
      <c r="FJ2655"/>
      <c r="FK2655"/>
      <c r="FL2655"/>
      <c r="FM2655"/>
      <c r="FN2655"/>
    </row>
    <row r="2656" spans="166:170" x14ac:dyDescent="0.25">
      <c r="FJ2656"/>
      <c r="FK2656"/>
      <c r="FL2656"/>
      <c r="FM2656"/>
      <c r="FN2656"/>
    </row>
    <row r="2657" spans="166:170" x14ac:dyDescent="0.25">
      <c r="FJ2657"/>
      <c r="FK2657"/>
      <c r="FL2657"/>
      <c r="FM2657"/>
      <c r="FN2657"/>
    </row>
    <row r="2658" spans="166:170" x14ac:dyDescent="0.25">
      <c r="FJ2658"/>
      <c r="FK2658"/>
      <c r="FL2658"/>
      <c r="FM2658"/>
      <c r="FN2658"/>
    </row>
    <row r="2659" spans="166:170" x14ac:dyDescent="0.25">
      <c r="FJ2659"/>
      <c r="FK2659"/>
      <c r="FL2659"/>
      <c r="FM2659"/>
      <c r="FN2659"/>
    </row>
    <row r="2660" spans="166:170" x14ac:dyDescent="0.25">
      <c r="FJ2660"/>
      <c r="FK2660"/>
      <c r="FL2660"/>
      <c r="FM2660"/>
      <c r="FN2660"/>
    </row>
    <row r="2661" spans="166:170" x14ac:dyDescent="0.25">
      <c r="FJ2661"/>
      <c r="FK2661"/>
      <c r="FL2661"/>
      <c r="FM2661"/>
      <c r="FN2661"/>
    </row>
    <row r="2662" spans="166:170" x14ac:dyDescent="0.25">
      <c r="FJ2662"/>
      <c r="FK2662"/>
      <c r="FL2662"/>
      <c r="FM2662"/>
      <c r="FN2662"/>
    </row>
    <row r="2663" spans="166:170" x14ac:dyDescent="0.25">
      <c r="FJ2663"/>
      <c r="FK2663"/>
      <c r="FL2663"/>
      <c r="FM2663"/>
      <c r="FN2663"/>
    </row>
    <row r="2664" spans="166:170" x14ac:dyDescent="0.25">
      <c r="FJ2664"/>
      <c r="FK2664"/>
      <c r="FL2664"/>
      <c r="FM2664"/>
      <c r="FN2664"/>
    </row>
    <row r="2665" spans="166:170" x14ac:dyDescent="0.25">
      <c r="FJ2665"/>
      <c r="FK2665"/>
      <c r="FL2665"/>
      <c r="FM2665"/>
      <c r="FN2665"/>
    </row>
    <row r="2666" spans="166:170" x14ac:dyDescent="0.25">
      <c r="FJ2666"/>
      <c r="FK2666"/>
      <c r="FL2666"/>
      <c r="FM2666"/>
      <c r="FN2666"/>
    </row>
    <row r="2667" spans="166:170" x14ac:dyDescent="0.25">
      <c r="FJ2667"/>
      <c r="FK2667"/>
      <c r="FL2667"/>
      <c r="FM2667"/>
      <c r="FN2667"/>
    </row>
    <row r="2668" spans="166:170" x14ac:dyDescent="0.25">
      <c r="FJ2668"/>
      <c r="FK2668"/>
      <c r="FL2668"/>
      <c r="FM2668"/>
      <c r="FN2668"/>
    </row>
    <row r="2669" spans="166:170" x14ac:dyDescent="0.25">
      <c r="FJ2669"/>
      <c r="FK2669"/>
      <c r="FL2669"/>
      <c r="FM2669"/>
      <c r="FN2669"/>
    </row>
    <row r="2670" spans="166:170" x14ac:dyDescent="0.25">
      <c r="FJ2670"/>
      <c r="FK2670"/>
      <c r="FL2670"/>
      <c r="FM2670"/>
      <c r="FN2670"/>
    </row>
    <row r="2671" spans="166:170" x14ac:dyDescent="0.25">
      <c r="FJ2671"/>
      <c r="FK2671"/>
      <c r="FL2671"/>
      <c r="FM2671"/>
      <c r="FN2671"/>
    </row>
    <row r="2672" spans="166:170" x14ac:dyDescent="0.25">
      <c r="FJ2672"/>
      <c r="FK2672"/>
      <c r="FL2672"/>
      <c r="FM2672"/>
      <c r="FN2672"/>
    </row>
    <row r="2673" spans="166:170" x14ac:dyDescent="0.25">
      <c r="FJ2673"/>
      <c r="FK2673"/>
      <c r="FL2673"/>
      <c r="FM2673"/>
      <c r="FN2673"/>
    </row>
    <row r="2674" spans="166:170" x14ac:dyDescent="0.25">
      <c r="FJ2674"/>
      <c r="FK2674"/>
      <c r="FL2674"/>
      <c r="FM2674"/>
      <c r="FN2674"/>
    </row>
    <row r="2675" spans="166:170" x14ac:dyDescent="0.25">
      <c r="FJ2675"/>
      <c r="FK2675"/>
      <c r="FL2675"/>
      <c r="FM2675"/>
      <c r="FN2675"/>
    </row>
    <row r="2676" spans="166:170" x14ac:dyDescent="0.25">
      <c r="FJ2676"/>
      <c r="FK2676"/>
      <c r="FL2676"/>
      <c r="FM2676"/>
      <c r="FN2676"/>
    </row>
    <row r="2677" spans="166:170" x14ac:dyDescent="0.25">
      <c r="FJ2677"/>
      <c r="FK2677"/>
      <c r="FL2677"/>
      <c r="FM2677"/>
      <c r="FN2677"/>
    </row>
    <row r="2678" spans="166:170" x14ac:dyDescent="0.25">
      <c r="FJ2678"/>
      <c r="FK2678"/>
      <c r="FL2678"/>
      <c r="FM2678"/>
      <c r="FN2678"/>
    </row>
    <row r="2679" spans="166:170" x14ac:dyDescent="0.25">
      <c r="FJ2679"/>
      <c r="FK2679"/>
      <c r="FL2679"/>
      <c r="FM2679"/>
      <c r="FN2679"/>
    </row>
    <row r="2680" spans="166:170" x14ac:dyDescent="0.25">
      <c r="FJ2680"/>
      <c r="FK2680"/>
      <c r="FL2680"/>
      <c r="FM2680"/>
      <c r="FN2680"/>
    </row>
    <row r="2681" spans="166:170" x14ac:dyDescent="0.25">
      <c r="FJ2681"/>
      <c r="FK2681"/>
      <c r="FL2681"/>
      <c r="FM2681"/>
      <c r="FN2681"/>
    </row>
    <row r="2682" spans="166:170" x14ac:dyDescent="0.25">
      <c r="FJ2682"/>
      <c r="FK2682"/>
      <c r="FL2682"/>
      <c r="FM2682"/>
      <c r="FN2682"/>
    </row>
    <row r="2683" spans="166:170" x14ac:dyDescent="0.25">
      <c r="FJ2683"/>
      <c r="FK2683"/>
      <c r="FL2683"/>
      <c r="FM2683"/>
      <c r="FN2683"/>
    </row>
    <row r="2684" spans="166:170" x14ac:dyDescent="0.25">
      <c r="FJ2684"/>
      <c r="FK2684"/>
      <c r="FL2684"/>
      <c r="FM2684"/>
      <c r="FN2684"/>
    </row>
    <row r="2685" spans="166:170" x14ac:dyDescent="0.25">
      <c r="FJ2685"/>
      <c r="FK2685"/>
      <c r="FL2685"/>
      <c r="FM2685"/>
      <c r="FN2685"/>
    </row>
    <row r="2686" spans="166:170" x14ac:dyDescent="0.25">
      <c r="FJ2686"/>
      <c r="FK2686"/>
      <c r="FL2686"/>
      <c r="FM2686"/>
      <c r="FN2686"/>
    </row>
    <row r="2687" spans="166:170" x14ac:dyDescent="0.25">
      <c r="FJ2687"/>
      <c r="FK2687"/>
      <c r="FL2687"/>
      <c r="FM2687"/>
      <c r="FN2687"/>
    </row>
    <row r="2688" spans="166:170" x14ac:dyDescent="0.25">
      <c r="FJ2688"/>
      <c r="FK2688"/>
      <c r="FL2688"/>
      <c r="FM2688"/>
      <c r="FN2688"/>
    </row>
    <row r="2689" spans="166:170" x14ac:dyDescent="0.25">
      <c r="FJ2689"/>
      <c r="FK2689"/>
      <c r="FL2689"/>
      <c r="FM2689"/>
      <c r="FN2689"/>
    </row>
    <row r="2690" spans="166:170" x14ac:dyDescent="0.25">
      <c r="FJ2690"/>
      <c r="FK2690"/>
      <c r="FL2690"/>
      <c r="FM2690"/>
      <c r="FN2690"/>
    </row>
    <row r="2691" spans="166:170" x14ac:dyDescent="0.25">
      <c r="FJ2691"/>
      <c r="FK2691"/>
      <c r="FL2691"/>
      <c r="FM2691"/>
      <c r="FN2691"/>
    </row>
    <row r="2692" spans="166:170" x14ac:dyDescent="0.25">
      <c r="FJ2692"/>
      <c r="FK2692"/>
      <c r="FL2692"/>
      <c r="FM2692"/>
      <c r="FN2692"/>
    </row>
    <row r="2693" spans="166:170" x14ac:dyDescent="0.25">
      <c r="FJ2693"/>
      <c r="FK2693"/>
      <c r="FL2693"/>
      <c r="FM2693"/>
      <c r="FN2693"/>
    </row>
    <row r="2694" spans="166:170" x14ac:dyDescent="0.25">
      <c r="FJ2694"/>
      <c r="FK2694"/>
      <c r="FL2694"/>
      <c r="FM2694"/>
      <c r="FN2694"/>
    </row>
    <row r="2695" spans="166:170" x14ac:dyDescent="0.25">
      <c r="FJ2695"/>
      <c r="FK2695"/>
      <c r="FL2695"/>
      <c r="FM2695"/>
      <c r="FN2695"/>
    </row>
    <row r="2696" spans="166:170" x14ac:dyDescent="0.25">
      <c r="FJ2696"/>
      <c r="FK2696"/>
      <c r="FL2696"/>
      <c r="FM2696"/>
      <c r="FN2696"/>
    </row>
    <row r="2697" spans="166:170" x14ac:dyDescent="0.25">
      <c r="FJ2697"/>
      <c r="FK2697"/>
      <c r="FL2697"/>
      <c r="FM2697"/>
      <c r="FN2697"/>
    </row>
    <row r="2698" spans="166:170" x14ac:dyDescent="0.25">
      <c r="FJ2698"/>
      <c r="FK2698"/>
      <c r="FL2698"/>
      <c r="FM2698"/>
      <c r="FN2698"/>
    </row>
    <row r="2699" spans="166:170" x14ac:dyDescent="0.25">
      <c r="FJ2699"/>
      <c r="FK2699"/>
      <c r="FL2699"/>
      <c r="FM2699"/>
      <c r="FN2699"/>
    </row>
    <row r="2700" spans="166:170" x14ac:dyDescent="0.25">
      <c r="FJ2700"/>
      <c r="FK2700"/>
      <c r="FL2700"/>
      <c r="FM2700"/>
      <c r="FN2700"/>
    </row>
    <row r="2701" spans="166:170" x14ac:dyDescent="0.25">
      <c r="FJ2701"/>
      <c r="FK2701"/>
      <c r="FL2701"/>
      <c r="FM2701"/>
      <c r="FN2701"/>
    </row>
    <row r="2702" spans="166:170" x14ac:dyDescent="0.25">
      <c r="FJ2702"/>
      <c r="FK2702"/>
      <c r="FL2702"/>
      <c r="FM2702"/>
      <c r="FN2702"/>
    </row>
    <row r="2703" spans="166:170" x14ac:dyDescent="0.25">
      <c r="FJ2703"/>
      <c r="FK2703"/>
      <c r="FL2703"/>
      <c r="FM2703"/>
      <c r="FN2703"/>
    </row>
    <row r="2704" spans="166:170" x14ac:dyDescent="0.25">
      <c r="FJ2704"/>
      <c r="FK2704"/>
      <c r="FL2704"/>
      <c r="FM2704"/>
      <c r="FN2704"/>
    </row>
    <row r="2705" spans="166:170" x14ac:dyDescent="0.25">
      <c r="FJ2705"/>
      <c r="FK2705"/>
      <c r="FL2705"/>
      <c r="FM2705"/>
      <c r="FN2705"/>
    </row>
    <row r="2706" spans="166:170" x14ac:dyDescent="0.25">
      <c r="FJ2706"/>
      <c r="FK2706"/>
      <c r="FL2706"/>
      <c r="FM2706"/>
      <c r="FN2706"/>
    </row>
    <row r="2707" spans="166:170" x14ac:dyDescent="0.25">
      <c r="FJ2707"/>
      <c r="FK2707"/>
      <c r="FL2707"/>
      <c r="FM2707"/>
      <c r="FN2707"/>
    </row>
    <row r="2708" spans="166:170" x14ac:dyDescent="0.25">
      <c r="FJ2708"/>
      <c r="FK2708"/>
      <c r="FL2708"/>
      <c r="FM2708"/>
      <c r="FN2708"/>
    </row>
    <row r="2709" spans="166:170" x14ac:dyDescent="0.25">
      <c r="FJ2709"/>
      <c r="FK2709"/>
      <c r="FL2709"/>
      <c r="FM2709"/>
      <c r="FN2709"/>
    </row>
    <row r="2710" spans="166:170" x14ac:dyDescent="0.25">
      <c r="FJ2710"/>
      <c r="FK2710"/>
      <c r="FL2710"/>
      <c r="FM2710"/>
      <c r="FN2710"/>
    </row>
    <row r="2711" spans="166:170" x14ac:dyDescent="0.25">
      <c r="FJ2711"/>
      <c r="FK2711"/>
      <c r="FL2711"/>
      <c r="FM2711"/>
      <c r="FN2711"/>
    </row>
    <row r="2712" spans="166:170" x14ac:dyDescent="0.25">
      <c r="FJ2712"/>
      <c r="FK2712"/>
      <c r="FL2712"/>
      <c r="FM2712"/>
      <c r="FN2712"/>
    </row>
    <row r="2713" spans="166:170" x14ac:dyDescent="0.25">
      <c r="FJ2713"/>
      <c r="FK2713"/>
      <c r="FL2713"/>
      <c r="FM2713"/>
      <c r="FN2713"/>
    </row>
    <row r="2714" spans="166:170" x14ac:dyDescent="0.25">
      <c r="FJ2714"/>
      <c r="FK2714"/>
      <c r="FL2714"/>
      <c r="FM2714"/>
      <c r="FN2714"/>
    </row>
    <row r="2715" spans="166:170" x14ac:dyDescent="0.25">
      <c r="FJ2715"/>
      <c r="FK2715"/>
      <c r="FL2715"/>
      <c r="FM2715"/>
      <c r="FN2715"/>
    </row>
    <row r="2716" spans="166:170" x14ac:dyDescent="0.25">
      <c r="FJ2716"/>
      <c r="FK2716"/>
      <c r="FL2716"/>
      <c r="FM2716"/>
      <c r="FN2716"/>
    </row>
    <row r="2717" spans="166:170" x14ac:dyDescent="0.25">
      <c r="FJ2717"/>
      <c r="FK2717"/>
      <c r="FL2717"/>
      <c r="FM2717"/>
      <c r="FN2717"/>
    </row>
    <row r="2718" spans="166:170" x14ac:dyDescent="0.25">
      <c r="FJ2718"/>
      <c r="FK2718"/>
      <c r="FL2718"/>
      <c r="FM2718"/>
      <c r="FN2718"/>
    </row>
    <row r="2719" spans="166:170" x14ac:dyDescent="0.25">
      <c r="FJ2719"/>
      <c r="FK2719"/>
      <c r="FL2719"/>
      <c r="FM2719"/>
      <c r="FN2719"/>
    </row>
    <row r="2720" spans="166:170" x14ac:dyDescent="0.25">
      <c r="FJ2720"/>
      <c r="FK2720"/>
      <c r="FL2720"/>
      <c r="FM2720"/>
      <c r="FN2720"/>
    </row>
    <row r="2721" spans="166:170" x14ac:dyDescent="0.25">
      <c r="FJ2721"/>
      <c r="FK2721"/>
      <c r="FL2721"/>
      <c r="FM2721"/>
      <c r="FN2721"/>
    </row>
    <row r="2722" spans="166:170" x14ac:dyDescent="0.25">
      <c r="FJ2722"/>
      <c r="FK2722"/>
      <c r="FL2722"/>
      <c r="FM2722"/>
      <c r="FN2722"/>
    </row>
    <row r="2723" spans="166:170" x14ac:dyDescent="0.25">
      <c r="FJ2723"/>
      <c r="FK2723"/>
      <c r="FL2723"/>
      <c r="FM2723"/>
      <c r="FN2723"/>
    </row>
    <row r="2724" spans="166:170" x14ac:dyDescent="0.25">
      <c r="FJ2724"/>
      <c r="FK2724"/>
      <c r="FL2724"/>
      <c r="FM2724"/>
      <c r="FN2724"/>
    </row>
    <row r="2725" spans="166:170" x14ac:dyDescent="0.25">
      <c r="FJ2725"/>
      <c r="FK2725"/>
      <c r="FL2725"/>
      <c r="FM2725"/>
      <c r="FN2725"/>
    </row>
    <row r="2726" spans="166:170" x14ac:dyDescent="0.25">
      <c r="FJ2726"/>
      <c r="FK2726"/>
      <c r="FL2726"/>
      <c r="FM2726"/>
      <c r="FN2726"/>
    </row>
    <row r="2727" spans="166:170" x14ac:dyDescent="0.25">
      <c r="FJ2727"/>
      <c r="FK2727"/>
      <c r="FL2727"/>
      <c r="FM2727"/>
      <c r="FN2727"/>
    </row>
    <row r="2728" spans="166:170" x14ac:dyDescent="0.25">
      <c r="FJ2728"/>
      <c r="FK2728"/>
      <c r="FL2728"/>
      <c r="FM2728"/>
      <c r="FN2728"/>
    </row>
    <row r="2729" spans="166:170" x14ac:dyDescent="0.25">
      <c r="FJ2729"/>
      <c r="FK2729"/>
      <c r="FL2729"/>
      <c r="FM2729"/>
      <c r="FN2729"/>
    </row>
    <row r="2730" spans="166:170" x14ac:dyDescent="0.25">
      <c r="FJ2730"/>
      <c r="FK2730"/>
      <c r="FL2730"/>
      <c r="FM2730"/>
      <c r="FN2730"/>
    </row>
    <row r="2731" spans="166:170" x14ac:dyDescent="0.25">
      <c r="FJ2731"/>
      <c r="FK2731"/>
      <c r="FL2731"/>
      <c r="FM2731"/>
      <c r="FN2731"/>
    </row>
    <row r="2732" spans="166:170" x14ac:dyDescent="0.25">
      <c r="FJ2732"/>
      <c r="FK2732"/>
      <c r="FL2732"/>
      <c r="FM2732"/>
      <c r="FN2732"/>
    </row>
    <row r="2733" spans="166:170" x14ac:dyDescent="0.25">
      <c r="FJ2733"/>
      <c r="FK2733"/>
      <c r="FL2733"/>
      <c r="FM2733"/>
      <c r="FN2733"/>
    </row>
    <row r="2734" spans="166:170" x14ac:dyDescent="0.25">
      <c r="FJ2734"/>
      <c r="FK2734"/>
      <c r="FL2734"/>
      <c r="FM2734"/>
      <c r="FN2734"/>
    </row>
    <row r="2735" spans="166:170" x14ac:dyDescent="0.25">
      <c r="FJ2735"/>
      <c r="FK2735"/>
      <c r="FL2735"/>
      <c r="FM2735"/>
      <c r="FN2735"/>
    </row>
    <row r="2736" spans="166:170" x14ac:dyDescent="0.25">
      <c r="FJ2736"/>
      <c r="FK2736"/>
      <c r="FL2736"/>
      <c r="FM2736"/>
      <c r="FN2736"/>
    </row>
    <row r="2737" spans="166:170" x14ac:dyDescent="0.25">
      <c r="FJ2737"/>
      <c r="FK2737"/>
      <c r="FL2737"/>
      <c r="FM2737"/>
      <c r="FN2737"/>
    </row>
    <row r="2738" spans="166:170" x14ac:dyDescent="0.25">
      <c r="FJ2738"/>
      <c r="FK2738"/>
      <c r="FL2738"/>
      <c r="FM2738"/>
      <c r="FN2738"/>
    </row>
    <row r="2739" spans="166:170" x14ac:dyDescent="0.25">
      <c r="FJ2739"/>
      <c r="FK2739"/>
      <c r="FL2739"/>
      <c r="FM2739"/>
      <c r="FN2739"/>
    </row>
    <row r="2740" spans="166:170" x14ac:dyDescent="0.25">
      <c r="FJ2740"/>
      <c r="FK2740"/>
      <c r="FL2740"/>
      <c r="FM2740"/>
      <c r="FN2740"/>
    </row>
    <row r="2741" spans="166:170" x14ac:dyDescent="0.25">
      <c r="FJ2741"/>
      <c r="FK2741"/>
      <c r="FL2741"/>
      <c r="FM2741"/>
      <c r="FN2741"/>
    </row>
    <row r="2742" spans="166:170" x14ac:dyDescent="0.25">
      <c r="FJ2742"/>
      <c r="FK2742"/>
      <c r="FL2742"/>
      <c r="FM2742"/>
      <c r="FN2742"/>
    </row>
    <row r="2743" spans="166:170" x14ac:dyDescent="0.25">
      <c r="FJ2743"/>
      <c r="FK2743"/>
      <c r="FL2743"/>
      <c r="FM2743"/>
      <c r="FN2743"/>
    </row>
    <row r="2744" spans="166:170" x14ac:dyDescent="0.25">
      <c r="FJ2744"/>
      <c r="FK2744"/>
      <c r="FL2744"/>
      <c r="FM2744"/>
      <c r="FN2744"/>
    </row>
    <row r="2745" spans="166:170" x14ac:dyDescent="0.25">
      <c r="FJ2745"/>
      <c r="FK2745"/>
      <c r="FL2745"/>
      <c r="FM2745"/>
      <c r="FN2745"/>
    </row>
    <row r="2746" spans="166:170" x14ac:dyDescent="0.25">
      <c r="FJ2746"/>
      <c r="FK2746"/>
      <c r="FL2746"/>
      <c r="FM2746"/>
      <c r="FN2746"/>
    </row>
    <row r="2747" spans="166:170" x14ac:dyDescent="0.25">
      <c r="FJ2747"/>
      <c r="FK2747"/>
      <c r="FL2747"/>
      <c r="FM2747"/>
      <c r="FN2747"/>
    </row>
    <row r="2748" spans="166:170" x14ac:dyDescent="0.25">
      <c r="FJ2748"/>
      <c r="FK2748"/>
      <c r="FL2748"/>
      <c r="FM2748"/>
      <c r="FN2748"/>
    </row>
    <row r="2749" spans="166:170" x14ac:dyDescent="0.25">
      <c r="FJ2749"/>
      <c r="FK2749"/>
      <c r="FL2749"/>
      <c r="FM2749"/>
      <c r="FN2749"/>
    </row>
    <row r="2750" spans="166:170" x14ac:dyDescent="0.25">
      <c r="FJ2750"/>
      <c r="FK2750"/>
      <c r="FL2750"/>
      <c r="FM2750"/>
      <c r="FN2750"/>
    </row>
    <row r="2751" spans="166:170" x14ac:dyDescent="0.25">
      <c r="FJ2751"/>
      <c r="FK2751"/>
      <c r="FL2751"/>
      <c r="FM2751"/>
      <c r="FN2751"/>
    </row>
    <row r="2752" spans="166:170" x14ac:dyDescent="0.25">
      <c r="FJ2752"/>
      <c r="FK2752"/>
      <c r="FL2752"/>
      <c r="FM2752"/>
      <c r="FN2752"/>
    </row>
    <row r="2753" spans="166:170" x14ac:dyDescent="0.25">
      <c r="FJ2753"/>
      <c r="FK2753"/>
      <c r="FL2753"/>
      <c r="FM2753"/>
      <c r="FN2753"/>
    </row>
    <row r="2754" spans="166:170" x14ac:dyDescent="0.25">
      <c r="FJ2754"/>
      <c r="FK2754"/>
      <c r="FL2754"/>
      <c r="FM2754"/>
      <c r="FN2754"/>
    </row>
    <row r="2755" spans="166:170" x14ac:dyDescent="0.25">
      <c r="FJ2755"/>
      <c r="FK2755"/>
      <c r="FL2755"/>
      <c r="FM2755"/>
      <c r="FN2755"/>
    </row>
    <row r="2756" spans="166:170" x14ac:dyDescent="0.25">
      <c r="FJ2756"/>
      <c r="FK2756"/>
      <c r="FL2756"/>
      <c r="FM2756"/>
      <c r="FN2756"/>
    </row>
    <row r="2757" spans="166:170" x14ac:dyDescent="0.25">
      <c r="FJ2757"/>
      <c r="FK2757"/>
      <c r="FL2757"/>
      <c r="FM2757"/>
      <c r="FN2757"/>
    </row>
    <row r="2758" spans="166:170" x14ac:dyDescent="0.25">
      <c r="FJ2758"/>
      <c r="FK2758"/>
      <c r="FL2758"/>
      <c r="FM2758"/>
      <c r="FN2758"/>
    </row>
    <row r="2759" spans="166:170" x14ac:dyDescent="0.25">
      <c r="FJ2759"/>
      <c r="FK2759"/>
      <c r="FL2759"/>
      <c r="FM2759"/>
      <c r="FN2759"/>
    </row>
    <row r="2760" spans="166:170" x14ac:dyDescent="0.25">
      <c r="FJ2760"/>
      <c r="FK2760"/>
      <c r="FL2760"/>
      <c r="FM2760"/>
      <c r="FN2760"/>
    </row>
    <row r="2761" spans="166:170" x14ac:dyDescent="0.25">
      <c r="FJ2761"/>
      <c r="FK2761"/>
      <c r="FL2761"/>
      <c r="FM2761"/>
      <c r="FN2761"/>
    </row>
    <row r="2762" spans="166:170" x14ac:dyDescent="0.25">
      <c r="FJ2762"/>
      <c r="FK2762"/>
      <c r="FL2762"/>
      <c r="FM2762"/>
      <c r="FN2762"/>
    </row>
    <row r="2763" spans="166:170" x14ac:dyDescent="0.25">
      <c r="FJ2763"/>
      <c r="FK2763"/>
      <c r="FL2763"/>
      <c r="FM2763"/>
      <c r="FN2763"/>
    </row>
    <row r="2764" spans="166:170" x14ac:dyDescent="0.25">
      <c r="FJ2764"/>
      <c r="FK2764"/>
      <c r="FL2764"/>
      <c r="FM2764"/>
      <c r="FN2764"/>
    </row>
    <row r="2765" spans="166:170" x14ac:dyDescent="0.25">
      <c r="FJ2765"/>
      <c r="FK2765"/>
      <c r="FL2765"/>
      <c r="FM2765"/>
      <c r="FN2765"/>
    </row>
    <row r="2766" spans="166:170" x14ac:dyDescent="0.25">
      <c r="FJ2766"/>
      <c r="FK2766"/>
      <c r="FL2766"/>
      <c r="FM2766"/>
      <c r="FN2766"/>
    </row>
    <row r="2767" spans="166:170" x14ac:dyDescent="0.25">
      <c r="FJ2767"/>
      <c r="FK2767"/>
      <c r="FL2767"/>
      <c r="FM2767"/>
      <c r="FN2767"/>
    </row>
    <row r="2768" spans="166:170" x14ac:dyDescent="0.25">
      <c r="FJ2768"/>
      <c r="FK2768"/>
      <c r="FL2768"/>
      <c r="FM2768"/>
      <c r="FN2768"/>
    </row>
    <row r="2769" spans="166:170" x14ac:dyDescent="0.25">
      <c r="FJ2769"/>
      <c r="FK2769"/>
      <c r="FL2769"/>
      <c r="FM2769"/>
      <c r="FN2769"/>
    </row>
    <row r="2770" spans="166:170" x14ac:dyDescent="0.25">
      <c r="FJ2770"/>
      <c r="FK2770"/>
      <c r="FL2770"/>
      <c r="FM2770"/>
      <c r="FN2770"/>
    </row>
    <row r="2771" spans="166:170" x14ac:dyDescent="0.25">
      <c r="FJ2771"/>
      <c r="FK2771"/>
      <c r="FL2771"/>
      <c r="FM2771"/>
      <c r="FN2771"/>
    </row>
    <row r="2772" spans="166:170" x14ac:dyDescent="0.25">
      <c r="FJ2772"/>
      <c r="FK2772"/>
      <c r="FL2772"/>
      <c r="FM2772"/>
      <c r="FN2772"/>
    </row>
    <row r="2773" spans="166:170" x14ac:dyDescent="0.25">
      <c r="FJ2773"/>
      <c r="FK2773"/>
      <c r="FL2773"/>
      <c r="FM2773"/>
      <c r="FN2773"/>
    </row>
    <row r="2774" spans="166:170" x14ac:dyDescent="0.25">
      <c r="FJ2774"/>
      <c r="FK2774"/>
      <c r="FL2774"/>
      <c r="FM2774"/>
      <c r="FN2774"/>
    </row>
    <row r="2775" spans="166:170" x14ac:dyDescent="0.25">
      <c r="FJ2775"/>
      <c r="FK2775"/>
      <c r="FL2775"/>
      <c r="FM2775"/>
      <c r="FN2775"/>
    </row>
    <row r="2776" spans="166:170" x14ac:dyDescent="0.25">
      <c r="FJ2776"/>
      <c r="FK2776"/>
      <c r="FL2776"/>
      <c r="FM2776"/>
      <c r="FN2776"/>
    </row>
    <row r="2777" spans="166:170" x14ac:dyDescent="0.25">
      <c r="FJ2777"/>
      <c r="FK2777"/>
      <c r="FL2777"/>
      <c r="FM2777"/>
      <c r="FN2777"/>
    </row>
    <row r="2778" spans="166:170" x14ac:dyDescent="0.25">
      <c r="FJ2778"/>
      <c r="FK2778"/>
      <c r="FL2778"/>
      <c r="FM2778"/>
      <c r="FN2778"/>
    </row>
    <row r="2779" spans="166:170" x14ac:dyDescent="0.25">
      <c r="FJ2779"/>
      <c r="FK2779"/>
      <c r="FL2779"/>
      <c r="FM2779"/>
      <c r="FN2779"/>
    </row>
    <row r="2780" spans="166:170" x14ac:dyDescent="0.25">
      <c r="FJ2780"/>
      <c r="FK2780"/>
      <c r="FL2780"/>
      <c r="FM2780"/>
      <c r="FN2780"/>
    </row>
    <row r="2781" spans="166:170" x14ac:dyDescent="0.25">
      <c r="FJ2781"/>
      <c r="FK2781"/>
      <c r="FL2781"/>
      <c r="FM2781"/>
      <c r="FN2781"/>
    </row>
    <row r="2782" spans="166:170" x14ac:dyDescent="0.25">
      <c r="FJ2782"/>
      <c r="FK2782"/>
      <c r="FL2782"/>
      <c r="FM2782"/>
      <c r="FN2782"/>
    </row>
    <row r="2783" spans="166:170" x14ac:dyDescent="0.25">
      <c r="FJ2783"/>
      <c r="FK2783"/>
      <c r="FL2783"/>
      <c r="FM2783"/>
      <c r="FN2783"/>
    </row>
    <row r="2784" spans="166:170" x14ac:dyDescent="0.25">
      <c r="FJ2784"/>
      <c r="FK2784"/>
      <c r="FL2784"/>
      <c r="FM2784"/>
      <c r="FN2784"/>
    </row>
    <row r="2785" spans="166:170" x14ac:dyDescent="0.25">
      <c r="FJ2785"/>
      <c r="FK2785"/>
      <c r="FL2785"/>
      <c r="FM2785"/>
      <c r="FN2785"/>
    </row>
    <row r="2786" spans="166:170" x14ac:dyDescent="0.25">
      <c r="FJ2786"/>
      <c r="FK2786"/>
      <c r="FL2786"/>
      <c r="FM2786"/>
      <c r="FN2786"/>
    </row>
    <row r="2787" spans="166:170" x14ac:dyDescent="0.25">
      <c r="FJ2787"/>
      <c r="FK2787"/>
      <c r="FL2787"/>
      <c r="FM2787"/>
      <c r="FN2787"/>
    </row>
    <row r="2788" spans="166:170" x14ac:dyDescent="0.25">
      <c r="FJ2788"/>
      <c r="FK2788"/>
      <c r="FL2788"/>
      <c r="FM2788"/>
      <c r="FN2788"/>
    </row>
    <row r="2789" spans="166:170" x14ac:dyDescent="0.25">
      <c r="FJ2789"/>
      <c r="FK2789"/>
      <c r="FL2789"/>
      <c r="FM2789"/>
      <c r="FN2789"/>
    </row>
    <row r="2790" spans="166:170" x14ac:dyDescent="0.25">
      <c r="FJ2790"/>
      <c r="FK2790"/>
      <c r="FL2790"/>
      <c r="FM2790"/>
      <c r="FN2790"/>
    </row>
    <row r="2791" spans="166:170" x14ac:dyDescent="0.25">
      <c r="FJ2791"/>
      <c r="FK2791"/>
      <c r="FL2791"/>
      <c r="FM2791"/>
      <c r="FN2791"/>
    </row>
    <row r="2792" spans="166:170" x14ac:dyDescent="0.25">
      <c r="FJ2792"/>
      <c r="FK2792"/>
      <c r="FL2792"/>
      <c r="FM2792"/>
      <c r="FN2792"/>
    </row>
    <row r="2793" spans="166:170" x14ac:dyDescent="0.25">
      <c r="FJ2793"/>
      <c r="FK2793"/>
      <c r="FL2793"/>
      <c r="FM2793"/>
      <c r="FN2793"/>
    </row>
    <row r="2794" spans="166:170" x14ac:dyDescent="0.25">
      <c r="FJ2794"/>
      <c r="FK2794"/>
      <c r="FL2794"/>
      <c r="FM2794"/>
      <c r="FN2794"/>
    </row>
    <row r="2795" spans="166:170" x14ac:dyDescent="0.25">
      <c r="FJ2795"/>
      <c r="FK2795"/>
      <c r="FL2795"/>
      <c r="FM2795"/>
      <c r="FN2795"/>
    </row>
    <row r="2796" spans="166:170" x14ac:dyDescent="0.25">
      <c r="FJ2796"/>
      <c r="FK2796"/>
      <c r="FL2796"/>
      <c r="FM2796"/>
      <c r="FN2796"/>
    </row>
    <row r="2797" spans="166:170" x14ac:dyDescent="0.25">
      <c r="FJ2797"/>
      <c r="FK2797"/>
      <c r="FL2797"/>
      <c r="FM2797"/>
      <c r="FN2797"/>
    </row>
    <row r="2798" spans="166:170" x14ac:dyDescent="0.25">
      <c r="FJ2798"/>
      <c r="FK2798"/>
      <c r="FL2798"/>
      <c r="FM2798"/>
      <c r="FN2798"/>
    </row>
    <row r="2799" spans="166:170" x14ac:dyDescent="0.25">
      <c r="FJ2799"/>
      <c r="FK2799"/>
      <c r="FL2799"/>
      <c r="FM2799"/>
      <c r="FN2799"/>
    </row>
    <row r="2800" spans="166:170" x14ac:dyDescent="0.25">
      <c r="FJ2800"/>
      <c r="FK2800"/>
      <c r="FL2800"/>
      <c r="FM2800"/>
      <c r="FN2800"/>
    </row>
    <row r="2801" spans="166:170" x14ac:dyDescent="0.25">
      <c r="FJ2801"/>
      <c r="FK2801"/>
      <c r="FL2801"/>
      <c r="FM2801"/>
      <c r="FN2801"/>
    </row>
    <row r="2802" spans="166:170" x14ac:dyDescent="0.25">
      <c r="FJ2802"/>
      <c r="FK2802"/>
      <c r="FL2802"/>
      <c r="FM2802"/>
      <c r="FN2802"/>
    </row>
    <row r="2803" spans="166:170" x14ac:dyDescent="0.25">
      <c r="FJ2803"/>
      <c r="FK2803"/>
      <c r="FL2803"/>
      <c r="FM2803"/>
      <c r="FN2803"/>
    </row>
    <row r="2804" spans="166:170" x14ac:dyDescent="0.25">
      <c r="FJ2804"/>
      <c r="FK2804"/>
      <c r="FL2804"/>
      <c r="FM2804"/>
      <c r="FN2804"/>
    </row>
    <row r="2805" spans="166:170" x14ac:dyDescent="0.25">
      <c r="FJ2805"/>
      <c r="FK2805"/>
      <c r="FL2805"/>
      <c r="FM2805"/>
      <c r="FN2805"/>
    </row>
    <row r="2806" spans="166:170" x14ac:dyDescent="0.25">
      <c r="FJ2806"/>
      <c r="FK2806"/>
      <c r="FL2806"/>
      <c r="FM2806"/>
      <c r="FN2806"/>
    </row>
    <row r="2807" spans="166:170" x14ac:dyDescent="0.25">
      <c r="FJ2807"/>
      <c r="FK2807"/>
      <c r="FL2807"/>
      <c r="FM2807"/>
      <c r="FN2807"/>
    </row>
    <row r="2808" spans="166:170" x14ac:dyDescent="0.25">
      <c r="FJ2808"/>
      <c r="FK2808"/>
      <c r="FL2808"/>
      <c r="FM2808"/>
      <c r="FN2808"/>
    </row>
    <row r="2809" spans="166:170" x14ac:dyDescent="0.25">
      <c r="FJ2809"/>
      <c r="FK2809"/>
      <c r="FL2809"/>
      <c r="FM2809"/>
      <c r="FN2809"/>
    </row>
    <row r="2810" spans="166:170" x14ac:dyDescent="0.25">
      <c r="FJ2810"/>
      <c r="FK2810"/>
      <c r="FL2810"/>
      <c r="FM2810"/>
      <c r="FN2810"/>
    </row>
    <row r="2811" spans="166:170" x14ac:dyDescent="0.25">
      <c r="FJ2811"/>
      <c r="FK2811"/>
      <c r="FL2811"/>
      <c r="FM2811"/>
      <c r="FN2811"/>
    </row>
    <row r="2812" spans="166:170" x14ac:dyDescent="0.25">
      <c r="FJ2812"/>
      <c r="FK2812"/>
      <c r="FL2812"/>
      <c r="FM2812"/>
      <c r="FN2812"/>
    </row>
    <row r="2813" spans="166:170" x14ac:dyDescent="0.25">
      <c r="FJ2813"/>
      <c r="FK2813"/>
      <c r="FL2813"/>
      <c r="FM2813"/>
      <c r="FN2813"/>
    </row>
    <row r="2814" spans="166:170" x14ac:dyDescent="0.25">
      <c r="FJ2814"/>
      <c r="FK2814"/>
      <c r="FL2814"/>
      <c r="FM2814"/>
      <c r="FN2814"/>
    </row>
    <row r="2815" spans="166:170" x14ac:dyDescent="0.25">
      <c r="FJ2815"/>
      <c r="FK2815"/>
      <c r="FL2815"/>
      <c r="FM2815"/>
      <c r="FN2815"/>
    </row>
    <row r="2816" spans="166:170" x14ac:dyDescent="0.25">
      <c r="FJ2816"/>
      <c r="FK2816"/>
      <c r="FL2816"/>
      <c r="FM2816"/>
      <c r="FN2816"/>
    </row>
    <row r="2817" spans="166:170" x14ac:dyDescent="0.25">
      <c r="FJ2817"/>
      <c r="FK2817"/>
      <c r="FL2817"/>
      <c r="FM2817"/>
      <c r="FN2817"/>
    </row>
    <row r="2818" spans="166:170" x14ac:dyDescent="0.25">
      <c r="FJ2818"/>
      <c r="FK2818"/>
      <c r="FL2818"/>
      <c r="FM2818"/>
      <c r="FN2818"/>
    </row>
    <row r="2819" spans="166:170" x14ac:dyDescent="0.25">
      <c r="FJ2819"/>
      <c r="FK2819"/>
      <c r="FL2819"/>
      <c r="FM2819"/>
      <c r="FN2819"/>
    </row>
    <row r="2820" spans="166:170" x14ac:dyDescent="0.25">
      <c r="FJ2820"/>
      <c r="FK2820"/>
      <c r="FL2820"/>
      <c r="FM2820"/>
      <c r="FN2820"/>
    </row>
    <row r="2821" spans="166:170" x14ac:dyDescent="0.25">
      <c r="FJ2821"/>
      <c r="FK2821"/>
      <c r="FL2821"/>
      <c r="FM2821"/>
      <c r="FN2821"/>
    </row>
    <row r="2822" spans="166:170" x14ac:dyDescent="0.25">
      <c r="FJ2822"/>
      <c r="FK2822"/>
      <c r="FL2822"/>
      <c r="FM2822"/>
      <c r="FN2822"/>
    </row>
    <row r="2823" spans="166:170" x14ac:dyDescent="0.25">
      <c r="FJ2823"/>
      <c r="FK2823"/>
      <c r="FL2823"/>
      <c r="FM2823"/>
      <c r="FN2823"/>
    </row>
    <row r="2824" spans="166:170" x14ac:dyDescent="0.25">
      <c r="FJ2824"/>
      <c r="FK2824"/>
      <c r="FL2824"/>
      <c r="FM2824"/>
      <c r="FN2824"/>
    </row>
    <row r="2825" spans="166:170" x14ac:dyDescent="0.25">
      <c r="FJ2825"/>
      <c r="FK2825"/>
      <c r="FL2825"/>
      <c r="FM2825"/>
      <c r="FN2825"/>
    </row>
    <row r="2826" spans="166:170" x14ac:dyDescent="0.25">
      <c r="FJ2826"/>
      <c r="FK2826"/>
      <c r="FL2826"/>
      <c r="FM2826"/>
      <c r="FN2826"/>
    </row>
    <row r="2827" spans="166:170" x14ac:dyDescent="0.25">
      <c r="FJ2827"/>
      <c r="FK2827"/>
      <c r="FL2827"/>
      <c r="FM2827"/>
      <c r="FN2827"/>
    </row>
    <row r="2828" spans="166:170" x14ac:dyDescent="0.25">
      <c r="FJ2828"/>
      <c r="FK2828"/>
      <c r="FL2828"/>
      <c r="FM2828"/>
      <c r="FN2828"/>
    </row>
    <row r="2829" spans="166:170" x14ac:dyDescent="0.25">
      <c r="FJ2829"/>
      <c r="FK2829"/>
      <c r="FL2829"/>
      <c r="FM2829"/>
      <c r="FN2829"/>
    </row>
    <row r="2830" spans="166:170" x14ac:dyDescent="0.25">
      <c r="FJ2830"/>
      <c r="FK2830"/>
      <c r="FL2830"/>
      <c r="FM2830"/>
      <c r="FN2830"/>
    </row>
    <row r="2831" spans="166:170" x14ac:dyDescent="0.25">
      <c r="FJ2831"/>
      <c r="FK2831"/>
      <c r="FL2831"/>
      <c r="FM2831"/>
      <c r="FN2831"/>
    </row>
    <row r="2832" spans="166:170" x14ac:dyDescent="0.25">
      <c r="FJ2832"/>
      <c r="FK2832"/>
      <c r="FL2832"/>
      <c r="FM2832"/>
      <c r="FN2832"/>
    </row>
    <row r="2833" spans="166:170" x14ac:dyDescent="0.25">
      <c r="FJ2833"/>
      <c r="FK2833"/>
      <c r="FL2833"/>
      <c r="FM2833"/>
      <c r="FN2833"/>
    </row>
    <row r="2834" spans="166:170" x14ac:dyDescent="0.25">
      <c r="FJ2834"/>
      <c r="FK2834"/>
      <c r="FL2834"/>
      <c r="FM2834"/>
      <c r="FN2834"/>
    </row>
    <row r="2835" spans="166:170" x14ac:dyDescent="0.25">
      <c r="FJ2835"/>
      <c r="FK2835"/>
      <c r="FL2835"/>
      <c r="FM2835"/>
      <c r="FN2835"/>
    </row>
    <row r="2836" spans="166:170" x14ac:dyDescent="0.25">
      <c r="FJ2836"/>
      <c r="FK2836"/>
      <c r="FL2836"/>
      <c r="FM2836"/>
      <c r="FN2836"/>
    </row>
    <row r="2837" spans="166:170" x14ac:dyDescent="0.25">
      <c r="FJ2837"/>
      <c r="FK2837"/>
      <c r="FL2837"/>
      <c r="FM2837"/>
      <c r="FN2837"/>
    </row>
    <row r="2838" spans="166:170" x14ac:dyDescent="0.25">
      <c r="FJ2838"/>
      <c r="FK2838"/>
      <c r="FL2838"/>
      <c r="FM2838"/>
      <c r="FN2838"/>
    </row>
    <row r="2839" spans="166:170" x14ac:dyDescent="0.25">
      <c r="FJ2839"/>
      <c r="FK2839"/>
      <c r="FL2839"/>
      <c r="FM2839"/>
      <c r="FN2839"/>
    </row>
    <row r="2840" spans="166:170" x14ac:dyDescent="0.25">
      <c r="FJ2840"/>
      <c r="FK2840"/>
      <c r="FL2840"/>
      <c r="FM2840"/>
      <c r="FN2840"/>
    </row>
    <row r="2841" spans="166:170" x14ac:dyDescent="0.25">
      <c r="FJ2841"/>
      <c r="FK2841"/>
      <c r="FL2841"/>
      <c r="FM2841"/>
      <c r="FN2841"/>
    </row>
    <row r="2842" spans="166:170" x14ac:dyDescent="0.25">
      <c r="FJ2842"/>
      <c r="FK2842"/>
      <c r="FL2842"/>
      <c r="FM2842"/>
      <c r="FN2842"/>
    </row>
    <row r="2843" spans="166:170" x14ac:dyDescent="0.25">
      <c r="FJ2843"/>
      <c r="FK2843"/>
      <c r="FL2843"/>
      <c r="FM2843"/>
      <c r="FN2843"/>
    </row>
    <row r="2844" spans="166:170" x14ac:dyDescent="0.25">
      <c r="FJ2844"/>
      <c r="FK2844"/>
      <c r="FL2844"/>
      <c r="FM2844"/>
      <c r="FN2844"/>
    </row>
    <row r="2845" spans="166:170" x14ac:dyDescent="0.25">
      <c r="FJ2845"/>
      <c r="FK2845"/>
      <c r="FL2845"/>
      <c r="FM2845"/>
      <c r="FN2845"/>
    </row>
    <row r="2846" spans="166:170" x14ac:dyDescent="0.25">
      <c r="FJ2846"/>
      <c r="FK2846"/>
      <c r="FL2846"/>
      <c r="FM2846"/>
      <c r="FN2846"/>
    </row>
    <row r="2847" spans="166:170" x14ac:dyDescent="0.25">
      <c r="FJ2847"/>
      <c r="FK2847"/>
      <c r="FL2847"/>
      <c r="FM2847"/>
      <c r="FN2847"/>
    </row>
    <row r="2848" spans="166:170" x14ac:dyDescent="0.25">
      <c r="FJ2848"/>
      <c r="FK2848"/>
      <c r="FL2848"/>
      <c r="FM2848"/>
      <c r="FN2848"/>
    </row>
    <row r="2849" spans="166:170" x14ac:dyDescent="0.25">
      <c r="FJ2849"/>
      <c r="FK2849"/>
      <c r="FL2849"/>
      <c r="FM2849"/>
      <c r="FN2849"/>
    </row>
    <row r="2850" spans="166:170" x14ac:dyDescent="0.25">
      <c r="FJ2850"/>
      <c r="FK2850"/>
      <c r="FL2850"/>
      <c r="FM2850"/>
      <c r="FN2850"/>
    </row>
    <row r="2851" spans="166:170" x14ac:dyDescent="0.25">
      <c r="FJ2851"/>
      <c r="FK2851"/>
      <c r="FL2851"/>
      <c r="FM2851"/>
      <c r="FN2851"/>
    </row>
    <row r="2852" spans="166:170" x14ac:dyDescent="0.25">
      <c r="FJ2852"/>
      <c r="FK2852"/>
      <c r="FL2852"/>
      <c r="FM2852"/>
      <c r="FN2852"/>
    </row>
    <row r="2853" spans="166:170" x14ac:dyDescent="0.25">
      <c r="FJ2853"/>
      <c r="FK2853"/>
      <c r="FL2853"/>
      <c r="FM2853"/>
      <c r="FN2853"/>
    </row>
    <row r="2854" spans="166:170" x14ac:dyDescent="0.25">
      <c r="FJ2854"/>
      <c r="FK2854"/>
      <c r="FL2854"/>
      <c r="FM2854"/>
      <c r="FN2854"/>
    </row>
    <row r="2855" spans="166:170" x14ac:dyDescent="0.25">
      <c r="FJ2855"/>
      <c r="FK2855"/>
      <c r="FL2855"/>
      <c r="FM2855"/>
      <c r="FN2855"/>
    </row>
    <row r="2856" spans="166:170" x14ac:dyDescent="0.25">
      <c r="FJ2856"/>
      <c r="FK2856"/>
      <c r="FL2856"/>
      <c r="FM2856"/>
      <c r="FN2856"/>
    </row>
    <row r="2857" spans="166:170" x14ac:dyDescent="0.25">
      <c r="FJ2857"/>
      <c r="FK2857"/>
      <c r="FL2857"/>
      <c r="FM2857"/>
      <c r="FN2857"/>
    </row>
    <row r="2858" spans="166:170" x14ac:dyDescent="0.25">
      <c r="FJ2858"/>
      <c r="FK2858"/>
      <c r="FL2858"/>
      <c r="FM2858"/>
      <c r="FN2858"/>
    </row>
    <row r="2859" spans="166:170" x14ac:dyDescent="0.25">
      <c r="FJ2859"/>
      <c r="FK2859"/>
      <c r="FL2859"/>
      <c r="FM2859"/>
      <c r="FN2859"/>
    </row>
    <row r="2860" spans="166:170" x14ac:dyDescent="0.25">
      <c r="FJ2860"/>
      <c r="FK2860"/>
      <c r="FL2860"/>
      <c r="FM2860"/>
      <c r="FN2860"/>
    </row>
    <row r="2861" spans="166:170" x14ac:dyDescent="0.25">
      <c r="FJ2861"/>
      <c r="FK2861"/>
      <c r="FL2861"/>
      <c r="FM2861"/>
      <c r="FN2861"/>
    </row>
    <row r="2862" spans="166:170" x14ac:dyDescent="0.25">
      <c r="FJ2862"/>
      <c r="FK2862"/>
      <c r="FL2862"/>
      <c r="FM2862"/>
      <c r="FN2862"/>
    </row>
    <row r="2863" spans="166:170" x14ac:dyDescent="0.25">
      <c r="FJ2863"/>
      <c r="FK2863"/>
      <c r="FL2863"/>
      <c r="FM2863"/>
      <c r="FN2863"/>
    </row>
    <row r="2864" spans="166:170" x14ac:dyDescent="0.25">
      <c r="FJ2864"/>
      <c r="FK2864"/>
      <c r="FL2864"/>
      <c r="FM2864"/>
      <c r="FN2864"/>
    </row>
    <row r="2865" spans="166:170" x14ac:dyDescent="0.25">
      <c r="FJ2865"/>
      <c r="FK2865"/>
      <c r="FL2865"/>
      <c r="FM2865"/>
      <c r="FN2865"/>
    </row>
    <row r="2866" spans="166:170" x14ac:dyDescent="0.25">
      <c r="FJ2866"/>
      <c r="FK2866"/>
      <c r="FL2866"/>
      <c r="FM2866"/>
      <c r="FN2866"/>
    </row>
    <row r="2867" spans="166:170" x14ac:dyDescent="0.25">
      <c r="FJ2867"/>
      <c r="FK2867"/>
      <c r="FL2867"/>
      <c r="FM2867"/>
      <c r="FN2867"/>
    </row>
    <row r="2868" spans="166:170" x14ac:dyDescent="0.25">
      <c r="FJ2868"/>
      <c r="FK2868"/>
      <c r="FL2868"/>
      <c r="FM2868"/>
      <c r="FN2868"/>
    </row>
    <row r="2869" spans="166:170" x14ac:dyDescent="0.25">
      <c r="FJ2869"/>
      <c r="FK2869"/>
      <c r="FL2869"/>
      <c r="FM2869"/>
      <c r="FN2869"/>
    </row>
    <row r="2870" spans="166:170" x14ac:dyDescent="0.25">
      <c r="FJ2870"/>
      <c r="FK2870"/>
      <c r="FL2870"/>
      <c r="FM2870"/>
      <c r="FN2870"/>
    </row>
    <row r="2871" spans="166:170" x14ac:dyDescent="0.25">
      <c r="FJ2871"/>
      <c r="FK2871"/>
      <c r="FL2871"/>
      <c r="FM2871"/>
      <c r="FN2871"/>
    </row>
    <row r="2872" spans="166:170" x14ac:dyDescent="0.25">
      <c r="FJ2872"/>
      <c r="FK2872"/>
      <c r="FL2872"/>
      <c r="FM2872"/>
      <c r="FN2872"/>
    </row>
    <row r="2873" spans="166:170" x14ac:dyDescent="0.25">
      <c r="FJ2873"/>
      <c r="FK2873"/>
      <c r="FL2873"/>
      <c r="FM2873"/>
      <c r="FN2873"/>
    </row>
    <row r="2874" spans="166:170" x14ac:dyDescent="0.25">
      <c r="FJ2874"/>
      <c r="FK2874"/>
      <c r="FL2874"/>
      <c r="FM2874"/>
      <c r="FN2874"/>
    </row>
    <row r="2875" spans="166:170" x14ac:dyDescent="0.25">
      <c r="FJ2875"/>
      <c r="FK2875"/>
      <c r="FL2875"/>
      <c r="FM2875"/>
      <c r="FN2875"/>
    </row>
    <row r="2876" spans="166:170" x14ac:dyDescent="0.25">
      <c r="FJ2876"/>
      <c r="FK2876"/>
      <c r="FL2876"/>
      <c r="FM2876"/>
      <c r="FN2876"/>
    </row>
    <row r="2877" spans="166:170" x14ac:dyDescent="0.25">
      <c r="FJ2877"/>
      <c r="FK2877"/>
      <c r="FL2877"/>
      <c r="FM2877"/>
      <c r="FN2877"/>
    </row>
    <row r="2878" spans="166:170" x14ac:dyDescent="0.25">
      <c r="FJ2878"/>
      <c r="FK2878"/>
      <c r="FL2878"/>
      <c r="FM2878"/>
      <c r="FN2878"/>
    </row>
    <row r="2879" spans="166:170" x14ac:dyDescent="0.25">
      <c r="FJ2879"/>
      <c r="FK2879"/>
      <c r="FL2879"/>
      <c r="FM2879"/>
      <c r="FN2879"/>
    </row>
    <row r="2880" spans="166:170" x14ac:dyDescent="0.25">
      <c r="FJ2880"/>
      <c r="FK2880"/>
      <c r="FL2880"/>
      <c r="FM2880"/>
      <c r="FN2880"/>
    </row>
    <row r="2881" spans="166:170" x14ac:dyDescent="0.25">
      <c r="FJ2881"/>
      <c r="FK2881"/>
      <c r="FL2881"/>
      <c r="FM2881"/>
      <c r="FN2881"/>
    </row>
    <row r="2882" spans="166:170" x14ac:dyDescent="0.25">
      <c r="FJ2882"/>
      <c r="FK2882"/>
      <c r="FL2882"/>
      <c r="FM2882"/>
      <c r="FN2882"/>
    </row>
    <row r="2883" spans="166:170" x14ac:dyDescent="0.25">
      <c r="FJ2883"/>
      <c r="FK2883"/>
      <c r="FL2883"/>
      <c r="FM2883"/>
      <c r="FN2883"/>
    </row>
    <row r="2884" spans="166:170" x14ac:dyDescent="0.25">
      <c r="FJ2884"/>
      <c r="FK2884"/>
      <c r="FL2884"/>
      <c r="FM2884"/>
      <c r="FN2884"/>
    </row>
    <row r="2885" spans="166:170" x14ac:dyDescent="0.25">
      <c r="FJ2885"/>
      <c r="FK2885"/>
      <c r="FL2885"/>
      <c r="FM2885"/>
      <c r="FN2885"/>
    </row>
    <row r="2886" spans="166:170" x14ac:dyDescent="0.25">
      <c r="FJ2886"/>
      <c r="FK2886"/>
      <c r="FL2886"/>
      <c r="FM2886"/>
      <c r="FN2886"/>
    </row>
    <row r="2887" spans="166:170" x14ac:dyDescent="0.25">
      <c r="FJ2887"/>
      <c r="FK2887"/>
      <c r="FL2887"/>
      <c r="FM2887"/>
      <c r="FN2887"/>
    </row>
    <row r="2888" spans="166:170" x14ac:dyDescent="0.25">
      <c r="FJ2888"/>
      <c r="FK2888"/>
      <c r="FL2888"/>
      <c r="FM2888"/>
      <c r="FN2888"/>
    </row>
    <row r="2889" spans="166:170" x14ac:dyDescent="0.25">
      <c r="FJ2889"/>
      <c r="FK2889"/>
      <c r="FL2889"/>
      <c r="FM2889"/>
      <c r="FN2889"/>
    </row>
    <row r="2890" spans="166:170" x14ac:dyDescent="0.25">
      <c r="FJ2890"/>
      <c r="FK2890"/>
      <c r="FL2890"/>
      <c r="FM2890"/>
      <c r="FN2890"/>
    </row>
    <row r="2891" spans="166:170" x14ac:dyDescent="0.25">
      <c r="FJ2891"/>
      <c r="FK2891"/>
      <c r="FL2891"/>
      <c r="FM2891"/>
      <c r="FN2891"/>
    </row>
    <row r="2892" spans="166:170" x14ac:dyDescent="0.25">
      <c r="FJ2892"/>
      <c r="FK2892"/>
      <c r="FL2892"/>
      <c r="FM2892"/>
      <c r="FN2892"/>
    </row>
    <row r="2893" spans="166:170" x14ac:dyDescent="0.25">
      <c r="FJ2893"/>
      <c r="FK2893"/>
      <c r="FL2893"/>
      <c r="FM2893"/>
      <c r="FN2893"/>
    </row>
    <row r="2894" spans="166:170" x14ac:dyDescent="0.25">
      <c r="FJ2894"/>
      <c r="FK2894"/>
      <c r="FL2894"/>
      <c r="FM2894"/>
      <c r="FN2894"/>
    </row>
    <row r="2895" spans="166:170" x14ac:dyDescent="0.25">
      <c r="FJ2895"/>
      <c r="FK2895"/>
      <c r="FL2895"/>
      <c r="FM2895"/>
      <c r="FN2895"/>
    </row>
    <row r="2896" spans="166:170" x14ac:dyDescent="0.25">
      <c r="FJ2896"/>
      <c r="FK2896"/>
      <c r="FL2896"/>
      <c r="FM2896"/>
      <c r="FN2896"/>
    </row>
    <row r="2897" spans="166:170" x14ac:dyDescent="0.25">
      <c r="FJ2897"/>
      <c r="FK2897"/>
      <c r="FL2897"/>
      <c r="FM2897"/>
      <c r="FN2897"/>
    </row>
    <row r="2898" spans="166:170" x14ac:dyDescent="0.25">
      <c r="FJ2898"/>
      <c r="FK2898"/>
      <c r="FL2898"/>
      <c r="FM2898"/>
      <c r="FN2898"/>
    </row>
    <row r="2899" spans="166:170" x14ac:dyDescent="0.25">
      <c r="FJ2899"/>
      <c r="FK2899"/>
      <c r="FL2899"/>
      <c r="FM2899"/>
      <c r="FN2899"/>
    </row>
    <row r="2900" spans="166:170" x14ac:dyDescent="0.25">
      <c r="FJ2900"/>
      <c r="FK2900"/>
      <c r="FL2900"/>
      <c r="FM2900"/>
      <c r="FN2900"/>
    </row>
    <row r="2901" spans="166:170" x14ac:dyDescent="0.25">
      <c r="FJ2901"/>
      <c r="FK2901"/>
      <c r="FL2901"/>
      <c r="FM2901"/>
      <c r="FN2901"/>
    </row>
    <row r="2902" spans="166:170" x14ac:dyDescent="0.25">
      <c r="FJ2902"/>
      <c r="FK2902"/>
      <c r="FL2902"/>
      <c r="FM2902"/>
      <c r="FN2902"/>
    </row>
    <row r="2903" spans="166:170" x14ac:dyDescent="0.25">
      <c r="FJ2903"/>
      <c r="FK2903"/>
      <c r="FL2903"/>
      <c r="FM2903"/>
      <c r="FN2903"/>
    </row>
    <row r="2904" spans="166:170" x14ac:dyDescent="0.25">
      <c r="FJ2904"/>
      <c r="FK2904"/>
      <c r="FL2904"/>
      <c r="FM2904"/>
      <c r="FN2904"/>
    </row>
    <row r="2905" spans="166:170" x14ac:dyDescent="0.25">
      <c r="FJ2905"/>
      <c r="FK2905"/>
      <c r="FL2905"/>
      <c r="FM2905"/>
      <c r="FN2905"/>
    </row>
    <row r="2906" spans="166:170" x14ac:dyDescent="0.25">
      <c r="FJ2906"/>
      <c r="FK2906"/>
      <c r="FL2906"/>
      <c r="FM2906"/>
      <c r="FN2906"/>
    </row>
    <row r="2907" spans="166:170" x14ac:dyDescent="0.25">
      <c r="FJ2907"/>
      <c r="FK2907"/>
      <c r="FL2907"/>
      <c r="FM2907"/>
      <c r="FN2907"/>
    </row>
    <row r="2908" spans="166:170" x14ac:dyDescent="0.25">
      <c r="FJ2908"/>
      <c r="FK2908"/>
      <c r="FL2908"/>
      <c r="FM2908"/>
      <c r="FN2908"/>
    </row>
    <row r="2909" spans="166:170" x14ac:dyDescent="0.25">
      <c r="FJ2909"/>
      <c r="FK2909"/>
      <c r="FL2909"/>
      <c r="FM2909"/>
      <c r="FN2909"/>
    </row>
    <row r="2910" spans="166:170" x14ac:dyDescent="0.25">
      <c r="FJ2910"/>
      <c r="FK2910"/>
      <c r="FL2910"/>
      <c r="FM2910"/>
      <c r="FN2910"/>
    </row>
    <row r="2911" spans="166:170" x14ac:dyDescent="0.25">
      <c r="FJ2911"/>
      <c r="FK2911"/>
      <c r="FL2911"/>
      <c r="FM2911"/>
      <c r="FN2911"/>
    </row>
    <row r="2912" spans="166:170" x14ac:dyDescent="0.25">
      <c r="FJ2912"/>
      <c r="FK2912"/>
      <c r="FL2912"/>
      <c r="FM2912"/>
      <c r="FN2912"/>
    </row>
    <row r="2913" spans="166:170" x14ac:dyDescent="0.25">
      <c r="FJ2913"/>
      <c r="FK2913"/>
      <c r="FL2913"/>
      <c r="FM2913"/>
      <c r="FN2913"/>
    </row>
    <row r="2914" spans="166:170" x14ac:dyDescent="0.25">
      <c r="FJ2914"/>
      <c r="FK2914"/>
      <c r="FL2914"/>
      <c r="FM2914"/>
      <c r="FN2914"/>
    </row>
    <row r="2915" spans="166:170" x14ac:dyDescent="0.25">
      <c r="FJ2915"/>
      <c r="FK2915"/>
      <c r="FL2915"/>
      <c r="FM2915"/>
      <c r="FN2915"/>
    </row>
    <row r="2916" spans="166:170" x14ac:dyDescent="0.25">
      <c r="FJ2916"/>
      <c r="FK2916"/>
      <c r="FL2916"/>
      <c r="FM2916"/>
      <c r="FN2916"/>
    </row>
    <row r="2917" spans="166:170" x14ac:dyDescent="0.25">
      <c r="FJ2917"/>
      <c r="FK2917"/>
      <c r="FL2917"/>
      <c r="FM2917"/>
      <c r="FN2917"/>
    </row>
    <row r="2918" spans="166:170" x14ac:dyDescent="0.25">
      <c r="FJ2918"/>
      <c r="FK2918"/>
      <c r="FL2918"/>
      <c r="FM2918"/>
      <c r="FN2918"/>
    </row>
    <row r="2919" spans="166:170" x14ac:dyDescent="0.25">
      <c r="FJ2919"/>
      <c r="FK2919"/>
      <c r="FL2919"/>
      <c r="FM2919"/>
      <c r="FN2919"/>
    </row>
    <row r="2920" spans="166:170" x14ac:dyDescent="0.25">
      <c r="FJ2920"/>
      <c r="FK2920"/>
      <c r="FL2920"/>
      <c r="FM2920"/>
      <c r="FN2920"/>
    </row>
    <row r="2921" spans="166:170" x14ac:dyDescent="0.25">
      <c r="FJ2921"/>
      <c r="FK2921"/>
      <c r="FL2921"/>
      <c r="FM2921"/>
      <c r="FN2921"/>
    </row>
    <row r="2922" spans="166:170" x14ac:dyDescent="0.25">
      <c r="FJ2922"/>
      <c r="FK2922"/>
      <c r="FL2922"/>
      <c r="FM2922"/>
      <c r="FN2922"/>
    </row>
    <row r="2923" spans="166:170" x14ac:dyDescent="0.25">
      <c r="FJ2923"/>
      <c r="FK2923"/>
      <c r="FL2923"/>
      <c r="FM2923"/>
      <c r="FN2923"/>
    </row>
    <row r="2924" spans="166:170" x14ac:dyDescent="0.25">
      <c r="FJ2924"/>
      <c r="FK2924"/>
      <c r="FL2924"/>
      <c r="FM2924"/>
      <c r="FN2924"/>
    </row>
    <row r="2925" spans="166:170" x14ac:dyDescent="0.25">
      <c r="FJ2925"/>
      <c r="FK2925"/>
      <c r="FL2925"/>
      <c r="FM2925"/>
      <c r="FN2925"/>
    </row>
    <row r="2926" spans="166:170" x14ac:dyDescent="0.25">
      <c r="FJ2926"/>
      <c r="FK2926"/>
      <c r="FL2926"/>
      <c r="FM2926"/>
      <c r="FN2926"/>
    </row>
    <row r="2927" spans="166:170" x14ac:dyDescent="0.25">
      <c r="FJ2927"/>
      <c r="FK2927"/>
      <c r="FL2927"/>
      <c r="FM2927"/>
      <c r="FN2927"/>
    </row>
    <row r="2928" spans="166:170" x14ac:dyDescent="0.25">
      <c r="FJ2928"/>
      <c r="FK2928"/>
      <c r="FL2928"/>
      <c r="FM2928"/>
      <c r="FN2928"/>
    </row>
    <row r="2929" spans="166:170" x14ac:dyDescent="0.25">
      <c r="FJ2929"/>
      <c r="FK2929"/>
      <c r="FL2929"/>
      <c r="FM2929"/>
      <c r="FN2929"/>
    </row>
    <row r="2930" spans="166:170" x14ac:dyDescent="0.25">
      <c r="FJ2930"/>
      <c r="FK2930"/>
      <c r="FL2930"/>
      <c r="FM2930"/>
      <c r="FN2930"/>
    </row>
    <row r="2931" spans="166:170" x14ac:dyDescent="0.25">
      <c r="FJ2931"/>
      <c r="FK2931"/>
      <c r="FL2931"/>
      <c r="FM2931"/>
      <c r="FN2931"/>
    </row>
    <row r="2932" spans="166:170" x14ac:dyDescent="0.25">
      <c r="FJ2932"/>
      <c r="FK2932"/>
      <c r="FL2932"/>
      <c r="FM2932"/>
      <c r="FN2932"/>
    </row>
    <row r="2933" spans="166:170" x14ac:dyDescent="0.25">
      <c r="FJ2933"/>
      <c r="FK2933"/>
      <c r="FL2933"/>
      <c r="FM2933"/>
      <c r="FN2933"/>
    </row>
    <row r="2934" spans="166:170" x14ac:dyDescent="0.25">
      <c r="FJ2934"/>
      <c r="FK2934"/>
      <c r="FL2934"/>
      <c r="FM2934"/>
      <c r="FN2934"/>
    </row>
    <row r="2935" spans="166:170" x14ac:dyDescent="0.25">
      <c r="FJ2935"/>
      <c r="FK2935"/>
      <c r="FL2935"/>
      <c r="FM2935"/>
      <c r="FN2935"/>
    </row>
    <row r="2936" spans="166:170" x14ac:dyDescent="0.25">
      <c r="FJ2936"/>
      <c r="FK2936"/>
      <c r="FL2936"/>
      <c r="FM2936"/>
      <c r="FN2936"/>
    </row>
    <row r="2937" spans="166:170" x14ac:dyDescent="0.25">
      <c r="FJ2937"/>
      <c r="FK2937"/>
      <c r="FL2937"/>
      <c r="FM2937"/>
      <c r="FN2937"/>
    </row>
    <row r="2938" spans="166:170" x14ac:dyDescent="0.25">
      <c r="FJ2938"/>
      <c r="FK2938"/>
      <c r="FL2938"/>
      <c r="FM2938"/>
      <c r="FN2938"/>
    </row>
    <row r="2939" spans="166:170" x14ac:dyDescent="0.25">
      <c r="FJ2939"/>
      <c r="FK2939"/>
      <c r="FL2939"/>
      <c r="FM2939"/>
      <c r="FN2939"/>
    </row>
    <row r="2940" spans="166:170" x14ac:dyDescent="0.25">
      <c r="FJ2940"/>
      <c r="FK2940"/>
      <c r="FL2940"/>
      <c r="FM2940"/>
      <c r="FN2940"/>
    </row>
    <row r="2941" spans="166:170" x14ac:dyDescent="0.25">
      <c r="FJ2941"/>
      <c r="FK2941"/>
      <c r="FL2941"/>
      <c r="FM2941"/>
      <c r="FN2941"/>
    </row>
    <row r="2942" spans="166:170" x14ac:dyDescent="0.25">
      <c r="FJ2942"/>
      <c r="FK2942"/>
      <c r="FL2942"/>
      <c r="FM2942"/>
      <c r="FN2942"/>
    </row>
    <row r="2943" spans="166:170" x14ac:dyDescent="0.25">
      <c r="FJ2943"/>
      <c r="FK2943"/>
      <c r="FL2943"/>
      <c r="FM2943"/>
      <c r="FN2943"/>
    </row>
    <row r="2944" spans="166:170" x14ac:dyDescent="0.25">
      <c r="FJ2944"/>
      <c r="FK2944"/>
      <c r="FL2944"/>
      <c r="FM2944"/>
      <c r="FN2944"/>
    </row>
    <row r="2945" spans="166:170" x14ac:dyDescent="0.25">
      <c r="FJ2945"/>
      <c r="FK2945"/>
      <c r="FL2945"/>
      <c r="FM2945"/>
      <c r="FN2945"/>
    </row>
    <row r="2946" spans="166:170" x14ac:dyDescent="0.25">
      <c r="FJ2946"/>
      <c r="FK2946"/>
      <c r="FL2946"/>
      <c r="FM2946"/>
      <c r="FN2946"/>
    </row>
    <row r="2947" spans="166:170" x14ac:dyDescent="0.25">
      <c r="FJ2947"/>
      <c r="FK2947"/>
      <c r="FL2947"/>
      <c r="FM2947"/>
      <c r="FN2947"/>
    </row>
    <row r="2948" spans="166:170" x14ac:dyDescent="0.25">
      <c r="FJ2948"/>
      <c r="FK2948"/>
      <c r="FL2948"/>
      <c r="FM2948"/>
      <c r="FN2948"/>
    </row>
    <row r="2949" spans="166:170" x14ac:dyDescent="0.25">
      <c r="FJ2949"/>
      <c r="FK2949"/>
      <c r="FL2949"/>
      <c r="FM2949"/>
      <c r="FN2949"/>
    </row>
    <row r="2950" spans="166:170" x14ac:dyDescent="0.25">
      <c r="FJ2950"/>
      <c r="FK2950"/>
      <c r="FL2950"/>
      <c r="FM2950"/>
      <c r="FN2950"/>
    </row>
    <row r="2951" spans="166:170" x14ac:dyDescent="0.25">
      <c r="FJ2951"/>
      <c r="FK2951"/>
      <c r="FL2951"/>
      <c r="FM2951"/>
      <c r="FN2951"/>
    </row>
    <row r="2952" spans="166:170" x14ac:dyDescent="0.25">
      <c r="FJ2952"/>
      <c r="FK2952"/>
      <c r="FL2952"/>
      <c r="FM2952"/>
      <c r="FN2952"/>
    </row>
    <row r="2953" spans="166:170" x14ac:dyDescent="0.25">
      <c r="FJ2953"/>
      <c r="FK2953"/>
      <c r="FL2953"/>
      <c r="FM2953"/>
      <c r="FN2953"/>
    </row>
    <row r="2954" spans="166:170" x14ac:dyDescent="0.25">
      <c r="FJ2954"/>
      <c r="FK2954"/>
      <c r="FL2954"/>
      <c r="FM2954"/>
      <c r="FN2954"/>
    </row>
    <row r="2955" spans="166:170" x14ac:dyDescent="0.25">
      <c r="FJ2955"/>
      <c r="FK2955"/>
      <c r="FL2955"/>
      <c r="FM2955"/>
      <c r="FN2955"/>
    </row>
    <row r="2956" spans="166:170" x14ac:dyDescent="0.25">
      <c r="FJ2956"/>
      <c r="FK2956"/>
      <c r="FL2956"/>
      <c r="FM2956"/>
      <c r="FN2956"/>
    </row>
    <row r="2957" spans="166:170" x14ac:dyDescent="0.25">
      <c r="FJ2957"/>
      <c r="FK2957"/>
      <c r="FL2957"/>
      <c r="FM2957"/>
      <c r="FN2957"/>
    </row>
    <row r="2958" spans="166:170" x14ac:dyDescent="0.25">
      <c r="FJ2958"/>
      <c r="FK2958"/>
      <c r="FL2958"/>
      <c r="FM2958"/>
      <c r="FN2958"/>
    </row>
    <row r="2959" spans="166:170" x14ac:dyDescent="0.25">
      <c r="FJ2959"/>
      <c r="FK2959"/>
      <c r="FL2959"/>
      <c r="FM2959"/>
      <c r="FN2959"/>
    </row>
    <row r="2960" spans="166:170" x14ac:dyDescent="0.25">
      <c r="FJ2960"/>
      <c r="FK2960"/>
      <c r="FL2960"/>
      <c r="FM2960"/>
      <c r="FN2960"/>
    </row>
    <row r="2961" spans="166:170" x14ac:dyDescent="0.25">
      <c r="FJ2961"/>
      <c r="FK2961"/>
      <c r="FL2961"/>
      <c r="FM2961"/>
      <c r="FN2961"/>
    </row>
    <row r="2962" spans="166:170" x14ac:dyDescent="0.25">
      <c r="FJ2962"/>
      <c r="FK2962"/>
      <c r="FL2962"/>
      <c r="FM2962"/>
      <c r="FN2962"/>
    </row>
    <row r="2963" spans="166:170" x14ac:dyDescent="0.25">
      <c r="FJ2963"/>
      <c r="FK2963"/>
      <c r="FL2963"/>
      <c r="FM2963"/>
      <c r="FN2963"/>
    </row>
    <row r="2964" spans="166:170" x14ac:dyDescent="0.25">
      <c r="FJ2964"/>
      <c r="FK2964"/>
      <c r="FL2964"/>
      <c r="FM2964"/>
      <c r="FN2964"/>
    </row>
    <row r="2965" spans="166:170" x14ac:dyDescent="0.25">
      <c r="FJ2965"/>
      <c r="FK2965"/>
      <c r="FL2965"/>
      <c r="FM2965"/>
      <c r="FN2965"/>
    </row>
    <row r="2966" spans="166:170" x14ac:dyDescent="0.25">
      <c r="FJ2966"/>
      <c r="FK2966"/>
      <c r="FL2966"/>
      <c r="FM2966"/>
      <c r="FN2966"/>
    </row>
    <row r="2967" spans="166:170" x14ac:dyDescent="0.25">
      <c r="FJ2967"/>
      <c r="FK2967"/>
      <c r="FL2967"/>
      <c r="FM2967"/>
      <c r="FN2967"/>
    </row>
    <row r="2968" spans="166:170" x14ac:dyDescent="0.25">
      <c r="FJ2968"/>
      <c r="FK2968"/>
      <c r="FL2968"/>
      <c r="FM2968"/>
      <c r="FN2968"/>
    </row>
    <row r="2969" spans="166:170" x14ac:dyDescent="0.25">
      <c r="FJ2969"/>
      <c r="FK2969"/>
      <c r="FL2969"/>
      <c r="FM2969"/>
      <c r="FN2969"/>
    </row>
    <row r="2970" spans="166:170" x14ac:dyDescent="0.25">
      <c r="FJ2970"/>
      <c r="FK2970"/>
      <c r="FL2970"/>
      <c r="FM2970"/>
      <c r="FN2970"/>
    </row>
    <row r="2971" spans="166:170" x14ac:dyDescent="0.25">
      <c r="FJ2971"/>
      <c r="FK2971"/>
      <c r="FL2971"/>
      <c r="FM2971"/>
      <c r="FN2971"/>
    </row>
    <row r="2972" spans="166:170" x14ac:dyDescent="0.25">
      <c r="FJ2972"/>
      <c r="FK2972"/>
      <c r="FL2972"/>
      <c r="FM2972"/>
      <c r="FN2972"/>
    </row>
    <row r="2973" spans="166:170" x14ac:dyDescent="0.25">
      <c r="FJ2973"/>
      <c r="FK2973"/>
      <c r="FL2973"/>
      <c r="FM2973"/>
      <c r="FN2973"/>
    </row>
    <row r="2974" spans="166:170" x14ac:dyDescent="0.25">
      <c r="FJ2974"/>
      <c r="FK2974"/>
      <c r="FL2974"/>
      <c r="FM2974"/>
      <c r="FN2974"/>
    </row>
    <row r="2975" spans="166:170" x14ac:dyDescent="0.25">
      <c r="FJ2975"/>
      <c r="FK2975"/>
      <c r="FL2975"/>
      <c r="FM2975"/>
      <c r="FN2975"/>
    </row>
    <row r="2976" spans="166:170" x14ac:dyDescent="0.25">
      <c r="FJ2976"/>
      <c r="FK2976"/>
      <c r="FL2976"/>
      <c r="FM2976"/>
      <c r="FN2976"/>
    </row>
    <row r="2977" spans="166:170" x14ac:dyDescent="0.25">
      <c r="FJ2977"/>
      <c r="FK2977"/>
      <c r="FL2977"/>
      <c r="FM2977"/>
      <c r="FN2977"/>
    </row>
    <row r="2978" spans="166:170" x14ac:dyDescent="0.25">
      <c r="FJ2978"/>
      <c r="FK2978"/>
      <c r="FL2978"/>
      <c r="FM2978"/>
      <c r="FN2978"/>
    </row>
    <row r="2979" spans="166:170" x14ac:dyDescent="0.25">
      <c r="FJ2979"/>
      <c r="FK2979"/>
      <c r="FL2979"/>
      <c r="FM2979"/>
      <c r="FN2979"/>
    </row>
    <row r="2980" spans="166:170" x14ac:dyDescent="0.25">
      <c r="FJ2980"/>
      <c r="FK2980"/>
      <c r="FL2980"/>
      <c r="FM2980"/>
      <c r="FN2980"/>
    </row>
    <row r="2981" spans="166:170" x14ac:dyDescent="0.25">
      <c r="FJ2981"/>
      <c r="FK2981"/>
      <c r="FL2981"/>
      <c r="FM2981"/>
      <c r="FN2981"/>
    </row>
    <row r="2982" spans="166:170" x14ac:dyDescent="0.25">
      <c r="FJ2982"/>
      <c r="FK2982"/>
      <c r="FL2982"/>
      <c r="FM2982"/>
      <c r="FN2982"/>
    </row>
    <row r="2983" spans="166:170" x14ac:dyDescent="0.25">
      <c r="FJ2983"/>
      <c r="FK2983"/>
      <c r="FL2983"/>
      <c r="FM2983"/>
      <c r="FN2983"/>
    </row>
    <row r="2984" spans="166:170" x14ac:dyDescent="0.25">
      <c r="FJ2984"/>
      <c r="FK2984"/>
      <c r="FL2984"/>
      <c r="FM2984"/>
      <c r="FN2984"/>
    </row>
    <row r="2985" spans="166:170" x14ac:dyDescent="0.25">
      <c r="FJ2985"/>
      <c r="FK2985"/>
      <c r="FL2985"/>
      <c r="FM2985"/>
      <c r="FN2985"/>
    </row>
    <row r="2986" spans="166:170" x14ac:dyDescent="0.25">
      <c r="FJ2986"/>
      <c r="FK2986"/>
      <c r="FL2986"/>
      <c r="FM2986"/>
      <c r="FN2986"/>
    </row>
    <row r="2987" spans="166:170" x14ac:dyDescent="0.25">
      <c r="FJ2987"/>
      <c r="FK2987"/>
      <c r="FL2987"/>
      <c r="FM2987"/>
      <c r="FN2987"/>
    </row>
    <row r="2988" spans="166:170" x14ac:dyDescent="0.25">
      <c r="FJ2988"/>
      <c r="FK2988"/>
      <c r="FL2988"/>
      <c r="FM2988"/>
      <c r="FN2988"/>
    </row>
    <row r="2989" spans="166:170" x14ac:dyDescent="0.25">
      <c r="FJ2989"/>
      <c r="FK2989"/>
      <c r="FL2989"/>
      <c r="FM2989"/>
      <c r="FN2989"/>
    </row>
    <row r="2990" spans="166:170" x14ac:dyDescent="0.25">
      <c r="FJ2990"/>
      <c r="FK2990"/>
      <c r="FL2990"/>
      <c r="FM2990"/>
      <c r="FN2990"/>
    </row>
    <row r="2991" spans="166:170" x14ac:dyDescent="0.25">
      <c r="FJ2991"/>
      <c r="FK2991"/>
      <c r="FL2991"/>
      <c r="FM2991"/>
      <c r="FN2991"/>
    </row>
    <row r="2992" spans="166:170" x14ac:dyDescent="0.25">
      <c r="FJ2992"/>
      <c r="FK2992"/>
      <c r="FL2992"/>
      <c r="FM2992"/>
      <c r="FN2992"/>
    </row>
    <row r="2993" spans="166:170" x14ac:dyDescent="0.25">
      <c r="FJ2993"/>
      <c r="FK2993"/>
      <c r="FL2993"/>
      <c r="FM2993"/>
      <c r="FN2993"/>
    </row>
    <row r="2994" spans="166:170" x14ac:dyDescent="0.25">
      <c r="FJ2994"/>
      <c r="FK2994"/>
      <c r="FL2994"/>
      <c r="FM2994"/>
      <c r="FN2994"/>
    </row>
    <row r="2995" spans="166:170" x14ac:dyDescent="0.25">
      <c r="FJ2995"/>
      <c r="FK2995"/>
      <c r="FL2995"/>
      <c r="FM2995"/>
      <c r="FN2995"/>
    </row>
    <row r="2996" spans="166:170" x14ac:dyDescent="0.25">
      <c r="FJ2996"/>
      <c r="FK2996"/>
      <c r="FL2996"/>
      <c r="FM2996"/>
      <c r="FN2996"/>
    </row>
    <row r="2997" spans="166:170" x14ac:dyDescent="0.25">
      <c r="FJ2997"/>
      <c r="FK2997"/>
      <c r="FL2997"/>
      <c r="FM2997"/>
      <c r="FN2997"/>
    </row>
    <row r="2998" spans="166:170" x14ac:dyDescent="0.25">
      <c r="FJ2998"/>
      <c r="FK2998"/>
      <c r="FL2998"/>
      <c r="FM2998"/>
      <c r="FN2998"/>
    </row>
    <row r="2999" spans="166:170" x14ac:dyDescent="0.25">
      <c r="FJ2999"/>
      <c r="FK2999"/>
      <c r="FL2999"/>
      <c r="FM2999"/>
      <c r="FN2999"/>
    </row>
    <row r="3000" spans="166:170" x14ac:dyDescent="0.25">
      <c r="FJ3000"/>
      <c r="FK3000"/>
      <c r="FL3000"/>
      <c r="FM3000"/>
      <c r="FN3000"/>
    </row>
    <row r="3001" spans="166:170" x14ac:dyDescent="0.25">
      <c r="FJ3001"/>
      <c r="FK3001"/>
      <c r="FL3001"/>
      <c r="FM3001"/>
      <c r="FN3001"/>
    </row>
    <row r="3002" spans="166:170" x14ac:dyDescent="0.25">
      <c r="FJ3002"/>
      <c r="FK3002"/>
      <c r="FL3002"/>
      <c r="FM3002"/>
      <c r="FN3002"/>
    </row>
    <row r="3003" spans="166:170" x14ac:dyDescent="0.25">
      <c r="FJ3003"/>
      <c r="FK3003"/>
      <c r="FL3003"/>
      <c r="FM3003"/>
      <c r="FN3003"/>
    </row>
    <row r="3004" spans="166:170" x14ac:dyDescent="0.25">
      <c r="FJ3004"/>
      <c r="FK3004"/>
      <c r="FL3004"/>
      <c r="FM3004"/>
      <c r="FN3004"/>
    </row>
    <row r="3005" spans="166:170" x14ac:dyDescent="0.25">
      <c r="FJ3005"/>
      <c r="FK3005"/>
      <c r="FL3005"/>
      <c r="FM3005"/>
      <c r="FN3005"/>
    </row>
    <row r="3006" spans="166:170" x14ac:dyDescent="0.25">
      <c r="FJ3006"/>
      <c r="FK3006"/>
      <c r="FL3006"/>
      <c r="FM3006"/>
      <c r="FN3006"/>
    </row>
    <row r="3007" spans="166:170" x14ac:dyDescent="0.25">
      <c r="FJ3007"/>
      <c r="FK3007"/>
      <c r="FL3007"/>
      <c r="FM3007"/>
      <c r="FN3007"/>
    </row>
    <row r="3008" spans="166:170" x14ac:dyDescent="0.25">
      <c r="FJ3008"/>
      <c r="FK3008"/>
      <c r="FL3008"/>
      <c r="FM3008"/>
      <c r="FN3008"/>
    </row>
    <row r="3009" spans="166:170" x14ac:dyDescent="0.25">
      <c r="FJ3009"/>
      <c r="FK3009"/>
      <c r="FL3009"/>
      <c r="FM3009"/>
      <c r="FN3009"/>
    </row>
    <row r="3010" spans="166:170" x14ac:dyDescent="0.25">
      <c r="FJ3010"/>
      <c r="FK3010"/>
      <c r="FL3010"/>
      <c r="FM3010"/>
      <c r="FN3010"/>
    </row>
    <row r="3011" spans="166:170" x14ac:dyDescent="0.25">
      <c r="FJ3011"/>
      <c r="FK3011"/>
      <c r="FL3011"/>
      <c r="FM3011"/>
      <c r="FN3011"/>
    </row>
    <row r="3012" spans="166:170" x14ac:dyDescent="0.25">
      <c r="FJ3012"/>
      <c r="FK3012"/>
      <c r="FL3012"/>
      <c r="FM3012"/>
      <c r="FN3012"/>
    </row>
    <row r="3013" spans="166:170" x14ac:dyDescent="0.25">
      <c r="FJ3013"/>
      <c r="FK3013"/>
      <c r="FL3013"/>
      <c r="FM3013"/>
      <c r="FN3013"/>
    </row>
    <row r="3014" spans="166:170" x14ac:dyDescent="0.25">
      <c r="FJ3014"/>
      <c r="FK3014"/>
      <c r="FL3014"/>
      <c r="FM3014"/>
      <c r="FN3014"/>
    </row>
    <row r="3015" spans="166:170" x14ac:dyDescent="0.25">
      <c r="FJ3015"/>
      <c r="FK3015"/>
      <c r="FL3015"/>
      <c r="FM3015"/>
      <c r="FN3015"/>
    </row>
    <row r="3016" spans="166:170" x14ac:dyDescent="0.25">
      <c r="FJ3016"/>
      <c r="FK3016"/>
      <c r="FL3016"/>
      <c r="FM3016"/>
      <c r="FN3016"/>
    </row>
    <row r="3017" spans="166:170" x14ac:dyDescent="0.25">
      <c r="FJ3017"/>
      <c r="FK3017"/>
      <c r="FL3017"/>
      <c r="FM3017"/>
      <c r="FN3017"/>
    </row>
    <row r="3018" spans="166:170" x14ac:dyDescent="0.25">
      <c r="FJ3018"/>
      <c r="FK3018"/>
      <c r="FL3018"/>
      <c r="FM3018"/>
      <c r="FN3018"/>
    </row>
    <row r="3019" spans="166:170" x14ac:dyDescent="0.25">
      <c r="FJ3019"/>
      <c r="FK3019"/>
      <c r="FL3019"/>
      <c r="FM3019"/>
      <c r="FN3019"/>
    </row>
    <row r="3020" spans="166:170" x14ac:dyDescent="0.25">
      <c r="FJ3020"/>
      <c r="FK3020"/>
      <c r="FL3020"/>
      <c r="FM3020"/>
      <c r="FN3020"/>
    </row>
    <row r="3021" spans="166:170" x14ac:dyDescent="0.25">
      <c r="FJ3021"/>
      <c r="FK3021"/>
      <c r="FL3021"/>
      <c r="FM3021"/>
      <c r="FN3021"/>
    </row>
    <row r="3022" spans="166:170" x14ac:dyDescent="0.25">
      <c r="FJ3022"/>
      <c r="FK3022"/>
      <c r="FL3022"/>
      <c r="FM3022"/>
      <c r="FN3022"/>
    </row>
    <row r="3023" spans="166:170" x14ac:dyDescent="0.25">
      <c r="FJ3023"/>
      <c r="FK3023"/>
      <c r="FL3023"/>
      <c r="FM3023"/>
      <c r="FN3023"/>
    </row>
    <row r="3024" spans="166:170" x14ac:dyDescent="0.25">
      <c r="FJ3024"/>
      <c r="FK3024"/>
      <c r="FL3024"/>
      <c r="FM3024"/>
      <c r="FN3024"/>
    </row>
    <row r="3025" spans="166:170" x14ac:dyDescent="0.25">
      <c r="FJ3025"/>
      <c r="FK3025"/>
      <c r="FL3025"/>
      <c r="FM3025"/>
      <c r="FN3025"/>
    </row>
    <row r="3026" spans="166:170" x14ac:dyDescent="0.25">
      <c r="FJ3026"/>
      <c r="FK3026"/>
      <c r="FL3026"/>
      <c r="FM3026"/>
      <c r="FN3026"/>
    </row>
    <row r="3027" spans="166:170" x14ac:dyDescent="0.25">
      <c r="FJ3027"/>
      <c r="FK3027"/>
      <c r="FL3027"/>
      <c r="FM3027"/>
      <c r="FN3027"/>
    </row>
    <row r="3028" spans="166:170" x14ac:dyDescent="0.25">
      <c r="FJ3028"/>
      <c r="FK3028"/>
      <c r="FL3028"/>
      <c r="FM3028"/>
      <c r="FN3028"/>
    </row>
    <row r="3029" spans="166:170" x14ac:dyDescent="0.25">
      <c r="FJ3029"/>
      <c r="FK3029"/>
      <c r="FL3029"/>
      <c r="FM3029"/>
      <c r="FN3029"/>
    </row>
    <row r="3030" spans="166:170" x14ac:dyDescent="0.25">
      <c r="FJ3030"/>
      <c r="FK3030"/>
      <c r="FL3030"/>
      <c r="FM3030"/>
      <c r="FN3030"/>
    </row>
    <row r="3031" spans="166:170" x14ac:dyDescent="0.25">
      <c r="FJ3031"/>
      <c r="FK3031"/>
      <c r="FL3031"/>
      <c r="FM3031"/>
      <c r="FN3031"/>
    </row>
    <row r="3032" spans="166:170" x14ac:dyDescent="0.25">
      <c r="FJ3032"/>
      <c r="FK3032"/>
      <c r="FL3032"/>
      <c r="FM3032"/>
      <c r="FN3032"/>
    </row>
    <row r="3033" spans="166:170" x14ac:dyDescent="0.25">
      <c r="FJ3033"/>
      <c r="FK3033"/>
      <c r="FL3033"/>
      <c r="FM3033"/>
      <c r="FN3033"/>
    </row>
    <row r="3034" spans="166:170" x14ac:dyDescent="0.25">
      <c r="FJ3034"/>
      <c r="FK3034"/>
      <c r="FL3034"/>
      <c r="FM3034"/>
      <c r="FN3034"/>
    </row>
    <row r="3035" spans="166:170" x14ac:dyDescent="0.25">
      <c r="FJ3035"/>
      <c r="FK3035"/>
      <c r="FL3035"/>
      <c r="FM3035"/>
      <c r="FN3035"/>
    </row>
    <row r="3036" spans="166:170" x14ac:dyDescent="0.25">
      <c r="FJ3036"/>
      <c r="FK3036"/>
      <c r="FL3036"/>
      <c r="FM3036"/>
      <c r="FN3036"/>
    </row>
    <row r="3037" spans="166:170" x14ac:dyDescent="0.25">
      <c r="FJ3037"/>
      <c r="FK3037"/>
      <c r="FL3037"/>
      <c r="FM3037"/>
      <c r="FN3037"/>
    </row>
    <row r="3038" spans="166:170" x14ac:dyDescent="0.25">
      <c r="FJ3038"/>
      <c r="FK3038"/>
      <c r="FL3038"/>
      <c r="FM3038"/>
      <c r="FN3038"/>
    </row>
    <row r="3039" spans="166:170" x14ac:dyDescent="0.25">
      <c r="FJ3039"/>
      <c r="FK3039"/>
      <c r="FL3039"/>
      <c r="FM3039"/>
      <c r="FN3039"/>
    </row>
    <row r="3040" spans="166:170" x14ac:dyDescent="0.25">
      <c r="FJ3040"/>
      <c r="FK3040"/>
      <c r="FL3040"/>
      <c r="FM3040"/>
      <c r="FN3040"/>
    </row>
    <row r="3041" spans="166:170" x14ac:dyDescent="0.25">
      <c r="FJ3041"/>
      <c r="FK3041"/>
      <c r="FL3041"/>
      <c r="FM3041"/>
      <c r="FN3041"/>
    </row>
    <row r="3042" spans="166:170" x14ac:dyDescent="0.25">
      <c r="FJ3042"/>
      <c r="FK3042"/>
      <c r="FL3042"/>
      <c r="FM3042"/>
      <c r="FN3042"/>
    </row>
    <row r="3043" spans="166:170" x14ac:dyDescent="0.25">
      <c r="FJ3043"/>
      <c r="FK3043"/>
      <c r="FL3043"/>
      <c r="FM3043"/>
      <c r="FN3043"/>
    </row>
    <row r="3044" spans="166:170" x14ac:dyDescent="0.25">
      <c r="FJ3044"/>
      <c r="FK3044"/>
      <c r="FL3044"/>
      <c r="FM3044"/>
      <c r="FN3044"/>
    </row>
    <row r="3045" spans="166:170" x14ac:dyDescent="0.25">
      <c r="FJ3045"/>
      <c r="FK3045"/>
      <c r="FL3045"/>
      <c r="FM3045"/>
      <c r="FN3045"/>
    </row>
    <row r="3046" spans="166:170" x14ac:dyDescent="0.25">
      <c r="FJ3046"/>
      <c r="FK3046"/>
      <c r="FL3046"/>
      <c r="FM3046"/>
      <c r="FN3046"/>
    </row>
    <row r="3047" spans="166:170" x14ac:dyDescent="0.25">
      <c r="FJ3047"/>
      <c r="FK3047"/>
      <c r="FL3047"/>
      <c r="FM3047"/>
      <c r="FN3047"/>
    </row>
    <row r="3048" spans="166:170" x14ac:dyDescent="0.25">
      <c r="FJ3048"/>
      <c r="FK3048"/>
      <c r="FL3048"/>
      <c r="FM3048"/>
      <c r="FN3048"/>
    </row>
    <row r="3049" spans="166:170" x14ac:dyDescent="0.25">
      <c r="FJ3049"/>
      <c r="FK3049"/>
      <c r="FL3049"/>
      <c r="FM3049"/>
      <c r="FN3049"/>
    </row>
    <row r="3050" spans="166:170" x14ac:dyDescent="0.25">
      <c r="FJ3050"/>
      <c r="FK3050"/>
      <c r="FL3050"/>
      <c r="FM3050"/>
      <c r="FN3050"/>
    </row>
    <row r="3051" spans="166:170" x14ac:dyDescent="0.25">
      <c r="FJ3051"/>
      <c r="FK3051"/>
      <c r="FL3051"/>
      <c r="FM3051"/>
      <c r="FN3051"/>
    </row>
    <row r="3052" spans="166:170" x14ac:dyDescent="0.25">
      <c r="FJ3052"/>
      <c r="FK3052"/>
      <c r="FL3052"/>
      <c r="FM3052"/>
      <c r="FN3052"/>
    </row>
    <row r="3053" spans="166:170" x14ac:dyDescent="0.25">
      <c r="FJ3053"/>
      <c r="FK3053"/>
      <c r="FL3053"/>
      <c r="FM3053"/>
      <c r="FN3053"/>
    </row>
    <row r="3054" spans="166:170" x14ac:dyDescent="0.25">
      <c r="FJ3054"/>
      <c r="FK3054"/>
      <c r="FL3054"/>
      <c r="FM3054"/>
      <c r="FN3054"/>
    </row>
    <row r="3055" spans="166:170" x14ac:dyDescent="0.25">
      <c r="FJ3055"/>
      <c r="FK3055"/>
      <c r="FL3055"/>
      <c r="FM3055"/>
      <c r="FN3055"/>
    </row>
    <row r="3056" spans="166:170" x14ac:dyDescent="0.25">
      <c r="FJ3056"/>
      <c r="FK3056"/>
      <c r="FL3056"/>
      <c r="FM3056"/>
      <c r="FN3056"/>
    </row>
    <row r="3057" spans="166:170" x14ac:dyDescent="0.25">
      <c r="FJ3057"/>
      <c r="FK3057"/>
      <c r="FL3057"/>
      <c r="FM3057"/>
      <c r="FN3057"/>
    </row>
    <row r="3058" spans="166:170" x14ac:dyDescent="0.25">
      <c r="FJ3058"/>
      <c r="FK3058"/>
      <c r="FL3058"/>
      <c r="FM3058"/>
      <c r="FN3058"/>
    </row>
    <row r="3059" spans="166:170" x14ac:dyDescent="0.25">
      <c r="FJ3059"/>
      <c r="FK3059"/>
      <c r="FL3059"/>
      <c r="FM3059"/>
      <c r="FN3059"/>
    </row>
    <row r="3060" spans="166:170" x14ac:dyDescent="0.25">
      <c r="FJ3060"/>
      <c r="FK3060"/>
      <c r="FL3060"/>
      <c r="FM3060"/>
      <c r="FN3060"/>
    </row>
    <row r="3061" spans="166:170" x14ac:dyDescent="0.25">
      <c r="FJ3061"/>
      <c r="FK3061"/>
      <c r="FL3061"/>
      <c r="FM3061"/>
      <c r="FN3061"/>
    </row>
    <row r="3062" spans="166:170" x14ac:dyDescent="0.25">
      <c r="FJ3062"/>
      <c r="FK3062"/>
      <c r="FL3062"/>
      <c r="FM3062"/>
      <c r="FN3062"/>
    </row>
    <row r="3063" spans="166:170" x14ac:dyDescent="0.25">
      <c r="FJ3063"/>
      <c r="FK3063"/>
      <c r="FL3063"/>
      <c r="FM3063"/>
      <c r="FN3063"/>
    </row>
    <row r="3064" spans="166:170" x14ac:dyDescent="0.25">
      <c r="FJ3064"/>
      <c r="FK3064"/>
      <c r="FL3064"/>
      <c r="FM3064"/>
      <c r="FN3064"/>
    </row>
    <row r="3065" spans="166:170" x14ac:dyDescent="0.25">
      <c r="FJ3065"/>
      <c r="FK3065"/>
      <c r="FL3065"/>
      <c r="FM3065"/>
      <c r="FN3065"/>
    </row>
    <row r="3066" spans="166:170" x14ac:dyDescent="0.25">
      <c r="FJ3066"/>
      <c r="FK3066"/>
      <c r="FL3066"/>
      <c r="FM3066"/>
      <c r="FN3066"/>
    </row>
    <row r="3067" spans="166:170" x14ac:dyDescent="0.25">
      <c r="FJ3067"/>
      <c r="FK3067"/>
      <c r="FL3067"/>
      <c r="FM3067"/>
      <c r="FN3067"/>
    </row>
    <row r="3068" spans="166:170" x14ac:dyDescent="0.25">
      <c r="FJ3068"/>
      <c r="FK3068"/>
      <c r="FL3068"/>
      <c r="FM3068"/>
      <c r="FN3068"/>
    </row>
    <row r="3069" spans="166:170" x14ac:dyDescent="0.25">
      <c r="FJ3069"/>
      <c r="FK3069"/>
      <c r="FL3069"/>
      <c r="FM3069"/>
      <c r="FN3069"/>
    </row>
    <row r="3070" spans="166:170" x14ac:dyDescent="0.25">
      <c r="FJ3070"/>
      <c r="FK3070"/>
      <c r="FL3070"/>
      <c r="FM3070"/>
      <c r="FN3070"/>
    </row>
    <row r="3071" spans="166:170" x14ac:dyDescent="0.25">
      <c r="FJ3071"/>
      <c r="FK3071"/>
      <c r="FL3071"/>
      <c r="FM3071"/>
      <c r="FN3071"/>
    </row>
    <row r="3072" spans="166:170" x14ac:dyDescent="0.25">
      <c r="FJ3072"/>
      <c r="FK3072"/>
      <c r="FL3072"/>
      <c r="FM3072"/>
      <c r="FN3072"/>
    </row>
    <row r="3073" spans="166:170" x14ac:dyDescent="0.25">
      <c r="FJ3073"/>
      <c r="FK3073"/>
      <c r="FL3073"/>
      <c r="FM3073"/>
      <c r="FN3073"/>
    </row>
    <row r="3074" spans="166:170" x14ac:dyDescent="0.25">
      <c r="FJ3074"/>
      <c r="FK3074"/>
      <c r="FL3074"/>
      <c r="FM3074"/>
      <c r="FN3074"/>
    </row>
    <row r="3075" spans="166:170" x14ac:dyDescent="0.25">
      <c r="FJ3075"/>
      <c r="FK3075"/>
      <c r="FL3075"/>
      <c r="FM3075"/>
      <c r="FN3075"/>
    </row>
    <row r="3076" spans="166:170" x14ac:dyDescent="0.25">
      <c r="FJ3076"/>
      <c r="FK3076"/>
      <c r="FL3076"/>
      <c r="FM3076"/>
      <c r="FN3076"/>
    </row>
    <row r="3077" spans="166:170" x14ac:dyDescent="0.25">
      <c r="FJ3077"/>
      <c r="FK3077"/>
      <c r="FL3077"/>
      <c r="FM3077"/>
      <c r="FN3077"/>
    </row>
    <row r="3078" spans="166:170" x14ac:dyDescent="0.25">
      <c r="FJ3078"/>
      <c r="FK3078"/>
      <c r="FL3078"/>
      <c r="FM3078"/>
      <c r="FN3078"/>
    </row>
    <row r="3079" spans="166:170" x14ac:dyDescent="0.25">
      <c r="FJ3079"/>
      <c r="FK3079"/>
      <c r="FL3079"/>
      <c r="FM3079"/>
      <c r="FN3079"/>
    </row>
    <row r="3080" spans="166:170" x14ac:dyDescent="0.25">
      <c r="FJ3080"/>
      <c r="FK3080"/>
      <c r="FL3080"/>
      <c r="FM3080"/>
      <c r="FN3080"/>
    </row>
    <row r="3081" spans="166:170" x14ac:dyDescent="0.25">
      <c r="FJ3081"/>
      <c r="FK3081"/>
      <c r="FL3081"/>
      <c r="FM3081"/>
      <c r="FN3081"/>
    </row>
    <row r="3082" spans="166:170" x14ac:dyDescent="0.25">
      <c r="FJ3082"/>
      <c r="FK3082"/>
      <c r="FL3082"/>
      <c r="FM3082"/>
      <c r="FN3082"/>
    </row>
    <row r="3083" spans="166:170" x14ac:dyDescent="0.25">
      <c r="FJ3083"/>
      <c r="FK3083"/>
      <c r="FL3083"/>
      <c r="FM3083"/>
      <c r="FN3083"/>
    </row>
    <row r="3084" spans="166:170" x14ac:dyDescent="0.25">
      <c r="FJ3084"/>
      <c r="FK3084"/>
      <c r="FL3084"/>
      <c r="FM3084"/>
      <c r="FN3084"/>
    </row>
    <row r="3085" spans="166:170" x14ac:dyDescent="0.25">
      <c r="FJ3085"/>
      <c r="FK3085"/>
      <c r="FL3085"/>
      <c r="FM3085"/>
      <c r="FN3085"/>
    </row>
    <row r="3086" spans="166:170" x14ac:dyDescent="0.25">
      <c r="FJ3086"/>
      <c r="FK3086"/>
      <c r="FL3086"/>
      <c r="FM3086"/>
      <c r="FN3086"/>
    </row>
    <row r="3087" spans="166:170" x14ac:dyDescent="0.25">
      <c r="FJ3087"/>
      <c r="FK3087"/>
      <c r="FL3087"/>
      <c r="FM3087"/>
      <c r="FN3087"/>
    </row>
    <row r="3088" spans="166:170" x14ac:dyDescent="0.25">
      <c r="FJ3088"/>
      <c r="FK3088"/>
      <c r="FL3088"/>
      <c r="FM3088"/>
      <c r="FN3088"/>
    </row>
    <row r="3089" spans="166:170" x14ac:dyDescent="0.25">
      <c r="FJ3089"/>
      <c r="FK3089"/>
      <c r="FL3089"/>
      <c r="FM3089"/>
      <c r="FN3089"/>
    </row>
    <row r="3090" spans="166:170" x14ac:dyDescent="0.25">
      <c r="FJ3090"/>
      <c r="FK3090"/>
      <c r="FL3090"/>
      <c r="FM3090"/>
      <c r="FN3090"/>
    </row>
    <row r="3091" spans="166:170" x14ac:dyDescent="0.25">
      <c r="FJ3091"/>
      <c r="FK3091"/>
      <c r="FL3091"/>
      <c r="FM3091"/>
      <c r="FN3091"/>
    </row>
    <row r="3092" spans="166:170" x14ac:dyDescent="0.25">
      <c r="FJ3092"/>
      <c r="FK3092"/>
      <c r="FL3092"/>
      <c r="FM3092"/>
      <c r="FN3092"/>
    </row>
    <row r="3093" spans="166:170" x14ac:dyDescent="0.25">
      <c r="FJ3093"/>
      <c r="FK3093"/>
      <c r="FL3093"/>
      <c r="FM3093"/>
      <c r="FN3093"/>
    </row>
    <row r="3094" spans="166:170" x14ac:dyDescent="0.25">
      <c r="FJ3094"/>
      <c r="FK3094"/>
      <c r="FL3094"/>
      <c r="FM3094"/>
      <c r="FN3094"/>
    </row>
    <row r="3095" spans="166:170" x14ac:dyDescent="0.25">
      <c r="FJ3095"/>
      <c r="FK3095"/>
      <c r="FL3095"/>
      <c r="FM3095"/>
      <c r="FN3095"/>
    </row>
    <row r="3096" spans="166:170" x14ac:dyDescent="0.25">
      <c r="FJ3096"/>
      <c r="FK3096"/>
      <c r="FL3096"/>
      <c r="FM3096"/>
      <c r="FN3096"/>
    </row>
    <row r="3097" spans="166:170" x14ac:dyDescent="0.25">
      <c r="FJ3097"/>
      <c r="FK3097"/>
      <c r="FL3097"/>
      <c r="FM3097"/>
      <c r="FN3097"/>
    </row>
    <row r="3098" spans="166:170" x14ac:dyDescent="0.25">
      <c r="FJ3098"/>
      <c r="FK3098"/>
      <c r="FL3098"/>
      <c r="FM3098"/>
      <c r="FN3098"/>
    </row>
    <row r="3099" spans="166:170" x14ac:dyDescent="0.25">
      <c r="FJ3099"/>
      <c r="FK3099"/>
      <c r="FL3099"/>
      <c r="FM3099"/>
      <c r="FN3099"/>
    </row>
    <row r="3100" spans="166:170" x14ac:dyDescent="0.25">
      <c r="FJ3100"/>
      <c r="FK3100"/>
      <c r="FL3100"/>
      <c r="FM3100"/>
      <c r="FN3100"/>
    </row>
    <row r="3101" spans="166:170" x14ac:dyDescent="0.25">
      <c r="FJ3101"/>
      <c r="FK3101"/>
      <c r="FL3101"/>
      <c r="FM3101"/>
      <c r="FN3101"/>
    </row>
    <row r="3102" spans="166:170" x14ac:dyDescent="0.25">
      <c r="FJ3102"/>
      <c r="FK3102"/>
      <c r="FL3102"/>
      <c r="FM3102"/>
      <c r="FN3102"/>
    </row>
    <row r="3103" spans="166:170" x14ac:dyDescent="0.25">
      <c r="FJ3103"/>
      <c r="FK3103"/>
      <c r="FL3103"/>
      <c r="FM3103"/>
      <c r="FN3103"/>
    </row>
    <row r="3104" spans="166:170" x14ac:dyDescent="0.25">
      <c r="FJ3104"/>
      <c r="FK3104"/>
      <c r="FL3104"/>
      <c r="FM3104"/>
      <c r="FN3104"/>
    </row>
    <row r="3105" spans="166:170" x14ac:dyDescent="0.25">
      <c r="FJ3105"/>
      <c r="FK3105"/>
      <c r="FL3105"/>
      <c r="FM3105"/>
      <c r="FN3105"/>
    </row>
    <row r="3106" spans="166:170" x14ac:dyDescent="0.25">
      <c r="FJ3106"/>
      <c r="FK3106"/>
      <c r="FL3106"/>
      <c r="FM3106"/>
      <c r="FN3106"/>
    </row>
    <row r="3107" spans="166:170" x14ac:dyDescent="0.25">
      <c r="FJ3107"/>
      <c r="FK3107"/>
      <c r="FL3107"/>
      <c r="FM3107"/>
      <c r="FN3107"/>
    </row>
    <row r="3108" spans="166:170" x14ac:dyDescent="0.25">
      <c r="FJ3108"/>
      <c r="FK3108"/>
      <c r="FL3108"/>
      <c r="FM3108"/>
      <c r="FN3108"/>
    </row>
    <row r="3109" spans="166:170" x14ac:dyDescent="0.25">
      <c r="FJ3109"/>
      <c r="FK3109"/>
      <c r="FL3109"/>
      <c r="FM3109"/>
      <c r="FN3109"/>
    </row>
    <row r="3110" spans="166:170" x14ac:dyDescent="0.25">
      <c r="FJ3110"/>
      <c r="FK3110"/>
      <c r="FL3110"/>
      <c r="FM3110"/>
      <c r="FN3110"/>
    </row>
    <row r="3111" spans="166:170" x14ac:dyDescent="0.25">
      <c r="FJ3111"/>
      <c r="FK3111"/>
      <c r="FL3111"/>
      <c r="FM3111"/>
      <c r="FN3111"/>
    </row>
    <row r="3112" spans="166:170" x14ac:dyDescent="0.25">
      <c r="FJ3112"/>
      <c r="FK3112"/>
      <c r="FL3112"/>
      <c r="FM3112"/>
      <c r="FN3112"/>
    </row>
    <row r="3113" spans="166:170" x14ac:dyDescent="0.25">
      <c r="FJ3113"/>
      <c r="FK3113"/>
      <c r="FL3113"/>
      <c r="FM3113"/>
      <c r="FN3113"/>
    </row>
    <row r="3114" spans="166:170" x14ac:dyDescent="0.25">
      <c r="FJ3114"/>
      <c r="FK3114"/>
      <c r="FL3114"/>
      <c r="FM3114"/>
      <c r="FN3114"/>
    </row>
    <row r="3115" spans="166:170" x14ac:dyDescent="0.25">
      <c r="FJ3115"/>
      <c r="FK3115"/>
      <c r="FL3115"/>
      <c r="FM3115"/>
      <c r="FN3115"/>
    </row>
    <row r="3116" spans="166:170" x14ac:dyDescent="0.25">
      <c r="FJ3116"/>
      <c r="FK3116"/>
      <c r="FL3116"/>
      <c r="FM3116"/>
      <c r="FN3116"/>
    </row>
    <row r="3117" spans="166:170" x14ac:dyDescent="0.25">
      <c r="FJ3117"/>
      <c r="FK3117"/>
      <c r="FL3117"/>
      <c r="FM3117"/>
      <c r="FN3117"/>
    </row>
    <row r="3118" spans="166:170" x14ac:dyDescent="0.25">
      <c r="FJ3118"/>
      <c r="FK3118"/>
      <c r="FL3118"/>
      <c r="FM3118"/>
      <c r="FN3118"/>
    </row>
    <row r="3119" spans="166:170" x14ac:dyDescent="0.25">
      <c r="FJ3119"/>
      <c r="FK3119"/>
      <c r="FL3119"/>
      <c r="FM3119"/>
      <c r="FN3119"/>
    </row>
    <row r="3120" spans="166:170" x14ac:dyDescent="0.25">
      <c r="FJ3120"/>
      <c r="FK3120"/>
      <c r="FL3120"/>
      <c r="FM3120"/>
      <c r="FN3120"/>
    </row>
    <row r="3121" spans="166:170" x14ac:dyDescent="0.25">
      <c r="FJ3121"/>
      <c r="FK3121"/>
      <c r="FL3121"/>
      <c r="FM3121"/>
      <c r="FN3121"/>
    </row>
    <row r="3122" spans="166:170" x14ac:dyDescent="0.25">
      <c r="FJ3122"/>
      <c r="FK3122"/>
      <c r="FL3122"/>
      <c r="FM3122"/>
      <c r="FN3122"/>
    </row>
    <row r="3123" spans="166:170" x14ac:dyDescent="0.25">
      <c r="FJ3123"/>
      <c r="FK3123"/>
      <c r="FL3123"/>
      <c r="FM3123"/>
      <c r="FN3123"/>
    </row>
    <row r="3124" spans="166:170" x14ac:dyDescent="0.25">
      <c r="FJ3124"/>
      <c r="FK3124"/>
      <c r="FL3124"/>
      <c r="FM3124"/>
      <c r="FN3124"/>
    </row>
    <row r="3125" spans="166:170" x14ac:dyDescent="0.25">
      <c r="FJ3125"/>
      <c r="FK3125"/>
      <c r="FL3125"/>
      <c r="FM3125"/>
      <c r="FN3125"/>
    </row>
    <row r="3126" spans="166:170" x14ac:dyDescent="0.25">
      <c r="FJ3126"/>
      <c r="FK3126"/>
      <c r="FL3126"/>
      <c r="FM3126"/>
      <c r="FN3126"/>
    </row>
    <row r="3127" spans="166:170" x14ac:dyDescent="0.25">
      <c r="FJ3127"/>
      <c r="FK3127"/>
      <c r="FL3127"/>
      <c r="FM3127"/>
      <c r="FN3127"/>
    </row>
    <row r="3128" spans="166:170" x14ac:dyDescent="0.25">
      <c r="FJ3128"/>
      <c r="FK3128"/>
      <c r="FL3128"/>
      <c r="FM3128"/>
      <c r="FN3128"/>
    </row>
    <row r="3129" spans="166:170" x14ac:dyDescent="0.25">
      <c r="FJ3129"/>
      <c r="FK3129"/>
      <c r="FL3129"/>
      <c r="FM3129"/>
      <c r="FN3129"/>
    </row>
    <row r="3130" spans="166:170" x14ac:dyDescent="0.25">
      <c r="FJ3130"/>
      <c r="FK3130"/>
      <c r="FL3130"/>
      <c r="FM3130"/>
      <c r="FN3130"/>
    </row>
    <row r="3131" spans="166:170" x14ac:dyDescent="0.25">
      <c r="FJ3131"/>
      <c r="FK3131"/>
      <c r="FL3131"/>
      <c r="FM3131"/>
      <c r="FN3131"/>
    </row>
    <row r="3132" spans="166:170" x14ac:dyDescent="0.25">
      <c r="FJ3132"/>
      <c r="FK3132"/>
      <c r="FL3132"/>
      <c r="FM3132"/>
      <c r="FN3132"/>
    </row>
    <row r="3133" spans="166:170" x14ac:dyDescent="0.25">
      <c r="FJ3133"/>
      <c r="FK3133"/>
      <c r="FL3133"/>
      <c r="FM3133"/>
      <c r="FN3133"/>
    </row>
    <row r="3134" spans="166:170" x14ac:dyDescent="0.25">
      <c r="FJ3134"/>
      <c r="FK3134"/>
      <c r="FL3134"/>
      <c r="FM3134"/>
      <c r="FN3134"/>
    </row>
    <row r="3135" spans="166:170" x14ac:dyDescent="0.25">
      <c r="FJ3135"/>
      <c r="FK3135"/>
      <c r="FL3135"/>
      <c r="FM3135"/>
      <c r="FN3135"/>
    </row>
    <row r="3136" spans="166:170" x14ac:dyDescent="0.25">
      <c r="FJ3136"/>
      <c r="FK3136"/>
      <c r="FL3136"/>
      <c r="FM3136"/>
      <c r="FN3136"/>
    </row>
    <row r="3137" spans="166:170" x14ac:dyDescent="0.25">
      <c r="FJ3137"/>
      <c r="FK3137"/>
      <c r="FL3137"/>
      <c r="FM3137"/>
      <c r="FN3137"/>
    </row>
    <row r="3138" spans="166:170" x14ac:dyDescent="0.25">
      <c r="FJ3138"/>
      <c r="FK3138"/>
      <c r="FL3138"/>
      <c r="FM3138"/>
      <c r="FN3138"/>
    </row>
    <row r="3139" spans="166:170" x14ac:dyDescent="0.25">
      <c r="FJ3139"/>
      <c r="FK3139"/>
      <c r="FL3139"/>
      <c r="FM3139"/>
      <c r="FN3139"/>
    </row>
    <row r="3140" spans="166:170" x14ac:dyDescent="0.25">
      <c r="FJ3140"/>
      <c r="FK3140"/>
      <c r="FL3140"/>
      <c r="FM3140"/>
      <c r="FN3140"/>
    </row>
    <row r="3141" spans="166:170" x14ac:dyDescent="0.25">
      <c r="FJ3141"/>
      <c r="FK3141"/>
      <c r="FL3141"/>
      <c r="FM3141"/>
      <c r="FN3141"/>
    </row>
    <row r="3142" spans="166:170" x14ac:dyDescent="0.25">
      <c r="FJ3142"/>
      <c r="FK3142"/>
      <c r="FL3142"/>
      <c r="FM3142"/>
      <c r="FN3142"/>
    </row>
    <row r="3143" spans="166:170" x14ac:dyDescent="0.25">
      <c r="FJ3143"/>
      <c r="FK3143"/>
      <c r="FL3143"/>
      <c r="FM3143"/>
      <c r="FN3143"/>
    </row>
    <row r="3144" spans="166:170" x14ac:dyDescent="0.25">
      <c r="FJ3144"/>
      <c r="FK3144"/>
      <c r="FL3144"/>
      <c r="FM3144"/>
      <c r="FN3144"/>
    </row>
    <row r="3145" spans="166:170" x14ac:dyDescent="0.25">
      <c r="FJ3145"/>
      <c r="FK3145"/>
      <c r="FL3145"/>
      <c r="FM3145"/>
      <c r="FN3145"/>
    </row>
    <row r="3146" spans="166:170" x14ac:dyDescent="0.25">
      <c r="FJ3146"/>
      <c r="FK3146"/>
      <c r="FL3146"/>
      <c r="FM3146"/>
      <c r="FN3146"/>
    </row>
    <row r="3147" spans="166:170" x14ac:dyDescent="0.25">
      <c r="FJ3147"/>
      <c r="FK3147"/>
      <c r="FL3147"/>
      <c r="FM3147"/>
      <c r="FN3147"/>
    </row>
    <row r="3148" spans="166:170" x14ac:dyDescent="0.25">
      <c r="FJ3148"/>
      <c r="FK3148"/>
      <c r="FL3148"/>
      <c r="FM3148"/>
      <c r="FN3148"/>
    </row>
    <row r="3149" spans="166:170" x14ac:dyDescent="0.25">
      <c r="FJ3149"/>
      <c r="FK3149"/>
      <c r="FL3149"/>
      <c r="FM3149"/>
      <c r="FN3149"/>
    </row>
    <row r="3150" spans="166:170" x14ac:dyDescent="0.25">
      <c r="FJ3150"/>
      <c r="FK3150"/>
      <c r="FL3150"/>
      <c r="FM3150"/>
      <c r="FN3150"/>
    </row>
    <row r="3151" spans="166:170" x14ac:dyDescent="0.25">
      <c r="FJ3151"/>
      <c r="FK3151"/>
      <c r="FL3151"/>
      <c r="FM3151"/>
      <c r="FN3151"/>
    </row>
    <row r="3152" spans="166:170" x14ac:dyDescent="0.25">
      <c r="FJ3152"/>
      <c r="FK3152"/>
      <c r="FL3152"/>
      <c r="FM3152"/>
      <c r="FN3152"/>
    </row>
    <row r="3153" spans="166:170" x14ac:dyDescent="0.25">
      <c r="FJ3153"/>
      <c r="FK3153"/>
      <c r="FL3153"/>
      <c r="FM3153"/>
      <c r="FN3153"/>
    </row>
    <row r="3154" spans="166:170" x14ac:dyDescent="0.25">
      <c r="FJ3154"/>
      <c r="FK3154"/>
      <c r="FL3154"/>
      <c r="FM3154"/>
      <c r="FN3154"/>
    </row>
    <row r="3155" spans="166:170" x14ac:dyDescent="0.25">
      <c r="FJ3155"/>
      <c r="FK3155"/>
      <c r="FL3155"/>
      <c r="FM3155"/>
      <c r="FN3155"/>
    </row>
    <row r="3156" spans="166:170" x14ac:dyDescent="0.25">
      <c r="FJ3156"/>
      <c r="FK3156"/>
      <c r="FL3156"/>
      <c r="FM3156"/>
      <c r="FN3156"/>
    </row>
    <row r="3157" spans="166:170" x14ac:dyDescent="0.25">
      <c r="FJ3157"/>
      <c r="FK3157"/>
      <c r="FL3157"/>
      <c r="FM3157"/>
      <c r="FN3157"/>
    </row>
    <row r="3158" spans="166:170" x14ac:dyDescent="0.25">
      <c r="FJ3158"/>
      <c r="FK3158"/>
      <c r="FL3158"/>
      <c r="FM3158"/>
      <c r="FN3158"/>
    </row>
    <row r="3159" spans="166:170" x14ac:dyDescent="0.25">
      <c r="FJ3159"/>
      <c r="FK3159"/>
      <c r="FL3159"/>
      <c r="FM3159"/>
      <c r="FN3159"/>
    </row>
    <row r="3160" spans="166:170" x14ac:dyDescent="0.25">
      <c r="FJ3160"/>
      <c r="FK3160"/>
      <c r="FL3160"/>
      <c r="FM3160"/>
      <c r="FN3160"/>
    </row>
    <row r="3161" spans="166:170" x14ac:dyDescent="0.25">
      <c r="FJ3161"/>
      <c r="FK3161"/>
      <c r="FL3161"/>
      <c r="FM3161"/>
      <c r="FN3161"/>
    </row>
    <row r="3162" spans="166:170" x14ac:dyDescent="0.25">
      <c r="FJ3162"/>
      <c r="FK3162"/>
      <c r="FL3162"/>
      <c r="FM3162"/>
      <c r="FN3162"/>
    </row>
    <row r="3163" spans="166:170" x14ac:dyDescent="0.25">
      <c r="FJ3163"/>
      <c r="FK3163"/>
      <c r="FL3163"/>
      <c r="FM3163"/>
      <c r="FN3163"/>
    </row>
    <row r="3164" spans="166:170" x14ac:dyDescent="0.25">
      <c r="FJ3164"/>
      <c r="FK3164"/>
      <c r="FL3164"/>
      <c r="FM3164"/>
      <c r="FN3164"/>
    </row>
    <row r="3165" spans="166:170" x14ac:dyDescent="0.25">
      <c r="FJ3165"/>
      <c r="FK3165"/>
      <c r="FL3165"/>
      <c r="FM3165"/>
      <c r="FN3165"/>
    </row>
    <row r="3166" spans="166:170" x14ac:dyDescent="0.25">
      <c r="FJ3166"/>
      <c r="FK3166"/>
      <c r="FL3166"/>
      <c r="FM3166"/>
      <c r="FN3166"/>
    </row>
    <row r="3167" spans="166:170" x14ac:dyDescent="0.25">
      <c r="FJ3167"/>
      <c r="FK3167"/>
      <c r="FL3167"/>
      <c r="FM3167"/>
      <c r="FN3167"/>
    </row>
    <row r="3168" spans="166:170" x14ac:dyDescent="0.25">
      <c r="FJ3168"/>
      <c r="FK3168"/>
      <c r="FL3168"/>
      <c r="FM3168"/>
      <c r="FN3168"/>
    </row>
    <row r="3169" spans="166:170" x14ac:dyDescent="0.25">
      <c r="FJ3169"/>
      <c r="FK3169"/>
      <c r="FL3169"/>
      <c r="FM3169"/>
      <c r="FN3169"/>
    </row>
    <row r="3170" spans="166:170" x14ac:dyDescent="0.25">
      <c r="FJ3170"/>
      <c r="FK3170"/>
      <c r="FL3170"/>
      <c r="FM3170"/>
      <c r="FN3170"/>
    </row>
    <row r="3171" spans="166:170" x14ac:dyDescent="0.25">
      <c r="FJ3171"/>
      <c r="FK3171"/>
      <c r="FL3171"/>
      <c r="FM3171"/>
      <c r="FN3171"/>
    </row>
    <row r="3172" spans="166:170" x14ac:dyDescent="0.25">
      <c r="FJ3172"/>
      <c r="FK3172"/>
      <c r="FL3172"/>
      <c r="FM3172"/>
      <c r="FN3172"/>
    </row>
    <row r="3173" spans="166:170" x14ac:dyDescent="0.25">
      <c r="FJ3173"/>
      <c r="FK3173"/>
      <c r="FL3173"/>
      <c r="FM3173"/>
      <c r="FN3173"/>
    </row>
    <row r="3174" spans="166:170" x14ac:dyDescent="0.25">
      <c r="FJ3174"/>
      <c r="FK3174"/>
      <c r="FL3174"/>
      <c r="FM3174"/>
      <c r="FN3174"/>
    </row>
    <row r="3175" spans="166:170" x14ac:dyDescent="0.25">
      <c r="FJ3175"/>
      <c r="FK3175"/>
      <c r="FL3175"/>
      <c r="FM3175"/>
      <c r="FN3175"/>
    </row>
    <row r="3176" spans="166:170" x14ac:dyDescent="0.25">
      <c r="FJ3176"/>
      <c r="FK3176"/>
      <c r="FL3176"/>
      <c r="FM3176"/>
      <c r="FN3176"/>
    </row>
    <row r="3177" spans="166:170" x14ac:dyDescent="0.25">
      <c r="FJ3177"/>
      <c r="FK3177"/>
      <c r="FL3177"/>
      <c r="FM3177"/>
      <c r="FN3177"/>
    </row>
    <row r="3178" spans="166:170" x14ac:dyDescent="0.25">
      <c r="FJ3178"/>
      <c r="FK3178"/>
      <c r="FL3178"/>
      <c r="FM3178"/>
      <c r="FN3178"/>
    </row>
    <row r="3179" spans="166:170" x14ac:dyDescent="0.25">
      <c r="FJ3179"/>
      <c r="FK3179"/>
      <c r="FL3179"/>
      <c r="FM3179"/>
      <c r="FN3179"/>
    </row>
    <row r="3180" spans="166:170" x14ac:dyDescent="0.25">
      <c r="FJ3180"/>
      <c r="FK3180"/>
      <c r="FL3180"/>
      <c r="FM3180"/>
      <c r="FN3180"/>
    </row>
    <row r="3181" spans="166:170" x14ac:dyDescent="0.25">
      <c r="FJ3181"/>
      <c r="FK3181"/>
      <c r="FL3181"/>
      <c r="FM3181"/>
      <c r="FN3181"/>
    </row>
    <row r="3182" spans="166:170" x14ac:dyDescent="0.25">
      <c r="FJ3182"/>
      <c r="FK3182"/>
      <c r="FL3182"/>
      <c r="FM3182"/>
      <c r="FN3182"/>
    </row>
    <row r="3183" spans="166:170" x14ac:dyDescent="0.25">
      <c r="FJ3183"/>
      <c r="FK3183"/>
      <c r="FL3183"/>
      <c r="FM3183"/>
      <c r="FN3183"/>
    </row>
    <row r="3184" spans="166:170" x14ac:dyDescent="0.25">
      <c r="FJ3184"/>
      <c r="FK3184"/>
      <c r="FL3184"/>
      <c r="FM3184"/>
      <c r="FN3184"/>
    </row>
    <row r="3185" spans="166:170" x14ac:dyDescent="0.25">
      <c r="FJ3185"/>
      <c r="FK3185"/>
      <c r="FL3185"/>
      <c r="FM3185"/>
      <c r="FN3185"/>
    </row>
    <row r="3186" spans="166:170" x14ac:dyDescent="0.25">
      <c r="FJ3186"/>
      <c r="FK3186"/>
      <c r="FL3186"/>
      <c r="FM3186"/>
      <c r="FN3186"/>
    </row>
    <row r="3187" spans="166:170" x14ac:dyDescent="0.25">
      <c r="FJ3187"/>
      <c r="FK3187"/>
      <c r="FL3187"/>
      <c r="FM3187"/>
      <c r="FN3187"/>
    </row>
    <row r="3188" spans="166:170" x14ac:dyDescent="0.25">
      <c r="FJ3188"/>
      <c r="FK3188"/>
      <c r="FL3188"/>
      <c r="FM3188"/>
      <c r="FN3188"/>
    </row>
    <row r="3189" spans="166:170" x14ac:dyDescent="0.25">
      <c r="FJ3189"/>
      <c r="FK3189"/>
      <c r="FL3189"/>
      <c r="FM3189"/>
      <c r="FN3189"/>
    </row>
    <row r="3190" spans="166:170" x14ac:dyDescent="0.25">
      <c r="FJ3190"/>
      <c r="FK3190"/>
      <c r="FL3190"/>
      <c r="FM3190"/>
      <c r="FN3190"/>
    </row>
    <row r="3191" spans="166:170" x14ac:dyDescent="0.25">
      <c r="FJ3191"/>
      <c r="FK3191"/>
      <c r="FL3191"/>
      <c r="FM3191"/>
      <c r="FN3191"/>
    </row>
    <row r="3192" spans="166:170" x14ac:dyDescent="0.25">
      <c r="FJ3192"/>
      <c r="FK3192"/>
      <c r="FL3192"/>
      <c r="FM3192"/>
      <c r="FN3192"/>
    </row>
    <row r="3193" spans="166:170" x14ac:dyDescent="0.25">
      <c r="FJ3193"/>
      <c r="FK3193"/>
      <c r="FL3193"/>
      <c r="FM3193"/>
      <c r="FN3193"/>
    </row>
    <row r="3194" spans="166:170" x14ac:dyDescent="0.25">
      <c r="FJ3194"/>
      <c r="FK3194"/>
      <c r="FL3194"/>
      <c r="FM3194"/>
      <c r="FN3194"/>
    </row>
    <row r="3195" spans="166:170" x14ac:dyDescent="0.25">
      <c r="FJ3195"/>
      <c r="FK3195"/>
      <c r="FL3195"/>
      <c r="FM3195"/>
      <c r="FN3195"/>
    </row>
    <row r="3196" spans="166:170" x14ac:dyDescent="0.25">
      <c r="FJ3196"/>
      <c r="FK3196"/>
      <c r="FL3196"/>
      <c r="FM3196"/>
      <c r="FN3196"/>
    </row>
    <row r="3197" spans="166:170" x14ac:dyDescent="0.25">
      <c r="FJ3197"/>
      <c r="FK3197"/>
      <c r="FL3197"/>
      <c r="FM3197"/>
      <c r="FN3197"/>
    </row>
    <row r="3198" spans="166:170" x14ac:dyDescent="0.25">
      <c r="FJ3198"/>
      <c r="FK3198"/>
      <c r="FL3198"/>
      <c r="FM3198"/>
      <c r="FN3198"/>
    </row>
    <row r="3199" spans="166:170" x14ac:dyDescent="0.25">
      <c r="FJ3199"/>
      <c r="FK3199"/>
      <c r="FL3199"/>
      <c r="FM3199"/>
      <c r="FN3199"/>
    </row>
    <row r="3200" spans="166:170" x14ac:dyDescent="0.25">
      <c r="FJ3200"/>
      <c r="FK3200"/>
      <c r="FL3200"/>
      <c r="FM3200"/>
      <c r="FN3200"/>
    </row>
    <row r="3201" spans="166:170" x14ac:dyDescent="0.25">
      <c r="FJ3201"/>
      <c r="FK3201"/>
      <c r="FL3201"/>
      <c r="FM3201"/>
      <c r="FN3201"/>
    </row>
    <row r="3202" spans="166:170" x14ac:dyDescent="0.25">
      <c r="FJ3202"/>
      <c r="FK3202"/>
      <c r="FL3202"/>
      <c r="FM3202"/>
      <c r="FN3202"/>
    </row>
    <row r="3203" spans="166:170" x14ac:dyDescent="0.25">
      <c r="FJ3203"/>
      <c r="FK3203"/>
      <c r="FL3203"/>
      <c r="FM3203"/>
      <c r="FN3203"/>
    </row>
    <row r="3204" spans="166:170" x14ac:dyDescent="0.25">
      <c r="FJ3204"/>
      <c r="FK3204"/>
      <c r="FL3204"/>
      <c r="FM3204"/>
      <c r="FN3204"/>
    </row>
    <row r="3205" spans="166:170" x14ac:dyDescent="0.25">
      <c r="FJ3205"/>
      <c r="FK3205"/>
      <c r="FL3205"/>
      <c r="FM3205"/>
      <c r="FN3205"/>
    </row>
    <row r="3206" spans="166:170" x14ac:dyDescent="0.25">
      <c r="FJ3206"/>
      <c r="FK3206"/>
      <c r="FL3206"/>
      <c r="FM3206"/>
      <c r="FN3206"/>
    </row>
    <row r="3207" spans="166:170" x14ac:dyDescent="0.25">
      <c r="FJ3207"/>
      <c r="FK3207"/>
      <c r="FL3207"/>
      <c r="FM3207"/>
      <c r="FN3207"/>
    </row>
    <row r="3208" spans="166:170" x14ac:dyDescent="0.25">
      <c r="FJ3208"/>
      <c r="FK3208"/>
      <c r="FL3208"/>
      <c r="FM3208"/>
      <c r="FN3208"/>
    </row>
    <row r="3209" spans="166:170" x14ac:dyDescent="0.25">
      <c r="FJ3209"/>
      <c r="FK3209"/>
      <c r="FL3209"/>
      <c r="FM3209"/>
      <c r="FN3209"/>
    </row>
    <row r="3210" spans="166:170" x14ac:dyDescent="0.25">
      <c r="FJ3210"/>
      <c r="FK3210"/>
      <c r="FL3210"/>
      <c r="FM3210"/>
      <c r="FN3210"/>
    </row>
    <row r="3211" spans="166:170" x14ac:dyDescent="0.25">
      <c r="FJ3211"/>
      <c r="FK3211"/>
      <c r="FL3211"/>
      <c r="FM3211"/>
      <c r="FN3211"/>
    </row>
    <row r="3212" spans="166:170" x14ac:dyDescent="0.25">
      <c r="FJ3212"/>
      <c r="FK3212"/>
      <c r="FL3212"/>
      <c r="FM3212"/>
      <c r="FN3212"/>
    </row>
    <row r="3213" spans="166:170" x14ac:dyDescent="0.25">
      <c r="FJ3213"/>
      <c r="FK3213"/>
      <c r="FL3213"/>
      <c r="FM3213"/>
      <c r="FN3213"/>
    </row>
    <row r="3214" spans="166:170" x14ac:dyDescent="0.25">
      <c r="FJ3214"/>
      <c r="FK3214"/>
      <c r="FL3214"/>
      <c r="FM3214"/>
      <c r="FN3214"/>
    </row>
    <row r="3215" spans="166:170" x14ac:dyDescent="0.25">
      <c r="FJ3215"/>
      <c r="FK3215"/>
      <c r="FL3215"/>
      <c r="FM3215"/>
      <c r="FN3215"/>
    </row>
    <row r="3216" spans="166:170" x14ac:dyDescent="0.25">
      <c r="FJ3216"/>
      <c r="FK3216"/>
      <c r="FL3216"/>
      <c r="FM3216"/>
      <c r="FN3216"/>
    </row>
    <row r="3217" spans="166:170" x14ac:dyDescent="0.25">
      <c r="FJ3217"/>
      <c r="FK3217"/>
      <c r="FL3217"/>
      <c r="FM3217"/>
      <c r="FN3217"/>
    </row>
    <row r="3218" spans="166:170" x14ac:dyDescent="0.25">
      <c r="FJ3218"/>
      <c r="FK3218"/>
      <c r="FL3218"/>
      <c r="FM3218"/>
      <c r="FN3218"/>
    </row>
    <row r="3219" spans="166:170" x14ac:dyDescent="0.25">
      <c r="FJ3219"/>
      <c r="FK3219"/>
      <c r="FL3219"/>
      <c r="FM3219"/>
      <c r="FN3219"/>
    </row>
    <row r="3220" spans="166:170" x14ac:dyDescent="0.25">
      <c r="FJ3220"/>
      <c r="FK3220"/>
      <c r="FL3220"/>
      <c r="FM3220"/>
      <c r="FN3220"/>
    </row>
    <row r="3221" spans="166:170" x14ac:dyDescent="0.25">
      <c r="FJ3221"/>
      <c r="FK3221"/>
      <c r="FL3221"/>
      <c r="FM3221"/>
      <c r="FN3221"/>
    </row>
    <row r="3222" spans="166:170" x14ac:dyDescent="0.25">
      <c r="FJ3222"/>
      <c r="FK3222"/>
      <c r="FL3222"/>
      <c r="FM3222"/>
      <c r="FN3222"/>
    </row>
    <row r="3223" spans="166:170" x14ac:dyDescent="0.25">
      <c r="FJ3223"/>
      <c r="FK3223"/>
      <c r="FL3223"/>
      <c r="FM3223"/>
      <c r="FN3223"/>
    </row>
    <row r="3224" spans="166:170" x14ac:dyDescent="0.25">
      <c r="FJ3224"/>
      <c r="FK3224"/>
      <c r="FL3224"/>
      <c r="FM3224"/>
      <c r="FN3224"/>
    </row>
    <row r="3225" spans="166:170" x14ac:dyDescent="0.25">
      <c r="FJ3225"/>
      <c r="FK3225"/>
      <c r="FL3225"/>
      <c r="FM3225"/>
      <c r="FN3225"/>
    </row>
    <row r="3226" spans="166:170" x14ac:dyDescent="0.25">
      <c r="FJ3226"/>
      <c r="FK3226"/>
      <c r="FL3226"/>
      <c r="FM3226"/>
      <c r="FN3226"/>
    </row>
    <row r="3227" spans="166:170" x14ac:dyDescent="0.25">
      <c r="FJ3227"/>
      <c r="FK3227"/>
      <c r="FL3227"/>
      <c r="FM3227"/>
      <c r="FN3227"/>
    </row>
    <row r="3228" spans="166:170" x14ac:dyDescent="0.25">
      <c r="FJ3228"/>
      <c r="FK3228"/>
      <c r="FL3228"/>
      <c r="FM3228"/>
      <c r="FN3228"/>
    </row>
    <row r="3229" spans="166:170" x14ac:dyDescent="0.25">
      <c r="FJ3229"/>
      <c r="FK3229"/>
      <c r="FL3229"/>
      <c r="FM3229"/>
      <c r="FN3229"/>
    </row>
    <row r="3230" spans="166:170" x14ac:dyDescent="0.25">
      <c r="FJ3230"/>
      <c r="FK3230"/>
      <c r="FL3230"/>
      <c r="FM3230"/>
      <c r="FN3230"/>
    </row>
    <row r="3231" spans="166:170" x14ac:dyDescent="0.25">
      <c r="FJ3231"/>
      <c r="FK3231"/>
      <c r="FL3231"/>
      <c r="FM3231"/>
      <c r="FN3231"/>
    </row>
    <row r="3232" spans="166:170" x14ac:dyDescent="0.25">
      <c r="FJ3232"/>
      <c r="FK3232"/>
      <c r="FL3232"/>
      <c r="FM3232"/>
      <c r="FN3232"/>
    </row>
    <row r="3233" spans="166:170" x14ac:dyDescent="0.25">
      <c r="FJ3233"/>
      <c r="FK3233"/>
      <c r="FL3233"/>
      <c r="FM3233"/>
      <c r="FN3233"/>
    </row>
    <row r="3234" spans="166:170" x14ac:dyDescent="0.25">
      <c r="FJ3234"/>
      <c r="FK3234"/>
      <c r="FL3234"/>
      <c r="FM3234"/>
      <c r="FN3234"/>
    </row>
    <row r="3235" spans="166:170" x14ac:dyDescent="0.25">
      <c r="FJ3235"/>
      <c r="FK3235"/>
      <c r="FL3235"/>
      <c r="FM3235"/>
      <c r="FN3235"/>
    </row>
    <row r="3236" spans="166:170" x14ac:dyDescent="0.25">
      <c r="FJ3236"/>
      <c r="FK3236"/>
      <c r="FL3236"/>
      <c r="FM3236"/>
      <c r="FN3236"/>
    </row>
    <row r="3237" spans="166:170" x14ac:dyDescent="0.25">
      <c r="FJ3237"/>
      <c r="FK3237"/>
      <c r="FL3237"/>
      <c r="FM3237"/>
      <c r="FN3237"/>
    </row>
    <row r="3238" spans="166:170" x14ac:dyDescent="0.25">
      <c r="FJ3238"/>
      <c r="FK3238"/>
      <c r="FL3238"/>
      <c r="FM3238"/>
      <c r="FN3238"/>
    </row>
    <row r="3239" spans="166:170" x14ac:dyDescent="0.25">
      <c r="FJ3239"/>
      <c r="FK3239"/>
      <c r="FL3239"/>
      <c r="FM3239"/>
      <c r="FN3239"/>
    </row>
    <row r="3240" spans="166:170" x14ac:dyDescent="0.25">
      <c r="FJ3240"/>
      <c r="FK3240"/>
      <c r="FL3240"/>
      <c r="FM3240"/>
      <c r="FN3240"/>
    </row>
    <row r="3241" spans="166:170" x14ac:dyDescent="0.25">
      <c r="FJ3241"/>
      <c r="FK3241"/>
      <c r="FL3241"/>
      <c r="FM3241"/>
      <c r="FN3241"/>
    </row>
    <row r="3242" spans="166:170" x14ac:dyDescent="0.25">
      <c r="FJ3242"/>
      <c r="FK3242"/>
      <c r="FL3242"/>
      <c r="FM3242"/>
      <c r="FN3242"/>
    </row>
    <row r="3243" spans="166:170" x14ac:dyDescent="0.25">
      <c r="FJ3243"/>
      <c r="FK3243"/>
      <c r="FL3243"/>
      <c r="FM3243"/>
      <c r="FN3243"/>
    </row>
    <row r="3244" spans="166:170" x14ac:dyDescent="0.25">
      <c r="FJ3244"/>
      <c r="FK3244"/>
      <c r="FL3244"/>
      <c r="FM3244"/>
      <c r="FN3244"/>
    </row>
    <row r="3245" spans="166:170" x14ac:dyDescent="0.25">
      <c r="FJ3245"/>
      <c r="FK3245"/>
      <c r="FL3245"/>
      <c r="FM3245"/>
      <c r="FN3245"/>
    </row>
    <row r="3246" spans="166:170" x14ac:dyDescent="0.25">
      <c r="FJ3246"/>
      <c r="FK3246"/>
      <c r="FL3246"/>
      <c r="FM3246"/>
      <c r="FN3246"/>
    </row>
    <row r="3247" spans="166:170" x14ac:dyDescent="0.25">
      <c r="FJ3247"/>
      <c r="FK3247"/>
      <c r="FL3247"/>
      <c r="FM3247"/>
      <c r="FN3247"/>
    </row>
    <row r="3248" spans="166:170" x14ac:dyDescent="0.25">
      <c r="FJ3248"/>
      <c r="FK3248"/>
      <c r="FL3248"/>
      <c r="FM3248"/>
      <c r="FN3248"/>
    </row>
    <row r="3249" spans="166:170" x14ac:dyDescent="0.25">
      <c r="FJ3249"/>
      <c r="FK3249"/>
      <c r="FL3249"/>
      <c r="FM3249"/>
      <c r="FN3249"/>
    </row>
    <row r="3250" spans="166:170" x14ac:dyDescent="0.25">
      <c r="FJ3250"/>
      <c r="FK3250"/>
      <c r="FL3250"/>
      <c r="FM3250"/>
      <c r="FN3250"/>
    </row>
    <row r="3251" spans="166:170" x14ac:dyDescent="0.25">
      <c r="FJ3251"/>
      <c r="FK3251"/>
      <c r="FL3251"/>
      <c r="FM3251"/>
      <c r="FN3251"/>
    </row>
    <row r="3252" spans="166:170" x14ac:dyDescent="0.25">
      <c r="FJ3252"/>
      <c r="FK3252"/>
      <c r="FL3252"/>
      <c r="FM3252"/>
      <c r="FN3252"/>
    </row>
    <row r="3253" spans="166:170" x14ac:dyDescent="0.25">
      <c r="FJ3253"/>
      <c r="FK3253"/>
      <c r="FL3253"/>
      <c r="FM3253"/>
      <c r="FN3253"/>
    </row>
    <row r="3254" spans="166:170" x14ac:dyDescent="0.25">
      <c r="FJ3254"/>
      <c r="FK3254"/>
      <c r="FL3254"/>
      <c r="FM3254"/>
      <c r="FN3254"/>
    </row>
    <row r="3255" spans="166:170" x14ac:dyDescent="0.25">
      <c r="FJ3255"/>
      <c r="FK3255"/>
      <c r="FL3255"/>
      <c r="FM3255"/>
      <c r="FN3255"/>
    </row>
    <row r="3256" spans="166:170" x14ac:dyDescent="0.25">
      <c r="FJ3256"/>
      <c r="FK3256"/>
      <c r="FL3256"/>
      <c r="FM3256"/>
      <c r="FN3256"/>
    </row>
    <row r="3257" spans="166:170" x14ac:dyDescent="0.25">
      <c r="FJ3257"/>
      <c r="FK3257"/>
      <c r="FL3257"/>
      <c r="FM3257"/>
      <c r="FN3257"/>
    </row>
    <row r="3258" spans="166:170" x14ac:dyDescent="0.25">
      <c r="FJ3258"/>
      <c r="FK3258"/>
      <c r="FL3258"/>
      <c r="FM3258"/>
      <c r="FN3258"/>
    </row>
    <row r="3259" spans="166:170" x14ac:dyDescent="0.25">
      <c r="FJ3259"/>
      <c r="FK3259"/>
      <c r="FL3259"/>
      <c r="FM3259"/>
      <c r="FN3259"/>
    </row>
    <row r="3260" spans="166:170" x14ac:dyDescent="0.25">
      <c r="FJ3260"/>
      <c r="FK3260"/>
      <c r="FL3260"/>
      <c r="FM3260"/>
      <c r="FN3260"/>
    </row>
    <row r="3261" spans="166:170" x14ac:dyDescent="0.25">
      <c r="FJ3261"/>
      <c r="FK3261"/>
      <c r="FL3261"/>
      <c r="FM3261"/>
      <c r="FN3261"/>
    </row>
    <row r="3262" spans="166:170" x14ac:dyDescent="0.25">
      <c r="FJ3262"/>
      <c r="FK3262"/>
      <c r="FL3262"/>
      <c r="FM3262"/>
      <c r="FN3262"/>
    </row>
    <row r="3263" spans="166:170" x14ac:dyDescent="0.25">
      <c r="FJ3263"/>
      <c r="FK3263"/>
      <c r="FL3263"/>
      <c r="FM3263"/>
      <c r="FN3263"/>
    </row>
    <row r="3264" spans="166:170" x14ac:dyDescent="0.25">
      <c r="FJ3264"/>
      <c r="FK3264"/>
      <c r="FL3264"/>
      <c r="FM3264"/>
      <c r="FN3264"/>
    </row>
    <row r="3265" spans="166:170" x14ac:dyDescent="0.25">
      <c r="FJ3265"/>
      <c r="FK3265"/>
      <c r="FL3265"/>
      <c r="FM3265"/>
      <c r="FN3265"/>
    </row>
    <row r="3266" spans="166:170" x14ac:dyDescent="0.25">
      <c r="FJ3266"/>
      <c r="FK3266"/>
      <c r="FL3266"/>
      <c r="FM3266"/>
      <c r="FN3266"/>
    </row>
    <row r="3267" spans="166:170" x14ac:dyDescent="0.25">
      <c r="FJ3267"/>
      <c r="FK3267"/>
      <c r="FL3267"/>
      <c r="FM3267"/>
      <c r="FN3267"/>
    </row>
    <row r="3268" spans="166:170" x14ac:dyDescent="0.25">
      <c r="FJ3268"/>
      <c r="FK3268"/>
      <c r="FL3268"/>
      <c r="FM3268"/>
      <c r="FN3268"/>
    </row>
    <row r="3269" spans="166:170" x14ac:dyDescent="0.25">
      <c r="FJ3269"/>
      <c r="FK3269"/>
      <c r="FL3269"/>
      <c r="FM3269"/>
      <c r="FN3269"/>
    </row>
    <row r="3270" spans="166:170" x14ac:dyDescent="0.25">
      <c r="FJ3270"/>
      <c r="FK3270"/>
      <c r="FL3270"/>
      <c r="FM3270"/>
      <c r="FN3270"/>
    </row>
    <row r="3271" spans="166:170" x14ac:dyDescent="0.25">
      <c r="FJ3271"/>
      <c r="FK3271"/>
      <c r="FL3271"/>
      <c r="FM3271"/>
      <c r="FN3271"/>
    </row>
    <row r="3272" spans="166:170" x14ac:dyDescent="0.25">
      <c r="FJ3272"/>
      <c r="FK3272"/>
      <c r="FL3272"/>
      <c r="FM3272"/>
      <c r="FN3272"/>
    </row>
    <row r="3273" spans="166:170" x14ac:dyDescent="0.25">
      <c r="FJ3273"/>
      <c r="FK3273"/>
      <c r="FL3273"/>
      <c r="FM3273"/>
      <c r="FN3273"/>
    </row>
    <row r="3274" spans="166:170" x14ac:dyDescent="0.25">
      <c r="FJ3274"/>
      <c r="FK3274"/>
      <c r="FL3274"/>
      <c r="FM3274"/>
      <c r="FN3274"/>
    </row>
    <row r="3275" spans="166:170" x14ac:dyDescent="0.25">
      <c r="FJ3275"/>
      <c r="FK3275"/>
      <c r="FL3275"/>
      <c r="FM3275"/>
      <c r="FN3275"/>
    </row>
    <row r="3276" spans="166:170" x14ac:dyDescent="0.25">
      <c r="FJ3276"/>
      <c r="FK3276"/>
      <c r="FL3276"/>
      <c r="FM3276"/>
      <c r="FN3276"/>
    </row>
    <row r="3277" spans="166:170" x14ac:dyDescent="0.25">
      <c r="FJ3277"/>
      <c r="FK3277"/>
      <c r="FL3277"/>
      <c r="FM3277"/>
      <c r="FN3277"/>
    </row>
    <row r="3278" spans="166:170" x14ac:dyDescent="0.25">
      <c r="FJ3278"/>
      <c r="FK3278"/>
      <c r="FL3278"/>
      <c r="FM3278"/>
      <c r="FN3278"/>
    </row>
    <row r="3279" spans="166:170" x14ac:dyDescent="0.25">
      <c r="FJ3279"/>
      <c r="FK3279"/>
      <c r="FL3279"/>
      <c r="FM3279"/>
      <c r="FN3279"/>
    </row>
    <row r="3280" spans="166:170" x14ac:dyDescent="0.25">
      <c r="FJ3280"/>
      <c r="FK3280"/>
      <c r="FL3280"/>
      <c r="FM3280"/>
      <c r="FN3280"/>
    </row>
    <row r="3281" spans="166:170" x14ac:dyDescent="0.25">
      <c r="FJ3281"/>
      <c r="FK3281"/>
      <c r="FL3281"/>
      <c r="FM3281"/>
      <c r="FN3281"/>
    </row>
    <row r="3282" spans="166:170" x14ac:dyDescent="0.25">
      <c r="FJ3282"/>
      <c r="FK3282"/>
      <c r="FL3282"/>
      <c r="FM3282"/>
      <c r="FN3282"/>
    </row>
    <row r="3283" spans="166:170" x14ac:dyDescent="0.25">
      <c r="FJ3283"/>
      <c r="FK3283"/>
      <c r="FL3283"/>
      <c r="FM3283"/>
      <c r="FN3283"/>
    </row>
    <row r="3284" spans="166:170" x14ac:dyDescent="0.25">
      <c r="FJ3284"/>
      <c r="FK3284"/>
      <c r="FL3284"/>
      <c r="FM3284"/>
      <c r="FN3284"/>
    </row>
    <row r="3285" spans="166:170" x14ac:dyDescent="0.25">
      <c r="FJ3285"/>
      <c r="FK3285"/>
      <c r="FL3285"/>
      <c r="FM3285"/>
      <c r="FN3285"/>
    </row>
    <row r="3286" spans="166:170" x14ac:dyDescent="0.25">
      <c r="FJ3286"/>
      <c r="FK3286"/>
      <c r="FL3286"/>
      <c r="FM3286"/>
      <c r="FN3286"/>
    </row>
    <row r="3287" spans="166:170" x14ac:dyDescent="0.25">
      <c r="FJ3287"/>
      <c r="FK3287"/>
      <c r="FL3287"/>
      <c r="FM3287"/>
      <c r="FN3287"/>
    </row>
    <row r="3288" spans="166:170" x14ac:dyDescent="0.25">
      <c r="FJ3288"/>
      <c r="FK3288"/>
      <c r="FL3288"/>
      <c r="FM3288"/>
      <c r="FN3288"/>
    </row>
    <row r="3289" spans="166:170" x14ac:dyDescent="0.25">
      <c r="FJ3289"/>
      <c r="FK3289"/>
      <c r="FL3289"/>
      <c r="FM3289"/>
      <c r="FN3289"/>
    </row>
    <row r="3290" spans="166:170" x14ac:dyDescent="0.25">
      <c r="FJ3290"/>
      <c r="FK3290"/>
      <c r="FL3290"/>
      <c r="FM3290"/>
      <c r="FN3290"/>
    </row>
    <row r="3291" spans="166:170" x14ac:dyDescent="0.25">
      <c r="FJ3291"/>
      <c r="FK3291"/>
      <c r="FL3291"/>
      <c r="FM3291"/>
      <c r="FN3291"/>
    </row>
    <row r="3292" spans="166:170" x14ac:dyDescent="0.25">
      <c r="FJ3292"/>
      <c r="FK3292"/>
      <c r="FL3292"/>
      <c r="FM3292"/>
      <c r="FN3292"/>
    </row>
    <row r="3293" spans="166:170" x14ac:dyDescent="0.25">
      <c r="FJ3293"/>
      <c r="FK3293"/>
      <c r="FL3293"/>
      <c r="FM3293"/>
      <c r="FN3293"/>
    </row>
    <row r="3294" spans="166:170" x14ac:dyDescent="0.25">
      <c r="FJ3294"/>
      <c r="FK3294"/>
      <c r="FL3294"/>
      <c r="FM3294"/>
      <c r="FN3294"/>
    </row>
    <row r="3295" spans="166:170" x14ac:dyDescent="0.25">
      <c r="FJ3295"/>
      <c r="FK3295"/>
      <c r="FL3295"/>
      <c r="FM3295"/>
      <c r="FN3295"/>
    </row>
    <row r="3296" spans="166:170" x14ac:dyDescent="0.25">
      <c r="FJ3296"/>
      <c r="FK3296"/>
      <c r="FL3296"/>
      <c r="FM3296"/>
      <c r="FN3296"/>
    </row>
    <row r="3297" spans="166:170" x14ac:dyDescent="0.25">
      <c r="FJ3297"/>
      <c r="FK3297"/>
      <c r="FL3297"/>
      <c r="FM3297"/>
      <c r="FN3297"/>
    </row>
    <row r="3298" spans="166:170" x14ac:dyDescent="0.25">
      <c r="FJ3298"/>
      <c r="FK3298"/>
      <c r="FL3298"/>
      <c r="FM3298"/>
      <c r="FN3298"/>
    </row>
    <row r="3299" spans="166:170" x14ac:dyDescent="0.25">
      <c r="FJ3299"/>
      <c r="FK3299"/>
      <c r="FL3299"/>
      <c r="FM3299"/>
      <c r="FN3299"/>
    </row>
    <row r="3300" spans="166:170" x14ac:dyDescent="0.25">
      <c r="FJ3300"/>
      <c r="FK3300"/>
      <c r="FL3300"/>
      <c r="FM3300"/>
      <c r="FN3300"/>
    </row>
    <row r="3301" spans="166:170" x14ac:dyDescent="0.25">
      <c r="FJ3301"/>
      <c r="FK3301"/>
      <c r="FL3301"/>
      <c r="FM3301"/>
      <c r="FN3301"/>
    </row>
    <row r="3302" spans="166:170" x14ac:dyDescent="0.25">
      <c r="FJ3302"/>
      <c r="FK3302"/>
      <c r="FL3302"/>
      <c r="FM3302"/>
      <c r="FN3302"/>
    </row>
    <row r="3303" spans="166:170" x14ac:dyDescent="0.25">
      <c r="FJ3303"/>
      <c r="FK3303"/>
      <c r="FL3303"/>
      <c r="FM3303"/>
      <c r="FN3303"/>
    </row>
    <row r="3304" spans="166:170" x14ac:dyDescent="0.25">
      <c r="FJ3304"/>
      <c r="FK3304"/>
      <c r="FL3304"/>
      <c r="FM3304"/>
      <c r="FN3304"/>
    </row>
    <row r="3305" spans="166:170" x14ac:dyDescent="0.25">
      <c r="FJ3305"/>
      <c r="FK3305"/>
      <c r="FL3305"/>
      <c r="FM3305"/>
      <c r="FN3305"/>
    </row>
    <row r="3306" spans="166:170" x14ac:dyDescent="0.25">
      <c r="FJ3306"/>
      <c r="FK3306"/>
      <c r="FL3306"/>
      <c r="FM3306"/>
      <c r="FN3306"/>
    </row>
    <row r="3307" spans="166:170" x14ac:dyDescent="0.25">
      <c r="FJ3307"/>
      <c r="FK3307"/>
      <c r="FL3307"/>
      <c r="FM3307"/>
      <c r="FN3307"/>
    </row>
    <row r="3308" spans="166:170" x14ac:dyDescent="0.25">
      <c r="FJ3308"/>
      <c r="FK3308"/>
      <c r="FL3308"/>
      <c r="FM3308"/>
      <c r="FN3308"/>
    </row>
    <row r="3309" spans="166:170" x14ac:dyDescent="0.25">
      <c r="FJ3309"/>
      <c r="FK3309"/>
      <c r="FL3309"/>
      <c r="FM3309"/>
      <c r="FN3309"/>
    </row>
    <row r="3310" spans="166:170" x14ac:dyDescent="0.25">
      <c r="FJ3310"/>
      <c r="FK3310"/>
      <c r="FL3310"/>
      <c r="FM3310"/>
      <c r="FN3310"/>
    </row>
    <row r="3311" spans="166:170" x14ac:dyDescent="0.25">
      <c r="FJ3311"/>
      <c r="FK3311"/>
      <c r="FL3311"/>
      <c r="FM3311"/>
      <c r="FN3311"/>
    </row>
    <row r="3312" spans="166:170" x14ac:dyDescent="0.25">
      <c r="FJ3312"/>
      <c r="FK3312"/>
      <c r="FL3312"/>
      <c r="FM3312"/>
      <c r="FN3312"/>
    </row>
    <row r="3313" spans="166:170" x14ac:dyDescent="0.25">
      <c r="FJ3313"/>
      <c r="FK3313"/>
      <c r="FL3313"/>
      <c r="FM3313"/>
      <c r="FN3313"/>
    </row>
    <row r="3314" spans="166:170" x14ac:dyDescent="0.25">
      <c r="FJ3314"/>
      <c r="FK3314"/>
      <c r="FL3314"/>
      <c r="FM3314"/>
      <c r="FN3314"/>
    </row>
    <row r="3315" spans="166:170" x14ac:dyDescent="0.25">
      <c r="FJ3315"/>
      <c r="FK3315"/>
      <c r="FL3315"/>
      <c r="FM3315"/>
      <c r="FN3315"/>
    </row>
    <row r="3316" spans="166:170" x14ac:dyDescent="0.25">
      <c r="FJ3316"/>
      <c r="FK3316"/>
      <c r="FL3316"/>
      <c r="FM3316"/>
      <c r="FN3316"/>
    </row>
    <row r="3317" spans="166:170" x14ac:dyDescent="0.25">
      <c r="FJ3317"/>
      <c r="FK3317"/>
      <c r="FL3317"/>
      <c r="FM3317"/>
      <c r="FN3317"/>
    </row>
    <row r="3318" spans="166:170" x14ac:dyDescent="0.25">
      <c r="FJ3318"/>
      <c r="FK3318"/>
      <c r="FL3318"/>
      <c r="FM3318"/>
      <c r="FN3318"/>
    </row>
    <row r="3319" spans="166:170" x14ac:dyDescent="0.25">
      <c r="FJ3319"/>
      <c r="FK3319"/>
      <c r="FL3319"/>
      <c r="FM3319"/>
      <c r="FN3319"/>
    </row>
    <row r="3320" spans="166:170" x14ac:dyDescent="0.25">
      <c r="FJ3320"/>
      <c r="FK3320"/>
      <c r="FL3320"/>
      <c r="FM3320"/>
      <c r="FN3320"/>
    </row>
    <row r="3321" spans="166:170" x14ac:dyDescent="0.25">
      <c r="FJ3321"/>
      <c r="FK3321"/>
      <c r="FL3321"/>
      <c r="FM3321"/>
      <c r="FN3321"/>
    </row>
    <row r="3322" spans="166:170" x14ac:dyDescent="0.25">
      <c r="FJ3322"/>
      <c r="FK3322"/>
      <c r="FL3322"/>
      <c r="FM3322"/>
      <c r="FN3322"/>
    </row>
    <row r="3323" spans="166:170" x14ac:dyDescent="0.25">
      <c r="FJ3323"/>
      <c r="FK3323"/>
      <c r="FL3323"/>
      <c r="FM3323"/>
      <c r="FN3323"/>
    </row>
    <row r="3324" spans="166:170" x14ac:dyDescent="0.25">
      <c r="FJ3324"/>
      <c r="FK3324"/>
      <c r="FL3324"/>
      <c r="FM3324"/>
      <c r="FN3324"/>
    </row>
    <row r="3325" spans="166:170" x14ac:dyDescent="0.25">
      <c r="FJ3325"/>
      <c r="FK3325"/>
      <c r="FL3325"/>
      <c r="FM3325"/>
      <c r="FN3325"/>
    </row>
    <row r="3326" spans="166:170" x14ac:dyDescent="0.25">
      <c r="FJ3326"/>
      <c r="FK3326"/>
      <c r="FL3326"/>
      <c r="FM3326"/>
      <c r="FN3326"/>
    </row>
    <row r="3327" spans="166:170" x14ac:dyDescent="0.25">
      <c r="FJ3327"/>
      <c r="FK3327"/>
      <c r="FL3327"/>
      <c r="FM3327"/>
      <c r="FN3327"/>
    </row>
    <row r="3328" spans="166:170" x14ac:dyDescent="0.25">
      <c r="FJ3328"/>
      <c r="FK3328"/>
      <c r="FL3328"/>
      <c r="FM3328"/>
      <c r="FN3328"/>
    </row>
    <row r="3329" spans="166:170" x14ac:dyDescent="0.25">
      <c r="FJ3329"/>
      <c r="FK3329"/>
      <c r="FL3329"/>
      <c r="FM3329"/>
      <c r="FN3329"/>
    </row>
    <row r="3330" spans="166:170" x14ac:dyDescent="0.25">
      <c r="FJ3330"/>
      <c r="FK3330"/>
      <c r="FL3330"/>
      <c r="FM3330"/>
      <c r="FN3330"/>
    </row>
    <row r="3331" spans="166:170" x14ac:dyDescent="0.25">
      <c r="FJ3331"/>
      <c r="FK3331"/>
      <c r="FL3331"/>
      <c r="FM3331"/>
      <c r="FN3331"/>
    </row>
    <row r="3332" spans="166:170" x14ac:dyDescent="0.25">
      <c r="FJ3332"/>
      <c r="FK3332"/>
      <c r="FL3332"/>
      <c r="FM3332"/>
      <c r="FN3332"/>
    </row>
    <row r="3333" spans="166:170" x14ac:dyDescent="0.25">
      <c r="FJ3333"/>
      <c r="FK3333"/>
      <c r="FL3333"/>
      <c r="FM3333"/>
      <c r="FN3333"/>
    </row>
    <row r="3334" spans="166:170" x14ac:dyDescent="0.25">
      <c r="FJ3334"/>
      <c r="FK3334"/>
      <c r="FL3334"/>
      <c r="FM3334"/>
      <c r="FN3334"/>
    </row>
    <row r="3335" spans="166:170" x14ac:dyDescent="0.25">
      <c r="FJ3335"/>
      <c r="FK3335"/>
      <c r="FL3335"/>
      <c r="FM3335"/>
      <c r="FN3335"/>
    </row>
    <row r="3336" spans="166:170" x14ac:dyDescent="0.25">
      <c r="FJ3336"/>
      <c r="FK3336"/>
      <c r="FL3336"/>
      <c r="FM3336"/>
      <c r="FN3336"/>
    </row>
    <row r="3337" spans="166:170" x14ac:dyDescent="0.25">
      <c r="FJ3337"/>
      <c r="FK3337"/>
      <c r="FL3337"/>
      <c r="FM3337"/>
      <c r="FN3337"/>
    </row>
    <row r="3338" spans="166:170" x14ac:dyDescent="0.25">
      <c r="FJ3338"/>
      <c r="FK3338"/>
      <c r="FL3338"/>
      <c r="FM3338"/>
      <c r="FN3338"/>
    </row>
    <row r="3339" spans="166:170" x14ac:dyDescent="0.25">
      <c r="FJ3339"/>
      <c r="FK3339"/>
      <c r="FL3339"/>
      <c r="FM3339"/>
      <c r="FN3339"/>
    </row>
    <row r="3340" spans="166:170" x14ac:dyDescent="0.25">
      <c r="FJ3340"/>
      <c r="FK3340"/>
      <c r="FL3340"/>
      <c r="FM3340"/>
      <c r="FN3340"/>
    </row>
    <row r="3341" spans="166:170" x14ac:dyDescent="0.25">
      <c r="FJ3341"/>
      <c r="FK3341"/>
      <c r="FL3341"/>
      <c r="FM3341"/>
      <c r="FN3341"/>
    </row>
    <row r="3342" spans="166:170" x14ac:dyDescent="0.25">
      <c r="FJ3342"/>
      <c r="FK3342"/>
      <c r="FL3342"/>
      <c r="FM3342"/>
      <c r="FN3342"/>
    </row>
    <row r="3343" spans="166:170" x14ac:dyDescent="0.25">
      <c r="FJ3343"/>
      <c r="FK3343"/>
      <c r="FL3343"/>
      <c r="FM3343"/>
      <c r="FN3343"/>
    </row>
    <row r="3344" spans="166:170" x14ac:dyDescent="0.25">
      <c r="FJ3344"/>
      <c r="FK3344"/>
      <c r="FL3344"/>
      <c r="FM3344"/>
      <c r="FN3344"/>
    </row>
    <row r="3345" spans="166:170" x14ac:dyDescent="0.25">
      <c r="FJ3345"/>
      <c r="FK3345"/>
      <c r="FL3345"/>
      <c r="FM3345"/>
      <c r="FN3345"/>
    </row>
    <row r="3346" spans="166:170" x14ac:dyDescent="0.25">
      <c r="FJ3346"/>
      <c r="FK3346"/>
      <c r="FL3346"/>
      <c r="FM3346"/>
      <c r="FN3346"/>
    </row>
    <row r="3347" spans="166:170" x14ac:dyDescent="0.25">
      <c r="FJ3347"/>
      <c r="FK3347"/>
      <c r="FL3347"/>
      <c r="FM3347"/>
      <c r="FN3347"/>
    </row>
    <row r="3348" spans="166:170" x14ac:dyDescent="0.25">
      <c r="FJ3348"/>
      <c r="FK3348"/>
      <c r="FL3348"/>
      <c r="FM3348"/>
      <c r="FN3348"/>
    </row>
    <row r="3349" spans="166:170" x14ac:dyDescent="0.25">
      <c r="FJ3349"/>
      <c r="FK3349"/>
      <c r="FL3349"/>
      <c r="FM3349"/>
      <c r="FN3349"/>
    </row>
    <row r="3350" spans="166:170" x14ac:dyDescent="0.25">
      <c r="FJ3350"/>
      <c r="FK3350"/>
      <c r="FL3350"/>
      <c r="FM3350"/>
      <c r="FN3350"/>
    </row>
    <row r="3351" spans="166:170" x14ac:dyDescent="0.25">
      <c r="FJ3351"/>
      <c r="FK3351"/>
      <c r="FL3351"/>
      <c r="FM3351"/>
      <c r="FN3351"/>
    </row>
    <row r="3352" spans="166:170" x14ac:dyDescent="0.25">
      <c r="FJ3352"/>
      <c r="FK3352"/>
      <c r="FL3352"/>
      <c r="FM3352"/>
      <c r="FN3352"/>
    </row>
    <row r="3353" spans="166:170" x14ac:dyDescent="0.25">
      <c r="FJ3353"/>
      <c r="FK3353"/>
      <c r="FL3353"/>
      <c r="FM3353"/>
      <c r="FN3353"/>
    </row>
    <row r="3354" spans="166:170" x14ac:dyDescent="0.25">
      <c r="FJ3354"/>
      <c r="FK3354"/>
      <c r="FL3354"/>
      <c r="FM3354"/>
      <c r="FN3354"/>
    </row>
    <row r="3355" spans="166:170" x14ac:dyDescent="0.25">
      <c r="FJ3355"/>
      <c r="FK3355"/>
      <c r="FL3355"/>
      <c r="FM3355"/>
      <c r="FN3355"/>
    </row>
    <row r="3356" spans="166:170" x14ac:dyDescent="0.25">
      <c r="FJ3356"/>
      <c r="FK3356"/>
      <c r="FL3356"/>
      <c r="FM3356"/>
      <c r="FN3356"/>
    </row>
    <row r="3357" spans="166:170" x14ac:dyDescent="0.25">
      <c r="FJ3357"/>
      <c r="FK3357"/>
      <c r="FL3357"/>
      <c r="FM3357"/>
      <c r="FN3357"/>
    </row>
    <row r="3358" spans="166:170" x14ac:dyDescent="0.25">
      <c r="FJ3358"/>
      <c r="FK3358"/>
      <c r="FL3358"/>
      <c r="FM3358"/>
      <c r="FN3358"/>
    </row>
    <row r="3359" spans="166:170" x14ac:dyDescent="0.25">
      <c r="FJ3359"/>
      <c r="FK3359"/>
      <c r="FL3359"/>
      <c r="FM3359"/>
      <c r="FN3359"/>
    </row>
    <row r="3360" spans="166:170" x14ac:dyDescent="0.25">
      <c r="FJ3360"/>
      <c r="FK3360"/>
      <c r="FL3360"/>
      <c r="FM3360"/>
      <c r="FN3360"/>
    </row>
    <row r="3361" spans="166:170" x14ac:dyDescent="0.25">
      <c r="FJ3361"/>
      <c r="FK3361"/>
      <c r="FL3361"/>
      <c r="FM3361"/>
      <c r="FN3361"/>
    </row>
    <row r="3362" spans="166:170" x14ac:dyDescent="0.25">
      <c r="FJ3362"/>
      <c r="FK3362"/>
      <c r="FL3362"/>
      <c r="FM3362"/>
      <c r="FN3362"/>
    </row>
    <row r="3363" spans="166:170" x14ac:dyDescent="0.25">
      <c r="FJ3363"/>
      <c r="FK3363"/>
      <c r="FL3363"/>
      <c r="FM3363"/>
      <c r="FN3363"/>
    </row>
    <row r="3364" spans="166:170" x14ac:dyDescent="0.25">
      <c r="FJ3364"/>
      <c r="FK3364"/>
      <c r="FL3364"/>
      <c r="FM3364"/>
      <c r="FN3364"/>
    </row>
    <row r="3365" spans="166:170" x14ac:dyDescent="0.25">
      <c r="FJ3365"/>
      <c r="FK3365"/>
      <c r="FL3365"/>
      <c r="FM3365"/>
      <c r="FN3365"/>
    </row>
    <row r="3366" spans="166:170" x14ac:dyDescent="0.25">
      <c r="FJ3366"/>
      <c r="FK3366"/>
      <c r="FL3366"/>
      <c r="FM3366"/>
      <c r="FN3366"/>
    </row>
    <row r="3367" spans="166:170" x14ac:dyDescent="0.25">
      <c r="FJ3367"/>
      <c r="FK3367"/>
      <c r="FL3367"/>
      <c r="FM3367"/>
      <c r="FN3367"/>
    </row>
    <row r="3368" spans="166:170" x14ac:dyDescent="0.25">
      <c r="FJ3368"/>
      <c r="FK3368"/>
      <c r="FL3368"/>
      <c r="FM3368"/>
      <c r="FN3368"/>
    </row>
    <row r="3369" spans="166:170" x14ac:dyDescent="0.25">
      <c r="FJ3369"/>
      <c r="FK3369"/>
      <c r="FL3369"/>
      <c r="FM3369"/>
      <c r="FN3369"/>
    </row>
    <row r="3370" spans="166:170" x14ac:dyDescent="0.25">
      <c r="FJ3370"/>
      <c r="FK3370"/>
      <c r="FL3370"/>
      <c r="FM3370"/>
      <c r="FN3370"/>
    </row>
    <row r="3371" spans="166:170" x14ac:dyDescent="0.25">
      <c r="FJ3371"/>
      <c r="FK3371"/>
      <c r="FL3371"/>
      <c r="FM3371"/>
      <c r="FN3371"/>
    </row>
    <row r="3372" spans="166:170" x14ac:dyDescent="0.25">
      <c r="FJ3372"/>
      <c r="FK3372"/>
      <c r="FL3372"/>
      <c r="FM3372"/>
      <c r="FN3372"/>
    </row>
    <row r="3373" spans="166:170" x14ac:dyDescent="0.25">
      <c r="FJ3373"/>
      <c r="FK3373"/>
      <c r="FL3373"/>
      <c r="FM3373"/>
      <c r="FN3373"/>
    </row>
    <row r="3374" spans="166:170" x14ac:dyDescent="0.25">
      <c r="FJ3374"/>
      <c r="FK3374"/>
      <c r="FL3374"/>
      <c r="FM3374"/>
      <c r="FN3374"/>
    </row>
    <row r="3375" spans="166:170" x14ac:dyDescent="0.25">
      <c r="FJ3375"/>
      <c r="FK3375"/>
      <c r="FL3375"/>
      <c r="FM3375"/>
      <c r="FN3375"/>
    </row>
    <row r="3376" spans="166:170" x14ac:dyDescent="0.25">
      <c r="FJ3376"/>
      <c r="FK3376"/>
      <c r="FL3376"/>
      <c r="FM3376"/>
      <c r="FN3376"/>
    </row>
    <row r="3377" spans="166:170" x14ac:dyDescent="0.25">
      <c r="FJ3377"/>
      <c r="FK3377"/>
      <c r="FL3377"/>
      <c r="FM3377"/>
      <c r="FN3377"/>
    </row>
    <row r="3378" spans="166:170" x14ac:dyDescent="0.25">
      <c r="FJ3378"/>
      <c r="FK3378"/>
      <c r="FL3378"/>
      <c r="FM3378"/>
      <c r="FN3378"/>
    </row>
    <row r="3379" spans="166:170" x14ac:dyDescent="0.25">
      <c r="FJ3379"/>
      <c r="FK3379"/>
      <c r="FL3379"/>
      <c r="FM3379"/>
      <c r="FN3379"/>
    </row>
    <row r="3380" spans="166:170" x14ac:dyDescent="0.25">
      <c r="FJ3380"/>
      <c r="FK3380"/>
      <c r="FL3380"/>
      <c r="FM3380"/>
      <c r="FN3380"/>
    </row>
    <row r="3381" spans="166:170" x14ac:dyDescent="0.25">
      <c r="FJ3381"/>
      <c r="FK3381"/>
      <c r="FL3381"/>
      <c r="FM3381"/>
      <c r="FN3381"/>
    </row>
    <row r="3382" spans="166:170" x14ac:dyDescent="0.25">
      <c r="FJ3382"/>
      <c r="FK3382"/>
      <c r="FL3382"/>
      <c r="FM3382"/>
      <c r="FN3382"/>
    </row>
    <row r="3383" spans="166:170" x14ac:dyDescent="0.25">
      <c r="FJ3383"/>
      <c r="FK3383"/>
      <c r="FL3383"/>
      <c r="FM3383"/>
      <c r="FN3383"/>
    </row>
    <row r="3384" spans="166:170" x14ac:dyDescent="0.25">
      <c r="FJ3384"/>
      <c r="FK3384"/>
      <c r="FL3384"/>
      <c r="FM3384"/>
      <c r="FN3384"/>
    </row>
    <row r="3385" spans="166:170" x14ac:dyDescent="0.25">
      <c r="FJ3385"/>
      <c r="FK3385"/>
      <c r="FL3385"/>
      <c r="FM3385"/>
      <c r="FN3385"/>
    </row>
    <row r="3386" spans="166:170" x14ac:dyDescent="0.25">
      <c r="FJ3386"/>
      <c r="FK3386"/>
      <c r="FL3386"/>
      <c r="FM3386"/>
      <c r="FN3386"/>
    </row>
    <row r="3387" spans="166:170" x14ac:dyDescent="0.25">
      <c r="FJ3387"/>
      <c r="FK3387"/>
      <c r="FL3387"/>
      <c r="FM3387"/>
      <c r="FN3387"/>
    </row>
    <row r="3388" spans="166:170" x14ac:dyDescent="0.25">
      <c r="FJ3388"/>
      <c r="FK3388"/>
      <c r="FL3388"/>
      <c r="FM3388"/>
      <c r="FN3388"/>
    </row>
    <row r="3389" spans="166:170" x14ac:dyDescent="0.25">
      <c r="FJ3389"/>
      <c r="FK3389"/>
      <c r="FL3389"/>
      <c r="FM3389"/>
      <c r="FN3389"/>
    </row>
    <row r="3390" spans="166:170" x14ac:dyDescent="0.25">
      <c r="FJ3390"/>
      <c r="FK3390"/>
      <c r="FL3390"/>
      <c r="FM3390"/>
      <c r="FN3390"/>
    </row>
    <row r="3391" spans="166:170" x14ac:dyDescent="0.25">
      <c r="FJ3391"/>
      <c r="FK3391"/>
      <c r="FL3391"/>
      <c r="FM3391"/>
      <c r="FN3391"/>
    </row>
    <row r="3392" spans="166:170" x14ac:dyDescent="0.25">
      <c r="FJ3392"/>
      <c r="FK3392"/>
      <c r="FL3392"/>
      <c r="FM3392"/>
      <c r="FN3392"/>
    </row>
    <row r="3393" spans="166:170" x14ac:dyDescent="0.25">
      <c r="FJ3393"/>
      <c r="FK3393"/>
      <c r="FL3393"/>
      <c r="FM3393"/>
      <c r="FN3393"/>
    </row>
    <row r="3394" spans="166:170" x14ac:dyDescent="0.25">
      <c r="FJ3394"/>
      <c r="FK3394"/>
      <c r="FL3394"/>
      <c r="FM3394"/>
      <c r="FN3394"/>
    </row>
    <row r="3395" spans="166:170" x14ac:dyDescent="0.25">
      <c r="FJ3395"/>
      <c r="FK3395"/>
      <c r="FL3395"/>
      <c r="FM3395"/>
      <c r="FN3395"/>
    </row>
    <row r="3396" spans="166:170" x14ac:dyDescent="0.25">
      <c r="FJ3396"/>
      <c r="FK3396"/>
      <c r="FL3396"/>
      <c r="FM3396"/>
      <c r="FN3396"/>
    </row>
    <row r="3397" spans="166:170" x14ac:dyDescent="0.25">
      <c r="FJ3397"/>
      <c r="FK3397"/>
      <c r="FL3397"/>
      <c r="FM3397"/>
      <c r="FN3397"/>
    </row>
    <row r="3398" spans="166:170" x14ac:dyDescent="0.25">
      <c r="FJ3398"/>
      <c r="FK3398"/>
      <c r="FL3398"/>
      <c r="FM3398"/>
      <c r="FN3398"/>
    </row>
    <row r="3399" spans="166:170" x14ac:dyDescent="0.25">
      <c r="FJ3399"/>
      <c r="FK3399"/>
      <c r="FL3399"/>
      <c r="FM3399"/>
      <c r="FN3399"/>
    </row>
    <row r="3400" spans="166:170" x14ac:dyDescent="0.25">
      <c r="FJ3400"/>
      <c r="FK3400"/>
      <c r="FL3400"/>
      <c r="FM3400"/>
      <c r="FN3400"/>
    </row>
    <row r="3401" spans="166:170" x14ac:dyDescent="0.25">
      <c r="FJ3401"/>
      <c r="FK3401"/>
      <c r="FL3401"/>
      <c r="FM3401"/>
      <c r="FN3401"/>
    </row>
    <row r="3402" spans="166:170" x14ac:dyDescent="0.25">
      <c r="FJ3402"/>
      <c r="FK3402"/>
      <c r="FL3402"/>
      <c r="FM3402"/>
      <c r="FN3402"/>
    </row>
    <row r="3403" spans="166:170" x14ac:dyDescent="0.25">
      <c r="FJ3403"/>
      <c r="FK3403"/>
      <c r="FL3403"/>
      <c r="FM3403"/>
      <c r="FN3403"/>
    </row>
    <row r="3404" spans="166:170" x14ac:dyDescent="0.25">
      <c r="FJ3404"/>
      <c r="FK3404"/>
      <c r="FL3404"/>
      <c r="FM3404"/>
      <c r="FN3404"/>
    </row>
    <row r="3405" spans="166:170" x14ac:dyDescent="0.25">
      <c r="FJ3405"/>
      <c r="FK3405"/>
      <c r="FL3405"/>
      <c r="FM3405"/>
      <c r="FN3405"/>
    </row>
    <row r="3406" spans="166:170" x14ac:dyDescent="0.25">
      <c r="FJ3406"/>
      <c r="FK3406"/>
      <c r="FL3406"/>
      <c r="FM3406"/>
      <c r="FN3406"/>
    </row>
    <row r="3407" spans="166:170" x14ac:dyDescent="0.25">
      <c r="FJ3407"/>
      <c r="FK3407"/>
      <c r="FL3407"/>
      <c r="FM3407"/>
      <c r="FN3407"/>
    </row>
    <row r="3408" spans="166:170" x14ac:dyDescent="0.25">
      <c r="FJ3408"/>
      <c r="FK3408"/>
      <c r="FL3408"/>
      <c r="FM3408"/>
      <c r="FN3408"/>
    </row>
    <row r="3409" spans="166:170" x14ac:dyDescent="0.25">
      <c r="FJ3409"/>
      <c r="FK3409"/>
      <c r="FL3409"/>
      <c r="FM3409"/>
      <c r="FN3409"/>
    </row>
    <row r="3410" spans="166:170" x14ac:dyDescent="0.25">
      <c r="FJ3410"/>
      <c r="FK3410"/>
      <c r="FL3410"/>
      <c r="FM3410"/>
      <c r="FN3410"/>
    </row>
    <row r="3411" spans="166:170" x14ac:dyDescent="0.25">
      <c r="FJ3411"/>
      <c r="FK3411"/>
      <c r="FL3411"/>
      <c r="FM3411"/>
      <c r="FN3411"/>
    </row>
    <row r="3412" spans="166:170" x14ac:dyDescent="0.25">
      <c r="FJ3412"/>
      <c r="FK3412"/>
      <c r="FL3412"/>
      <c r="FM3412"/>
      <c r="FN3412"/>
    </row>
    <row r="3413" spans="166:170" x14ac:dyDescent="0.25">
      <c r="FJ3413"/>
      <c r="FK3413"/>
      <c r="FL3413"/>
      <c r="FM3413"/>
      <c r="FN3413"/>
    </row>
    <row r="3414" spans="166:170" x14ac:dyDescent="0.25">
      <c r="FJ3414"/>
      <c r="FK3414"/>
      <c r="FL3414"/>
      <c r="FM3414"/>
      <c r="FN3414"/>
    </row>
    <row r="3415" spans="166:170" x14ac:dyDescent="0.25">
      <c r="FJ3415"/>
      <c r="FK3415"/>
      <c r="FL3415"/>
      <c r="FM3415"/>
      <c r="FN3415"/>
    </row>
    <row r="3416" spans="166:170" x14ac:dyDescent="0.25">
      <c r="FJ3416"/>
      <c r="FK3416"/>
      <c r="FL3416"/>
      <c r="FM3416"/>
      <c r="FN3416"/>
    </row>
    <row r="3417" spans="166:170" x14ac:dyDescent="0.25">
      <c r="FJ3417"/>
      <c r="FK3417"/>
      <c r="FL3417"/>
      <c r="FM3417"/>
      <c r="FN3417"/>
    </row>
    <row r="3418" spans="166:170" x14ac:dyDescent="0.25">
      <c r="FJ3418"/>
      <c r="FK3418"/>
      <c r="FL3418"/>
      <c r="FM3418"/>
      <c r="FN3418"/>
    </row>
    <row r="3419" spans="166:170" x14ac:dyDescent="0.25">
      <c r="FJ3419"/>
      <c r="FK3419"/>
      <c r="FL3419"/>
      <c r="FM3419"/>
      <c r="FN3419"/>
    </row>
    <row r="3420" spans="166:170" x14ac:dyDescent="0.25">
      <c r="FJ3420"/>
      <c r="FK3420"/>
      <c r="FL3420"/>
      <c r="FM3420"/>
      <c r="FN3420"/>
    </row>
    <row r="3421" spans="166:170" x14ac:dyDescent="0.25">
      <c r="FJ3421"/>
      <c r="FK3421"/>
      <c r="FL3421"/>
      <c r="FM3421"/>
      <c r="FN3421"/>
    </row>
    <row r="3422" spans="166:170" x14ac:dyDescent="0.25">
      <c r="FJ3422"/>
      <c r="FK3422"/>
      <c r="FL3422"/>
      <c r="FM3422"/>
      <c r="FN3422"/>
    </row>
    <row r="3423" spans="166:170" x14ac:dyDescent="0.25">
      <c r="FJ3423"/>
      <c r="FK3423"/>
      <c r="FL3423"/>
      <c r="FM3423"/>
      <c r="FN3423"/>
    </row>
    <row r="3424" spans="166:170" x14ac:dyDescent="0.25">
      <c r="FJ3424"/>
      <c r="FK3424"/>
      <c r="FL3424"/>
      <c r="FM3424"/>
      <c r="FN3424"/>
    </row>
    <row r="3425" spans="166:170" x14ac:dyDescent="0.25">
      <c r="FJ3425"/>
      <c r="FK3425"/>
      <c r="FL3425"/>
      <c r="FM3425"/>
      <c r="FN3425"/>
    </row>
    <row r="3426" spans="166:170" x14ac:dyDescent="0.25">
      <c r="FJ3426"/>
      <c r="FK3426"/>
      <c r="FL3426"/>
      <c r="FM3426"/>
      <c r="FN3426"/>
    </row>
    <row r="3427" spans="166:170" x14ac:dyDescent="0.25">
      <c r="FJ3427"/>
      <c r="FK3427"/>
      <c r="FL3427"/>
      <c r="FM3427"/>
      <c r="FN3427"/>
    </row>
    <row r="3428" spans="166:170" x14ac:dyDescent="0.25">
      <c r="FJ3428"/>
      <c r="FK3428"/>
      <c r="FL3428"/>
      <c r="FM3428"/>
      <c r="FN3428"/>
    </row>
    <row r="3429" spans="166:170" x14ac:dyDescent="0.25">
      <c r="FJ3429"/>
      <c r="FK3429"/>
      <c r="FL3429"/>
      <c r="FM3429"/>
      <c r="FN3429"/>
    </row>
    <row r="3430" spans="166:170" x14ac:dyDescent="0.25">
      <c r="FJ3430"/>
      <c r="FK3430"/>
      <c r="FL3430"/>
      <c r="FM3430"/>
      <c r="FN3430"/>
    </row>
    <row r="3431" spans="166:170" x14ac:dyDescent="0.25">
      <c r="FJ3431"/>
      <c r="FK3431"/>
      <c r="FL3431"/>
      <c r="FM3431"/>
      <c r="FN3431"/>
    </row>
    <row r="3432" spans="166:170" x14ac:dyDescent="0.25">
      <c r="FJ3432"/>
      <c r="FK3432"/>
      <c r="FL3432"/>
      <c r="FM3432"/>
      <c r="FN3432"/>
    </row>
    <row r="3433" spans="166:170" x14ac:dyDescent="0.25">
      <c r="FJ3433"/>
      <c r="FK3433"/>
      <c r="FL3433"/>
      <c r="FM3433"/>
      <c r="FN3433"/>
    </row>
    <row r="3434" spans="166:170" x14ac:dyDescent="0.25">
      <c r="FJ3434"/>
      <c r="FK3434"/>
      <c r="FL3434"/>
      <c r="FM3434"/>
      <c r="FN3434"/>
    </row>
    <row r="3435" spans="166:170" x14ac:dyDescent="0.25">
      <c r="FJ3435"/>
      <c r="FK3435"/>
      <c r="FL3435"/>
      <c r="FM3435"/>
      <c r="FN3435"/>
    </row>
    <row r="3436" spans="166:170" x14ac:dyDescent="0.25">
      <c r="FJ3436"/>
      <c r="FK3436"/>
      <c r="FL3436"/>
      <c r="FM3436"/>
      <c r="FN3436"/>
    </row>
    <row r="3437" spans="166:170" x14ac:dyDescent="0.25">
      <c r="FJ3437"/>
      <c r="FK3437"/>
      <c r="FL3437"/>
      <c r="FM3437"/>
      <c r="FN3437"/>
    </row>
    <row r="3438" spans="166:170" x14ac:dyDescent="0.25">
      <c r="FJ3438"/>
      <c r="FK3438"/>
      <c r="FL3438"/>
      <c r="FM3438"/>
      <c r="FN3438"/>
    </row>
    <row r="3439" spans="166:170" x14ac:dyDescent="0.25">
      <c r="FJ3439"/>
      <c r="FK3439"/>
      <c r="FL3439"/>
      <c r="FM3439"/>
      <c r="FN3439"/>
    </row>
    <row r="3440" spans="166:170" x14ac:dyDescent="0.25">
      <c r="FJ3440"/>
      <c r="FK3440"/>
      <c r="FL3440"/>
      <c r="FM3440"/>
      <c r="FN3440"/>
    </row>
    <row r="3441" spans="166:170" x14ac:dyDescent="0.25">
      <c r="FJ3441"/>
      <c r="FK3441"/>
      <c r="FL3441"/>
      <c r="FM3441"/>
      <c r="FN3441"/>
    </row>
    <row r="3442" spans="166:170" x14ac:dyDescent="0.25">
      <c r="FJ3442"/>
      <c r="FK3442"/>
      <c r="FL3442"/>
      <c r="FM3442"/>
      <c r="FN3442"/>
    </row>
    <row r="3443" spans="166:170" x14ac:dyDescent="0.25">
      <c r="FJ3443"/>
      <c r="FK3443"/>
      <c r="FL3443"/>
      <c r="FM3443"/>
      <c r="FN3443"/>
    </row>
    <row r="3444" spans="166:170" x14ac:dyDescent="0.25">
      <c r="FJ3444"/>
      <c r="FK3444"/>
      <c r="FL3444"/>
      <c r="FM3444"/>
      <c r="FN3444"/>
    </row>
    <row r="3445" spans="166:170" x14ac:dyDescent="0.25">
      <c r="FJ3445"/>
      <c r="FK3445"/>
      <c r="FL3445"/>
      <c r="FM3445"/>
      <c r="FN3445"/>
    </row>
    <row r="3446" spans="166:170" x14ac:dyDescent="0.25">
      <c r="FJ3446"/>
      <c r="FK3446"/>
      <c r="FL3446"/>
      <c r="FM3446"/>
      <c r="FN3446"/>
    </row>
    <row r="3447" spans="166:170" x14ac:dyDescent="0.25">
      <c r="FJ3447"/>
      <c r="FK3447"/>
      <c r="FL3447"/>
      <c r="FM3447"/>
      <c r="FN3447"/>
    </row>
    <row r="3448" spans="166:170" x14ac:dyDescent="0.25">
      <c r="FJ3448"/>
      <c r="FK3448"/>
      <c r="FL3448"/>
      <c r="FM3448"/>
      <c r="FN3448"/>
    </row>
    <row r="3449" spans="166:170" x14ac:dyDescent="0.25">
      <c r="FJ3449"/>
      <c r="FK3449"/>
      <c r="FL3449"/>
      <c r="FM3449"/>
      <c r="FN3449"/>
    </row>
    <row r="3450" spans="166:170" x14ac:dyDescent="0.25">
      <c r="FJ3450"/>
      <c r="FK3450"/>
      <c r="FL3450"/>
      <c r="FM3450"/>
      <c r="FN3450"/>
    </row>
    <row r="3451" spans="166:170" x14ac:dyDescent="0.25">
      <c r="FJ3451"/>
      <c r="FK3451"/>
      <c r="FL3451"/>
      <c r="FM3451"/>
      <c r="FN3451"/>
    </row>
    <row r="3452" spans="166:170" x14ac:dyDescent="0.25">
      <c r="FJ3452"/>
      <c r="FK3452"/>
      <c r="FL3452"/>
      <c r="FM3452"/>
      <c r="FN3452"/>
    </row>
    <row r="3453" spans="166:170" x14ac:dyDescent="0.25">
      <c r="FJ3453"/>
      <c r="FK3453"/>
      <c r="FL3453"/>
      <c r="FM3453"/>
      <c r="FN3453"/>
    </row>
    <row r="3454" spans="166:170" x14ac:dyDescent="0.25">
      <c r="FJ3454"/>
      <c r="FK3454"/>
      <c r="FL3454"/>
      <c r="FM3454"/>
      <c r="FN3454"/>
    </row>
    <row r="3455" spans="166:170" x14ac:dyDescent="0.25">
      <c r="FJ3455"/>
      <c r="FK3455"/>
      <c r="FL3455"/>
      <c r="FM3455"/>
      <c r="FN3455"/>
    </row>
    <row r="3456" spans="166:170" x14ac:dyDescent="0.25">
      <c r="FJ3456"/>
      <c r="FK3456"/>
      <c r="FL3456"/>
      <c r="FM3456"/>
      <c r="FN3456"/>
    </row>
    <row r="3457" spans="166:170" x14ac:dyDescent="0.25">
      <c r="FJ3457"/>
      <c r="FK3457"/>
      <c r="FL3457"/>
      <c r="FM3457"/>
      <c r="FN3457"/>
    </row>
    <row r="3458" spans="166:170" x14ac:dyDescent="0.25">
      <c r="FJ3458"/>
      <c r="FK3458"/>
      <c r="FL3458"/>
      <c r="FM3458"/>
      <c r="FN3458"/>
    </row>
    <row r="3459" spans="166:170" x14ac:dyDescent="0.25">
      <c r="FJ3459"/>
      <c r="FK3459"/>
      <c r="FL3459"/>
      <c r="FM3459"/>
      <c r="FN3459"/>
    </row>
    <row r="3460" spans="166:170" x14ac:dyDescent="0.25">
      <c r="FJ3460"/>
      <c r="FK3460"/>
      <c r="FL3460"/>
      <c r="FM3460"/>
      <c r="FN3460"/>
    </row>
    <row r="3461" spans="166:170" x14ac:dyDescent="0.25">
      <c r="FJ3461"/>
      <c r="FK3461"/>
      <c r="FL3461"/>
      <c r="FM3461"/>
      <c r="FN3461"/>
    </row>
    <row r="3462" spans="166:170" x14ac:dyDescent="0.25">
      <c r="FJ3462"/>
      <c r="FK3462"/>
      <c r="FL3462"/>
      <c r="FM3462"/>
      <c r="FN3462"/>
    </row>
    <row r="3463" spans="166:170" x14ac:dyDescent="0.25">
      <c r="FJ3463"/>
      <c r="FK3463"/>
      <c r="FL3463"/>
      <c r="FM3463"/>
      <c r="FN3463"/>
    </row>
    <row r="3464" spans="166:170" x14ac:dyDescent="0.25">
      <c r="FJ3464"/>
      <c r="FK3464"/>
      <c r="FL3464"/>
      <c r="FM3464"/>
      <c r="FN3464"/>
    </row>
    <row r="3465" spans="166:170" x14ac:dyDescent="0.25">
      <c r="FJ3465"/>
      <c r="FK3465"/>
      <c r="FL3465"/>
      <c r="FM3465"/>
      <c r="FN3465"/>
    </row>
    <row r="3466" spans="166:170" x14ac:dyDescent="0.25">
      <c r="FJ3466"/>
      <c r="FK3466"/>
      <c r="FL3466"/>
      <c r="FM3466"/>
      <c r="FN3466"/>
    </row>
    <row r="3467" spans="166:170" x14ac:dyDescent="0.25">
      <c r="FJ3467"/>
      <c r="FK3467"/>
      <c r="FL3467"/>
      <c r="FM3467"/>
      <c r="FN3467"/>
    </row>
    <row r="3468" spans="166:170" x14ac:dyDescent="0.25">
      <c r="FJ3468"/>
      <c r="FK3468"/>
      <c r="FL3468"/>
      <c r="FM3468"/>
      <c r="FN3468"/>
    </row>
    <row r="3469" spans="166:170" x14ac:dyDescent="0.25">
      <c r="FJ3469"/>
      <c r="FK3469"/>
      <c r="FL3469"/>
      <c r="FM3469"/>
      <c r="FN3469"/>
    </row>
    <row r="3470" spans="166:170" x14ac:dyDescent="0.25">
      <c r="FJ3470"/>
      <c r="FK3470"/>
      <c r="FL3470"/>
      <c r="FM3470"/>
      <c r="FN3470"/>
    </row>
    <row r="3471" spans="166:170" x14ac:dyDescent="0.25">
      <c r="FJ3471"/>
      <c r="FK3471"/>
      <c r="FL3471"/>
      <c r="FM3471"/>
      <c r="FN3471"/>
    </row>
    <row r="3472" spans="166:170" x14ac:dyDescent="0.25">
      <c r="FJ3472"/>
      <c r="FK3472"/>
      <c r="FL3472"/>
      <c r="FM3472"/>
      <c r="FN3472"/>
    </row>
    <row r="3473" spans="166:170" x14ac:dyDescent="0.25">
      <c r="FJ3473"/>
      <c r="FK3473"/>
      <c r="FL3473"/>
      <c r="FM3473"/>
      <c r="FN3473"/>
    </row>
    <row r="3474" spans="166:170" x14ac:dyDescent="0.25">
      <c r="FJ3474"/>
      <c r="FK3474"/>
      <c r="FL3474"/>
      <c r="FM3474"/>
      <c r="FN3474"/>
    </row>
    <row r="3475" spans="166:170" x14ac:dyDescent="0.25">
      <c r="FJ3475"/>
      <c r="FK3475"/>
      <c r="FL3475"/>
      <c r="FM3475"/>
      <c r="FN3475"/>
    </row>
    <row r="3476" spans="166:170" x14ac:dyDescent="0.25">
      <c r="FJ3476"/>
      <c r="FK3476"/>
      <c r="FL3476"/>
      <c r="FM3476"/>
      <c r="FN3476"/>
    </row>
    <row r="3477" spans="166:170" x14ac:dyDescent="0.25">
      <c r="FJ3477"/>
      <c r="FK3477"/>
      <c r="FL3477"/>
      <c r="FM3477"/>
      <c r="FN3477"/>
    </row>
    <row r="3478" spans="166:170" x14ac:dyDescent="0.25">
      <c r="FJ3478"/>
      <c r="FK3478"/>
      <c r="FL3478"/>
      <c r="FM3478"/>
      <c r="FN3478"/>
    </row>
    <row r="3479" spans="166:170" x14ac:dyDescent="0.25">
      <c r="FJ3479"/>
      <c r="FK3479"/>
      <c r="FL3479"/>
      <c r="FM3479"/>
      <c r="FN3479"/>
    </row>
    <row r="3480" spans="166:170" x14ac:dyDescent="0.25">
      <c r="FJ3480"/>
      <c r="FK3480"/>
      <c r="FL3480"/>
      <c r="FM3480"/>
      <c r="FN3480"/>
    </row>
    <row r="3481" spans="166:170" x14ac:dyDescent="0.25">
      <c r="FJ3481"/>
      <c r="FK3481"/>
      <c r="FL3481"/>
      <c r="FM3481"/>
      <c r="FN3481"/>
    </row>
    <row r="3482" spans="166:170" x14ac:dyDescent="0.25">
      <c r="FJ3482"/>
      <c r="FK3482"/>
      <c r="FL3482"/>
      <c r="FM3482"/>
      <c r="FN3482"/>
    </row>
    <row r="3483" spans="166:170" x14ac:dyDescent="0.25">
      <c r="FJ3483"/>
      <c r="FK3483"/>
      <c r="FL3483"/>
      <c r="FM3483"/>
      <c r="FN3483"/>
    </row>
    <row r="3484" spans="166:170" x14ac:dyDescent="0.25">
      <c r="FJ3484"/>
      <c r="FK3484"/>
      <c r="FL3484"/>
      <c r="FM3484"/>
      <c r="FN3484"/>
    </row>
    <row r="3485" spans="166:170" x14ac:dyDescent="0.25">
      <c r="FJ3485"/>
      <c r="FK3485"/>
      <c r="FL3485"/>
      <c r="FM3485"/>
      <c r="FN3485"/>
    </row>
    <row r="3486" spans="166:170" x14ac:dyDescent="0.25">
      <c r="FJ3486"/>
      <c r="FK3486"/>
      <c r="FL3486"/>
      <c r="FM3486"/>
      <c r="FN3486"/>
    </row>
    <row r="3487" spans="166:170" x14ac:dyDescent="0.25">
      <c r="FJ3487"/>
      <c r="FK3487"/>
      <c r="FL3487"/>
      <c r="FM3487"/>
      <c r="FN3487"/>
    </row>
    <row r="3488" spans="166:170" x14ac:dyDescent="0.25">
      <c r="FJ3488"/>
      <c r="FK3488"/>
      <c r="FL3488"/>
      <c r="FM3488"/>
      <c r="FN3488"/>
    </row>
    <row r="3489" spans="166:170" x14ac:dyDescent="0.25">
      <c r="FJ3489"/>
      <c r="FK3489"/>
      <c r="FL3489"/>
      <c r="FM3489"/>
      <c r="FN3489"/>
    </row>
    <row r="3490" spans="166:170" x14ac:dyDescent="0.25">
      <c r="FJ3490"/>
      <c r="FK3490"/>
      <c r="FL3490"/>
      <c r="FM3490"/>
      <c r="FN3490"/>
    </row>
    <row r="3491" spans="166:170" x14ac:dyDescent="0.25">
      <c r="FJ3491"/>
      <c r="FK3491"/>
      <c r="FL3491"/>
      <c r="FM3491"/>
      <c r="FN3491"/>
    </row>
    <row r="3492" spans="166:170" x14ac:dyDescent="0.25">
      <c r="FJ3492"/>
      <c r="FK3492"/>
      <c r="FL3492"/>
      <c r="FM3492"/>
      <c r="FN3492"/>
    </row>
    <row r="3493" spans="166:170" x14ac:dyDescent="0.25">
      <c r="FJ3493"/>
      <c r="FK3493"/>
      <c r="FL3493"/>
      <c r="FM3493"/>
      <c r="FN3493"/>
    </row>
    <row r="3494" spans="166:170" x14ac:dyDescent="0.25">
      <c r="FJ3494"/>
      <c r="FK3494"/>
      <c r="FL3494"/>
      <c r="FM3494"/>
      <c r="FN3494"/>
    </row>
    <row r="3495" spans="166:170" x14ac:dyDescent="0.25">
      <c r="FJ3495"/>
      <c r="FK3495"/>
      <c r="FL3495"/>
      <c r="FM3495"/>
      <c r="FN3495"/>
    </row>
    <row r="3496" spans="166:170" x14ac:dyDescent="0.25">
      <c r="FJ3496"/>
      <c r="FK3496"/>
      <c r="FL3496"/>
      <c r="FM3496"/>
      <c r="FN3496"/>
    </row>
    <row r="3497" spans="166:170" x14ac:dyDescent="0.25">
      <c r="FJ3497"/>
      <c r="FK3497"/>
      <c r="FL3497"/>
      <c r="FM3497"/>
      <c r="FN3497"/>
    </row>
    <row r="3498" spans="166:170" x14ac:dyDescent="0.25">
      <c r="FJ3498"/>
      <c r="FK3498"/>
      <c r="FL3498"/>
      <c r="FM3498"/>
      <c r="FN3498"/>
    </row>
    <row r="3499" spans="166:170" x14ac:dyDescent="0.25">
      <c r="FJ3499"/>
      <c r="FK3499"/>
      <c r="FL3499"/>
      <c r="FM3499"/>
      <c r="FN3499"/>
    </row>
    <row r="3500" spans="166:170" x14ac:dyDescent="0.25">
      <c r="FJ3500"/>
      <c r="FK3500"/>
      <c r="FL3500"/>
      <c r="FM3500"/>
      <c r="FN3500"/>
    </row>
    <row r="3501" spans="166:170" x14ac:dyDescent="0.25">
      <c r="FJ3501"/>
      <c r="FK3501"/>
      <c r="FL3501"/>
      <c r="FM3501"/>
      <c r="FN3501"/>
    </row>
    <row r="3502" spans="166:170" x14ac:dyDescent="0.25">
      <c r="FJ3502"/>
      <c r="FK3502"/>
      <c r="FL3502"/>
      <c r="FM3502"/>
      <c r="FN3502"/>
    </row>
    <row r="3503" spans="166:170" x14ac:dyDescent="0.25">
      <c r="FJ3503"/>
      <c r="FK3503"/>
      <c r="FL3503"/>
      <c r="FM3503"/>
      <c r="FN3503"/>
    </row>
    <row r="3504" spans="166:170" x14ac:dyDescent="0.25">
      <c r="FJ3504"/>
      <c r="FK3504"/>
      <c r="FL3504"/>
      <c r="FM3504"/>
      <c r="FN3504"/>
    </row>
    <row r="3505" spans="166:170" x14ac:dyDescent="0.25">
      <c r="FJ3505"/>
      <c r="FK3505"/>
      <c r="FL3505"/>
      <c r="FM3505"/>
      <c r="FN3505"/>
    </row>
    <row r="3506" spans="166:170" x14ac:dyDescent="0.25">
      <c r="FJ3506"/>
      <c r="FK3506"/>
      <c r="FL3506"/>
      <c r="FM3506"/>
      <c r="FN3506"/>
    </row>
    <row r="3507" spans="166:170" x14ac:dyDescent="0.25">
      <c r="FJ3507"/>
      <c r="FK3507"/>
      <c r="FL3507"/>
      <c r="FM3507"/>
      <c r="FN3507"/>
    </row>
    <row r="3508" spans="166:170" x14ac:dyDescent="0.25">
      <c r="FJ3508"/>
      <c r="FK3508"/>
      <c r="FL3508"/>
      <c r="FM3508"/>
      <c r="FN3508"/>
    </row>
    <row r="3509" spans="166:170" x14ac:dyDescent="0.25">
      <c r="FJ3509"/>
      <c r="FK3509"/>
      <c r="FL3509"/>
      <c r="FM3509"/>
      <c r="FN3509"/>
    </row>
    <row r="3510" spans="166:170" x14ac:dyDescent="0.25">
      <c r="FJ3510"/>
      <c r="FK3510"/>
      <c r="FL3510"/>
      <c r="FM3510"/>
      <c r="FN3510"/>
    </row>
    <row r="3511" spans="166:170" x14ac:dyDescent="0.25">
      <c r="FJ3511"/>
      <c r="FK3511"/>
      <c r="FL3511"/>
      <c r="FM3511"/>
      <c r="FN3511"/>
    </row>
    <row r="3512" spans="166:170" x14ac:dyDescent="0.25">
      <c r="FJ3512"/>
      <c r="FK3512"/>
      <c r="FL3512"/>
      <c r="FM3512"/>
      <c r="FN3512"/>
    </row>
    <row r="3513" spans="166:170" x14ac:dyDescent="0.25">
      <c r="FJ3513"/>
      <c r="FK3513"/>
      <c r="FL3513"/>
      <c r="FM3513"/>
      <c r="FN3513"/>
    </row>
    <row r="3514" spans="166:170" x14ac:dyDescent="0.25">
      <c r="FJ3514"/>
      <c r="FK3514"/>
      <c r="FL3514"/>
      <c r="FM3514"/>
      <c r="FN3514"/>
    </row>
    <row r="3515" spans="166:170" x14ac:dyDescent="0.25">
      <c r="FJ3515"/>
      <c r="FK3515"/>
      <c r="FL3515"/>
      <c r="FM3515"/>
      <c r="FN3515"/>
    </row>
    <row r="3516" spans="166:170" x14ac:dyDescent="0.25">
      <c r="FJ3516"/>
      <c r="FK3516"/>
      <c r="FL3516"/>
      <c r="FM3516"/>
      <c r="FN3516"/>
    </row>
    <row r="3517" spans="166:170" x14ac:dyDescent="0.25">
      <c r="FJ3517"/>
      <c r="FK3517"/>
      <c r="FL3517"/>
      <c r="FM3517"/>
      <c r="FN3517"/>
    </row>
    <row r="3518" spans="166:170" x14ac:dyDescent="0.25">
      <c r="FJ3518"/>
      <c r="FK3518"/>
      <c r="FL3518"/>
      <c r="FM3518"/>
      <c r="FN3518"/>
    </row>
    <row r="3519" spans="166:170" x14ac:dyDescent="0.25">
      <c r="FJ3519"/>
      <c r="FK3519"/>
      <c r="FL3519"/>
      <c r="FM3519"/>
      <c r="FN3519"/>
    </row>
    <row r="3520" spans="166:170" x14ac:dyDescent="0.25">
      <c r="FJ3520"/>
      <c r="FK3520"/>
      <c r="FL3520"/>
      <c r="FM3520"/>
      <c r="FN3520"/>
    </row>
    <row r="3521" spans="166:170" x14ac:dyDescent="0.25">
      <c r="FJ3521"/>
      <c r="FK3521"/>
      <c r="FL3521"/>
      <c r="FM3521"/>
      <c r="FN3521"/>
    </row>
    <row r="3522" spans="166:170" x14ac:dyDescent="0.25">
      <c r="FJ3522"/>
      <c r="FK3522"/>
      <c r="FL3522"/>
      <c r="FM3522"/>
      <c r="FN3522"/>
    </row>
    <row r="3523" spans="166:170" x14ac:dyDescent="0.25">
      <c r="FJ3523"/>
      <c r="FK3523"/>
      <c r="FL3523"/>
      <c r="FM3523"/>
      <c r="FN3523"/>
    </row>
    <row r="3524" spans="166:170" x14ac:dyDescent="0.25">
      <c r="FJ3524"/>
      <c r="FK3524"/>
      <c r="FL3524"/>
      <c r="FM3524"/>
      <c r="FN3524"/>
    </row>
    <row r="3525" spans="166:170" x14ac:dyDescent="0.25">
      <c r="FJ3525"/>
      <c r="FK3525"/>
      <c r="FL3525"/>
      <c r="FM3525"/>
      <c r="FN3525"/>
    </row>
    <row r="3526" spans="166:170" x14ac:dyDescent="0.25">
      <c r="FJ3526"/>
      <c r="FK3526"/>
      <c r="FL3526"/>
      <c r="FM3526"/>
      <c r="FN3526"/>
    </row>
    <row r="3527" spans="166:170" x14ac:dyDescent="0.25">
      <c r="FJ3527"/>
      <c r="FK3527"/>
      <c r="FL3527"/>
      <c r="FM3527"/>
      <c r="FN3527"/>
    </row>
    <row r="3528" spans="166:170" x14ac:dyDescent="0.25">
      <c r="FJ3528"/>
      <c r="FK3528"/>
      <c r="FL3528"/>
      <c r="FM3528"/>
      <c r="FN3528"/>
    </row>
    <row r="3529" spans="166:170" x14ac:dyDescent="0.25">
      <c r="FJ3529"/>
      <c r="FK3529"/>
      <c r="FL3529"/>
      <c r="FM3529"/>
      <c r="FN3529"/>
    </row>
    <row r="3530" spans="166:170" x14ac:dyDescent="0.25">
      <c r="FJ3530"/>
      <c r="FK3530"/>
      <c r="FL3530"/>
      <c r="FM3530"/>
      <c r="FN3530"/>
    </row>
    <row r="3531" spans="166:170" x14ac:dyDescent="0.25">
      <c r="FJ3531"/>
      <c r="FK3531"/>
      <c r="FL3531"/>
      <c r="FM3531"/>
      <c r="FN3531"/>
    </row>
    <row r="3532" spans="166:170" x14ac:dyDescent="0.25">
      <c r="FJ3532"/>
      <c r="FK3532"/>
      <c r="FL3532"/>
      <c r="FM3532"/>
      <c r="FN3532"/>
    </row>
    <row r="3533" spans="166:170" x14ac:dyDescent="0.25">
      <c r="FJ3533"/>
      <c r="FK3533"/>
      <c r="FL3533"/>
      <c r="FM3533"/>
      <c r="FN3533"/>
    </row>
    <row r="3534" spans="166:170" x14ac:dyDescent="0.25">
      <c r="FJ3534"/>
      <c r="FK3534"/>
      <c r="FL3534"/>
      <c r="FM3534"/>
      <c r="FN3534"/>
    </row>
    <row r="3535" spans="166:170" x14ac:dyDescent="0.25">
      <c r="FJ3535"/>
      <c r="FK3535"/>
      <c r="FL3535"/>
      <c r="FM3535"/>
      <c r="FN3535"/>
    </row>
    <row r="3536" spans="166:170" x14ac:dyDescent="0.25">
      <c r="FJ3536"/>
      <c r="FK3536"/>
      <c r="FL3536"/>
      <c r="FM3536"/>
      <c r="FN3536"/>
    </row>
    <row r="3537" spans="166:170" x14ac:dyDescent="0.25">
      <c r="FJ3537"/>
      <c r="FK3537"/>
      <c r="FL3537"/>
      <c r="FM3537"/>
      <c r="FN3537"/>
    </row>
    <row r="3538" spans="166:170" x14ac:dyDescent="0.25">
      <c r="FJ3538"/>
      <c r="FK3538"/>
      <c r="FL3538"/>
      <c r="FM3538"/>
      <c r="FN3538"/>
    </row>
    <row r="3539" spans="166:170" x14ac:dyDescent="0.25">
      <c r="FJ3539"/>
      <c r="FK3539"/>
      <c r="FL3539"/>
      <c r="FM3539"/>
      <c r="FN3539"/>
    </row>
    <row r="3540" spans="166:170" x14ac:dyDescent="0.25">
      <c r="FJ3540"/>
      <c r="FK3540"/>
      <c r="FL3540"/>
      <c r="FM3540"/>
      <c r="FN3540"/>
    </row>
    <row r="3541" spans="166:170" x14ac:dyDescent="0.25">
      <c r="FJ3541"/>
      <c r="FK3541"/>
      <c r="FL3541"/>
      <c r="FM3541"/>
      <c r="FN3541"/>
    </row>
    <row r="3542" spans="166:170" x14ac:dyDescent="0.25">
      <c r="FJ3542"/>
      <c r="FK3542"/>
      <c r="FL3542"/>
      <c r="FM3542"/>
      <c r="FN3542"/>
    </row>
    <row r="3543" spans="166:170" x14ac:dyDescent="0.25">
      <c r="FJ3543"/>
      <c r="FK3543"/>
      <c r="FL3543"/>
      <c r="FM3543"/>
      <c r="FN3543"/>
    </row>
    <row r="3544" spans="166:170" x14ac:dyDescent="0.25">
      <c r="FJ3544"/>
      <c r="FK3544"/>
      <c r="FL3544"/>
      <c r="FM3544"/>
      <c r="FN3544"/>
    </row>
    <row r="3545" spans="166:170" x14ac:dyDescent="0.25">
      <c r="FJ3545"/>
      <c r="FK3545"/>
      <c r="FL3545"/>
      <c r="FM3545"/>
      <c r="FN3545"/>
    </row>
    <row r="3546" spans="166:170" x14ac:dyDescent="0.25">
      <c r="FJ3546"/>
      <c r="FK3546"/>
      <c r="FL3546"/>
      <c r="FM3546"/>
      <c r="FN3546"/>
    </row>
    <row r="3547" spans="166:170" x14ac:dyDescent="0.25">
      <c r="FJ3547"/>
      <c r="FK3547"/>
      <c r="FL3547"/>
      <c r="FM3547"/>
      <c r="FN3547"/>
    </row>
    <row r="3548" spans="166:170" x14ac:dyDescent="0.25">
      <c r="FJ3548"/>
      <c r="FK3548"/>
      <c r="FL3548"/>
      <c r="FM3548"/>
      <c r="FN3548"/>
    </row>
    <row r="3549" spans="166:170" x14ac:dyDescent="0.25">
      <c r="FJ3549"/>
      <c r="FK3549"/>
      <c r="FL3549"/>
      <c r="FM3549"/>
      <c r="FN3549"/>
    </row>
    <row r="3550" spans="166:170" x14ac:dyDescent="0.25">
      <c r="FJ3550"/>
      <c r="FK3550"/>
      <c r="FL3550"/>
      <c r="FM3550"/>
      <c r="FN3550"/>
    </row>
    <row r="3551" spans="166:170" x14ac:dyDescent="0.25">
      <c r="FJ3551"/>
      <c r="FK3551"/>
      <c r="FL3551"/>
      <c r="FM3551"/>
      <c r="FN3551"/>
    </row>
    <row r="3552" spans="166:170" x14ac:dyDescent="0.25">
      <c r="FJ3552"/>
      <c r="FK3552"/>
      <c r="FL3552"/>
      <c r="FM3552"/>
      <c r="FN3552"/>
    </row>
    <row r="3553" spans="166:170" x14ac:dyDescent="0.25">
      <c r="FJ3553"/>
      <c r="FK3553"/>
      <c r="FL3553"/>
      <c r="FM3553"/>
      <c r="FN3553"/>
    </row>
    <row r="3554" spans="166:170" x14ac:dyDescent="0.25">
      <c r="FJ3554"/>
      <c r="FK3554"/>
      <c r="FL3554"/>
      <c r="FM3554"/>
      <c r="FN3554"/>
    </row>
    <row r="3555" spans="166:170" x14ac:dyDescent="0.25">
      <c r="FJ3555"/>
      <c r="FK3555"/>
      <c r="FL3555"/>
      <c r="FM3555"/>
      <c r="FN3555"/>
    </row>
    <row r="3556" spans="166:170" x14ac:dyDescent="0.25">
      <c r="FJ3556"/>
      <c r="FK3556"/>
      <c r="FL3556"/>
      <c r="FM3556"/>
      <c r="FN3556"/>
    </row>
    <row r="3557" spans="166:170" x14ac:dyDescent="0.25">
      <c r="FJ3557"/>
      <c r="FK3557"/>
      <c r="FL3557"/>
      <c r="FM3557"/>
      <c r="FN3557"/>
    </row>
    <row r="3558" spans="166:170" x14ac:dyDescent="0.25">
      <c r="FJ3558"/>
      <c r="FK3558"/>
      <c r="FL3558"/>
      <c r="FM3558"/>
      <c r="FN3558"/>
    </row>
    <row r="3559" spans="166:170" x14ac:dyDescent="0.25">
      <c r="FJ3559"/>
      <c r="FK3559"/>
      <c r="FL3559"/>
      <c r="FM3559"/>
      <c r="FN3559"/>
    </row>
    <row r="3560" spans="166:170" x14ac:dyDescent="0.25">
      <c r="FJ3560"/>
      <c r="FK3560"/>
      <c r="FL3560"/>
      <c r="FM3560"/>
      <c r="FN3560"/>
    </row>
    <row r="3561" spans="166:170" x14ac:dyDescent="0.25">
      <c r="FJ3561"/>
      <c r="FK3561"/>
      <c r="FL3561"/>
      <c r="FM3561"/>
      <c r="FN3561"/>
    </row>
    <row r="3562" spans="166:170" x14ac:dyDescent="0.25">
      <c r="FJ3562"/>
      <c r="FK3562"/>
      <c r="FL3562"/>
      <c r="FM3562"/>
      <c r="FN3562"/>
    </row>
    <row r="3563" spans="166:170" x14ac:dyDescent="0.25">
      <c r="FJ3563"/>
      <c r="FK3563"/>
      <c r="FL3563"/>
      <c r="FM3563"/>
      <c r="FN3563"/>
    </row>
    <row r="3564" spans="166:170" x14ac:dyDescent="0.25">
      <c r="FJ3564"/>
      <c r="FK3564"/>
      <c r="FL3564"/>
      <c r="FM3564"/>
      <c r="FN3564"/>
    </row>
    <row r="3565" spans="166:170" x14ac:dyDescent="0.25">
      <c r="FJ3565"/>
      <c r="FK3565"/>
      <c r="FL3565"/>
      <c r="FM3565"/>
      <c r="FN3565"/>
    </row>
    <row r="3566" spans="166:170" x14ac:dyDescent="0.25">
      <c r="FJ3566"/>
      <c r="FK3566"/>
      <c r="FL3566"/>
      <c r="FM3566"/>
      <c r="FN3566"/>
    </row>
    <row r="3567" spans="166:170" x14ac:dyDescent="0.25">
      <c r="FJ3567"/>
      <c r="FK3567"/>
      <c r="FL3567"/>
      <c r="FM3567"/>
      <c r="FN3567"/>
    </row>
    <row r="3568" spans="166:170" x14ac:dyDescent="0.25">
      <c r="FJ3568"/>
      <c r="FK3568"/>
      <c r="FL3568"/>
      <c r="FM3568"/>
      <c r="FN3568"/>
    </row>
    <row r="3569" spans="166:170" x14ac:dyDescent="0.25">
      <c r="FJ3569"/>
      <c r="FK3569"/>
      <c r="FL3569"/>
      <c r="FM3569"/>
      <c r="FN3569"/>
    </row>
    <row r="3570" spans="166:170" x14ac:dyDescent="0.25">
      <c r="FJ3570"/>
      <c r="FK3570"/>
      <c r="FL3570"/>
      <c r="FM3570"/>
      <c r="FN3570"/>
    </row>
    <row r="3571" spans="166:170" x14ac:dyDescent="0.25">
      <c r="FJ3571"/>
      <c r="FK3571"/>
      <c r="FL3571"/>
      <c r="FM3571"/>
      <c r="FN3571"/>
    </row>
    <row r="3572" spans="166:170" x14ac:dyDescent="0.25">
      <c r="FJ3572"/>
      <c r="FK3572"/>
      <c r="FL3572"/>
      <c r="FM3572"/>
      <c r="FN3572"/>
    </row>
    <row r="3573" spans="166:170" x14ac:dyDescent="0.25">
      <c r="FJ3573"/>
      <c r="FK3573"/>
      <c r="FL3573"/>
      <c r="FM3573"/>
      <c r="FN3573"/>
    </row>
    <row r="3574" spans="166:170" x14ac:dyDescent="0.25">
      <c r="FJ3574"/>
      <c r="FK3574"/>
      <c r="FL3574"/>
      <c r="FM3574"/>
      <c r="FN3574"/>
    </row>
    <row r="3575" spans="166:170" x14ac:dyDescent="0.25">
      <c r="FJ3575"/>
      <c r="FK3575"/>
      <c r="FL3575"/>
      <c r="FM3575"/>
      <c r="FN3575"/>
    </row>
    <row r="3576" spans="166:170" x14ac:dyDescent="0.25">
      <c r="FJ3576"/>
      <c r="FK3576"/>
      <c r="FL3576"/>
      <c r="FM3576"/>
      <c r="FN3576"/>
    </row>
    <row r="3577" spans="166:170" x14ac:dyDescent="0.25">
      <c r="FJ3577"/>
      <c r="FK3577"/>
      <c r="FL3577"/>
      <c r="FM3577"/>
      <c r="FN3577"/>
    </row>
    <row r="3578" spans="166:170" x14ac:dyDescent="0.25">
      <c r="FJ3578"/>
      <c r="FK3578"/>
      <c r="FL3578"/>
      <c r="FM3578"/>
      <c r="FN3578"/>
    </row>
    <row r="3579" spans="166:170" x14ac:dyDescent="0.25">
      <c r="FJ3579"/>
      <c r="FK3579"/>
      <c r="FL3579"/>
      <c r="FM3579"/>
      <c r="FN3579"/>
    </row>
    <row r="3580" spans="166:170" x14ac:dyDescent="0.25">
      <c r="FJ3580"/>
      <c r="FK3580"/>
      <c r="FL3580"/>
      <c r="FM3580"/>
      <c r="FN3580"/>
    </row>
    <row r="3581" spans="166:170" x14ac:dyDescent="0.25">
      <c r="FJ3581"/>
      <c r="FK3581"/>
      <c r="FL3581"/>
      <c r="FM3581"/>
      <c r="FN3581"/>
    </row>
    <row r="3582" spans="166:170" x14ac:dyDescent="0.25">
      <c r="FJ3582"/>
      <c r="FK3582"/>
      <c r="FL3582"/>
      <c r="FM3582"/>
      <c r="FN3582"/>
    </row>
    <row r="3583" spans="166:170" x14ac:dyDescent="0.25">
      <c r="FJ3583"/>
      <c r="FK3583"/>
      <c r="FL3583"/>
      <c r="FM3583"/>
      <c r="FN3583"/>
    </row>
    <row r="3584" spans="166:170" x14ac:dyDescent="0.25">
      <c r="FJ3584"/>
      <c r="FK3584"/>
      <c r="FL3584"/>
      <c r="FM3584"/>
      <c r="FN3584"/>
    </row>
    <row r="3585" spans="166:170" x14ac:dyDescent="0.25">
      <c r="FJ3585"/>
      <c r="FK3585"/>
      <c r="FL3585"/>
      <c r="FM3585"/>
      <c r="FN3585"/>
    </row>
    <row r="3586" spans="166:170" x14ac:dyDescent="0.25">
      <c r="FJ3586"/>
      <c r="FK3586"/>
      <c r="FL3586"/>
      <c r="FM3586"/>
      <c r="FN3586"/>
    </row>
    <row r="3587" spans="166:170" x14ac:dyDescent="0.25">
      <c r="FJ3587"/>
      <c r="FK3587"/>
      <c r="FL3587"/>
      <c r="FM3587"/>
      <c r="FN3587"/>
    </row>
    <row r="3588" spans="166:170" x14ac:dyDescent="0.25">
      <c r="FJ3588"/>
      <c r="FK3588"/>
      <c r="FL3588"/>
      <c r="FM3588"/>
      <c r="FN3588"/>
    </row>
    <row r="3589" spans="166:170" x14ac:dyDescent="0.25">
      <c r="FJ3589"/>
      <c r="FK3589"/>
      <c r="FL3589"/>
      <c r="FM3589"/>
      <c r="FN3589"/>
    </row>
    <row r="3590" spans="166:170" x14ac:dyDescent="0.25">
      <c r="FJ3590"/>
      <c r="FK3590"/>
      <c r="FL3590"/>
      <c r="FM3590"/>
      <c r="FN3590"/>
    </row>
    <row r="3591" spans="166:170" x14ac:dyDescent="0.25">
      <c r="FJ3591"/>
      <c r="FK3591"/>
      <c r="FL3591"/>
      <c r="FM3591"/>
      <c r="FN3591"/>
    </row>
    <row r="3592" spans="166:170" x14ac:dyDescent="0.25">
      <c r="FJ3592"/>
      <c r="FK3592"/>
      <c r="FL3592"/>
      <c r="FM3592"/>
      <c r="FN3592"/>
    </row>
    <row r="3593" spans="166:170" x14ac:dyDescent="0.25">
      <c r="FJ3593"/>
      <c r="FK3593"/>
      <c r="FL3593"/>
      <c r="FM3593"/>
      <c r="FN3593"/>
    </row>
    <row r="3594" spans="166:170" x14ac:dyDescent="0.25">
      <c r="FJ3594"/>
      <c r="FK3594"/>
      <c r="FL3594"/>
      <c r="FM3594"/>
      <c r="FN3594"/>
    </row>
    <row r="3595" spans="166:170" x14ac:dyDescent="0.25">
      <c r="FJ3595"/>
      <c r="FK3595"/>
      <c r="FL3595"/>
      <c r="FM3595"/>
      <c r="FN3595"/>
    </row>
    <row r="3596" spans="166:170" x14ac:dyDescent="0.25">
      <c r="FJ3596"/>
      <c r="FK3596"/>
      <c r="FL3596"/>
      <c r="FM3596"/>
      <c r="FN3596"/>
    </row>
    <row r="3597" spans="166:170" x14ac:dyDescent="0.25">
      <c r="FJ3597"/>
      <c r="FK3597"/>
      <c r="FL3597"/>
      <c r="FM3597"/>
      <c r="FN3597"/>
    </row>
    <row r="3598" spans="166:170" x14ac:dyDescent="0.25">
      <c r="FJ3598"/>
      <c r="FK3598"/>
      <c r="FL3598"/>
      <c r="FM3598"/>
      <c r="FN3598"/>
    </row>
    <row r="3599" spans="166:170" x14ac:dyDescent="0.25">
      <c r="FJ3599"/>
      <c r="FK3599"/>
      <c r="FL3599"/>
      <c r="FM3599"/>
      <c r="FN3599"/>
    </row>
    <row r="3600" spans="166:170" x14ac:dyDescent="0.25">
      <c r="FJ3600"/>
      <c r="FK3600"/>
      <c r="FL3600"/>
      <c r="FM3600"/>
      <c r="FN3600"/>
    </row>
    <row r="3601" spans="166:170" x14ac:dyDescent="0.25">
      <c r="FJ3601"/>
      <c r="FK3601"/>
      <c r="FL3601"/>
      <c r="FM3601"/>
      <c r="FN3601"/>
    </row>
    <row r="3602" spans="166:170" x14ac:dyDescent="0.25">
      <c r="FJ3602"/>
      <c r="FK3602"/>
      <c r="FL3602"/>
      <c r="FM3602"/>
      <c r="FN3602"/>
    </row>
    <row r="3603" spans="166:170" x14ac:dyDescent="0.25">
      <c r="FJ3603"/>
      <c r="FK3603"/>
      <c r="FL3603"/>
      <c r="FM3603"/>
      <c r="FN3603"/>
    </row>
    <row r="3604" spans="166:170" x14ac:dyDescent="0.25">
      <c r="FJ3604"/>
      <c r="FK3604"/>
      <c r="FL3604"/>
      <c r="FM3604"/>
      <c r="FN3604"/>
    </row>
    <row r="3605" spans="166:170" x14ac:dyDescent="0.25">
      <c r="FJ3605"/>
      <c r="FK3605"/>
      <c r="FL3605"/>
      <c r="FM3605"/>
      <c r="FN3605"/>
    </row>
    <row r="3606" spans="166:170" x14ac:dyDescent="0.25">
      <c r="FJ3606"/>
      <c r="FK3606"/>
      <c r="FL3606"/>
      <c r="FM3606"/>
      <c r="FN3606"/>
    </row>
    <row r="3607" spans="166:170" x14ac:dyDescent="0.25">
      <c r="FJ3607"/>
      <c r="FK3607"/>
      <c r="FL3607"/>
      <c r="FM3607"/>
      <c r="FN3607"/>
    </row>
    <row r="3608" spans="166:170" x14ac:dyDescent="0.25">
      <c r="FJ3608"/>
      <c r="FK3608"/>
      <c r="FL3608"/>
      <c r="FM3608"/>
      <c r="FN3608"/>
    </row>
    <row r="3609" spans="166:170" x14ac:dyDescent="0.25">
      <c r="FJ3609"/>
      <c r="FK3609"/>
      <c r="FL3609"/>
      <c r="FM3609"/>
      <c r="FN3609"/>
    </row>
    <row r="3610" spans="166:170" x14ac:dyDescent="0.25">
      <c r="FJ3610"/>
      <c r="FK3610"/>
      <c r="FL3610"/>
      <c r="FM3610"/>
      <c r="FN3610"/>
    </row>
    <row r="3611" spans="166:170" x14ac:dyDescent="0.25">
      <c r="FJ3611"/>
      <c r="FK3611"/>
      <c r="FL3611"/>
      <c r="FM3611"/>
      <c r="FN3611"/>
    </row>
    <row r="3612" spans="166:170" x14ac:dyDescent="0.25">
      <c r="FJ3612"/>
      <c r="FK3612"/>
      <c r="FL3612"/>
      <c r="FM3612"/>
      <c r="FN3612"/>
    </row>
    <row r="3613" spans="166:170" x14ac:dyDescent="0.25">
      <c r="FJ3613"/>
      <c r="FK3613"/>
      <c r="FL3613"/>
      <c r="FM3613"/>
      <c r="FN3613"/>
    </row>
    <row r="3614" spans="166:170" x14ac:dyDescent="0.25">
      <c r="FJ3614"/>
      <c r="FK3614"/>
      <c r="FL3614"/>
      <c r="FM3614"/>
      <c r="FN3614"/>
    </row>
    <row r="3615" spans="166:170" x14ac:dyDescent="0.25">
      <c r="FJ3615"/>
      <c r="FK3615"/>
      <c r="FL3615"/>
      <c r="FM3615"/>
      <c r="FN3615"/>
    </row>
    <row r="3616" spans="166:170" x14ac:dyDescent="0.25">
      <c r="FJ3616"/>
      <c r="FK3616"/>
      <c r="FL3616"/>
      <c r="FM3616"/>
      <c r="FN3616"/>
    </row>
    <row r="3617" spans="166:170" x14ac:dyDescent="0.25">
      <c r="FJ3617"/>
      <c r="FK3617"/>
      <c r="FL3617"/>
      <c r="FM3617"/>
      <c r="FN3617"/>
    </row>
    <row r="3618" spans="166:170" x14ac:dyDescent="0.25">
      <c r="FJ3618"/>
      <c r="FK3618"/>
      <c r="FL3618"/>
      <c r="FM3618"/>
      <c r="FN3618"/>
    </row>
    <row r="3619" spans="166:170" x14ac:dyDescent="0.25">
      <c r="FJ3619"/>
      <c r="FK3619"/>
      <c r="FL3619"/>
      <c r="FM3619"/>
      <c r="FN3619"/>
    </row>
    <row r="3620" spans="166:170" x14ac:dyDescent="0.25">
      <c r="FJ3620"/>
      <c r="FK3620"/>
      <c r="FL3620"/>
      <c r="FM3620"/>
      <c r="FN3620"/>
    </row>
    <row r="3621" spans="166:170" x14ac:dyDescent="0.25">
      <c r="FJ3621"/>
      <c r="FK3621"/>
      <c r="FL3621"/>
      <c r="FM3621"/>
      <c r="FN3621"/>
    </row>
    <row r="3622" spans="166:170" x14ac:dyDescent="0.25">
      <c r="FJ3622"/>
      <c r="FK3622"/>
      <c r="FL3622"/>
      <c r="FM3622"/>
      <c r="FN3622"/>
    </row>
    <row r="3623" spans="166:170" x14ac:dyDescent="0.25">
      <c r="FJ3623"/>
      <c r="FK3623"/>
      <c r="FL3623"/>
      <c r="FM3623"/>
      <c r="FN3623"/>
    </row>
    <row r="3624" spans="166:170" x14ac:dyDescent="0.25">
      <c r="FJ3624"/>
      <c r="FK3624"/>
      <c r="FL3624"/>
      <c r="FM3624"/>
      <c r="FN3624"/>
    </row>
    <row r="3625" spans="166:170" x14ac:dyDescent="0.25">
      <c r="FJ3625"/>
      <c r="FK3625"/>
      <c r="FL3625"/>
      <c r="FM3625"/>
      <c r="FN3625"/>
    </row>
    <row r="3626" spans="166:170" x14ac:dyDescent="0.25">
      <c r="FJ3626"/>
      <c r="FK3626"/>
      <c r="FL3626"/>
      <c r="FM3626"/>
      <c r="FN3626"/>
    </row>
    <row r="3627" spans="166:170" x14ac:dyDescent="0.25">
      <c r="FJ3627"/>
      <c r="FK3627"/>
      <c r="FL3627"/>
      <c r="FM3627"/>
      <c r="FN3627"/>
    </row>
    <row r="3628" spans="166:170" x14ac:dyDescent="0.25">
      <c r="FJ3628"/>
      <c r="FK3628"/>
      <c r="FL3628"/>
      <c r="FM3628"/>
      <c r="FN3628"/>
    </row>
    <row r="3629" spans="166:170" x14ac:dyDescent="0.25">
      <c r="FJ3629"/>
      <c r="FK3629"/>
      <c r="FL3629"/>
      <c r="FM3629"/>
      <c r="FN3629"/>
    </row>
    <row r="3630" spans="166:170" x14ac:dyDescent="0.25">
      <c r="FJ3630"/>
      <c r="FK3630"/>
      <c r="FL3630"/>
      <c r="FM3630"/>
      <c r="FN3630"/>
    </row>
    <row r="3631" spans="166:170" x14ac:dyDescent="0.25">
      <c r="FJ3631"/>
      <c r="FK3631"/>
      <c r="FL3631"/>
      <c r="FM3631"/>
      <c r="FN3631"/>
    </row>
    <row r="3632" spans="166:170" x14ac:dyDescent="0.25">
      <c r="FJ3632"/>
      <c r="FK3632"/>
      <c r="FL3632"/>
      <c r="FM3632"/>
      <c r="FN3632"/>
    </row>
    <row r="3633" spans="166:170" x14ac:dyDescent="0.25">
      <c r="FJ3633"/>
      <c r="FK3633"/>
      <c r="FL3633"/>
      <c r="FM3633"/>
      <c r="FN3633"/>
    </row>
    <row r="3634" spans="166:170" x14ac:dyDescent="0.25">
      <c r="FJ3634"/>
      <c r="FK3634"/>
      <c r="FL3634"/>
      <c r="FM3634"/>
      <c r="FN3634"/>
    </row>
    <row r="3635" spans="166:170" x14ac:dyDescent="0.25">
      <c r="FJ3635"/>
      <c r="FK3635"/>
      <c r="FL3635"/>
      <c r="FM3635"/>
      <c r="FN3635"/>
    </row>
    <row r="3636" spans="166:170" x14ac:dyDescent="0.25">
      <c r="FJ3636"/>
      <c r="FK3636"/>
      <c r="FL3636"/>
      <c r="FM3636"/>
      <c r="FN3636"/>
    </row>
    <row r="3637" spans="166:170" x14ac:dyDescent="0.25">
      <c r="FJ3637"/>
      <c r="FK3637"/>
      <c r="FL3637"/>
      <c r="FM3637"/>
      <c r="FN3637"/>
    </row>
    <row r="3638" spans="166:170" x14ac:dyDescent="0.25">
      <c r="FJ3638"/>
      <c r="FK3638"/>
      <c r="FL3638"/>
      <c r="FM3638"/>
      <c r="FN3638"/>
    </row>
    <row r="3639" spans="166:170" x14ac:dyDescent="0.25">
      <c r="FJ3639"/>
      <c r="FK3639"/>
      <c r="FL3639"/>
      <c r="FM3639"/>
      <c r="FN3639"/>
    </row>
    <row r="3640" spans="166:170" x14ac:dyDescent="0.25">
      <c r="FJ3640"/>
      <c r="FK3640"/>
      <c r="FL3640"/>
      <c r="FM3640"/>
      <c r="FN3640"/>
    </row>
    <row r="3641" spans="166:170" x14ac:dyDescent="0.25">
      <c r="FJ3641"/>
      <c r="FK3641"/>
      <c r="FL3641"/>
      <c r="FM3641"/>
      <c r="FN3641"/>
    </row>
    <row r="3642" spans="166:170" x14ac:dyDescent="0.25">
      <c r="FJ3642"/>
      <c r="FK3642"/>
      <c r="FL3642"/>
      <c r="FM3642"/>
      <c r="FN3642"/>
    </row>
    <row r="3643" spans="166:170" x14ac:dyDescent="0.25">
      <c r="FJ3643"/>
      <c r="FK3643"/>
      <c r="FL3643"/>
      <c r="FM3643"/>
      <c r="FN3643"/>
    </row>
    <row r="3644" spans="166:170" x14ac:dyDescent="0.25">
      <c r="FJ3644"/>
      <c r="FK3644"/>
      <c r="FL3644"/>
      <c r="FM3644"/>
      <c r="FN3644"/>
    </row>
    <row r="3645" spans="166:170" x14ac:dyDescent="0.25">
      <c r="FJ3645"/>
      <c r="FK3645"/>
      <c r="FL3645"/>
      <c r="FM3645"/>
      <c r="FN3645"/>
    </row>
    <row r="3646" spans="166:170" x14ac:dyDescent="0.25">
      <c r="FJ3646"/>
      <c r="FK3646"/>
      <c r="FL3646"/>
      <c r="FM3646"/>
      <c r="FN3646"/>
    </row>
    <row r="3647" spans="166:170" x14ac:dyDescent="0.25">
      <c r="FJ3647"/>
      <c r="FK3647"/>
      <c r="FL3647"/>
      <c r="FM3647"/>
      <c r="FN3647"/>
    </row>
    <row r="3648" spans="166:170" x14ac:dyDescent="0.25">
      <c r="FJ3648"/>
      <c r="FK3648"/>
      <c r="FL3648"/>
      <c r="FM3648"/>
      <c r="FN3648"/>
    </row>
    <row r="3649" spans="166:170" x14ac:dyDescent="0.25">
      <c r="FJ3649"/>
      <c r="FK3649"/>
      <c r="FL3649"/>
      <c r="FM3649"/>
      <c r="FN3649"/>
    </row>
    <row r="3650" spans="166:170" x14ac:dyDescent="0.25">
      <c r="FJ3650"/>
      <c r="FK3650"/>
      <c r="FL3650"/>
      <c r="FM3650"/>
      <c r="FN3650"/>
    </row>
    <row r="3651" spans="166:170" x14ac:dyDescent="0.25">
      <c r="FJ3651"/>
      <c r="FK3651"/>
      <c r="FL3651"/>
      <c r="FM3651"/>
      <c r="FN3651"/>
    </row>
    <row r="3652" spans="166:170" x14ac:dyDescent="0.25">
      <c r="FJ3652"/>
      <c r="FK3652"/>
      <c r="FL3652"/>
      <c r="FM3652"/>
      <c r="FN3652"/>
    </row>
    <row r="3653" spans="166:170" x14ac:dyDescent="0.25">
      <c r="FJ3653"/>
      <c r="FK3653"/>
      <c r="FL3653"/>
      <c r="FM3653"/>
      <c r="FN3653"/>
    </row>
    <row r="3654" spans="166:170" x14ac:dyDescent="0.25">
      <c r="FJ3654"/>
      <c r="FK3654"/>
      <c r="FL3654"/>
      <c r="FM3654"/>
      <c r="FN3654"/>
    </row>
    <row r="3655" spans="166:170" x14ac:dyDescent="0.25">
      <c r="FJ3655"/>
      <c r="FK3655"/>
      <c r="FL3655"/>
      <c r="FM3655"/>
      <c r="FN3655"/>
    </row>
    <row r="3656" spans="166:170" x14ac:dyDescent="0.25">
      <c r="FJ3656"/>
      <c r="FK3656"/>
      <c r="FL3656"/>
      <c r="FM3656"/>
      <c r="FN3656"/>
    </row>
    <row r="3657" spans="166:170" x14ac:dyDescent="0.25">
      <c r="FJ3657"/>
      <c r="FK3657"/>
      <c r="FL3657"/>
      <c r="FM3657"/>
      <c r="FN3657"/>
    </row>
    <row r="3658" spans="166:170" x14ac:dyDescent="0.25">
      <c r="FJ3658"/>
      <c r="FK3658"/>
      <c r="FL3658"/>
      <c r="FM3658"/>
      <c r="FN3658"/>
    </row>
    <row r="3659" spans="166:170" x14ac:dyDescent="0.25">
      <c r="FJ3659"/>
      <c r="FK3659"/>
      <c r="FL3659"/>
      <c r="FM3659"/>
      <c r="FN3659"/>
    </row>
    <row r="3660" spans="166:170" x14ac:dyDescent="0.25">
      <c r="FJ3660"/>
      <c r="FK3660"/>
      <c r="FL3660"/>
      <c r="FM3660"/>
      <c r="FN3660"/>
    </row>
    <row r="3661" spans="166:170" x14ac:dyDescent="0.25">
      <c r="FJ3661"/>
      <c r="FK3661"/>
      <c r="FL3661"/>
      <c r="FM3661"/>
      <c r="FN3661"/>
    </row>
    <row r="3662" spans="166:170" x14ac:dyDescent="0.25">
      <c r="FJ3662"/>
      <c r="FK3662"/>
      <c r="FL3662"/>
      <c r="FM3662"/>
      <c r="FN3662"/>
    </row>
    <row r="3663" spans="166:170" x14ac:dyDescent="0.25">
      <c r="FJ3663"/>
      <c r="FK3663"/>
      <c r="FL3663"/>
      <c r="FM3663"/>
      <c r="FN3663"/>
    </row>
    <row r="3664" spans="166:170" x14ac:dyDescent="0.25">
      <c r="FJ3664"/>
      <c r="FK3664"/>
      <c r="FL3664"/>
      <c r="FM3664"/>
      <c r="FN3664"/>
    </row>
    <row r="3665" spans="166:170" x14ac:dyDescent="0.25">
      <c r="FJ3665"/>
      <c r="FK3665"/>
      <c r="FL3665"/>
      <c r="FM3665"/>
      <c r="FN3665"/>
    </row>
    <row r="3666" spans="166:170" x14ac:dyDescent="0.25">
      <c r="FJ3666"/>
      <c r="FK3666"/>
      <c r="FL3666"/>
      <c r="FM3666"/>
      <c r="FN3666"/>
    </row>
    <row r="3667" spans="166:170" x14ac:dyDescent="0.25">
      <c r="FJ3667"/>
      <c r="FK3667"/>
      <c r="FL3667"/>
      <c r="FM3667"/>
      <c r="FN3667"/>
    </row>
    <row r="3668" spans="166:170" x14ac:dyDescent="0.25">
      <c r="FJ3668"/>
      <c r="FK3668"/>
      <c r="FL3668"/>
      <c r="FM3668"/>
      <c r="FN3668"/>
    </row>
    <row r="3669" spans="166:170" x14ac:dyDescent="0.25">
      <c r="FJ3669"/>
      <c r="FK3669"/>
      <c r="FL3669"/>
      <c r="FM3669"/>
      <c r="FN3669"/>
    </row>
    <row r="3670" spans="166:170" x14ac:dyDescent="0.25">
      <c r="FJ3670"/>
      <c r="FK3670"/>
      <c r="FL3670"/>
      <c r="FM3670"/>
      <c r="FN3670"/>
    </row>
    <row r="3671" spans="166:170" x14ac:dyDescent="0.25">
      <c r="FJ3671"/>
      <c r="FK3671"/>
      <c r="FL3671"/>
      <c r="FM3671"/>
      <c r="FN3671"/>
    </row>
    <row r="3672" spans="166:170" x14ac:dyDescent="0.25">
      <c r="FJ3672"/>
      <c r="FK3672"/>
      <c r="FL3672"/>
      <c r="FM3672"/>
      <c r="FN3672"/>
    </row>
    <row r="3673" spans="166:170" x14ac:dyDescent="0.25">
      <c r="FJ3673"/>
      <c r="FK3673"/>
      <c r="FL3673"/>
      <c r="FM3673"/>
      <c r="FN3673"/>
    </row>
    <row r="3674" spans="166:170" x14ac:dyDescent="0.25">
      <c r="FJ3674"/>
      <c r="FK3674"/>
      <c r="FL3674"/>
      <c r="FM3674"/>
      <c r="FN3674"/>
    </row>
    <row r="3675" spans="166:170" x14ac:dyDescent="0.25">
      <c r="FJ3675"/>
      <c r="FK3675"/>
      <c r="FL3675"/>
      <c r="FM3675"/>
      <c r="FN3675"/>
    </row>
    <row r="3676" spans="166:170" x14ac:dyDescent="0.25">
      <c r="FJ3676"/>
      <c r="FK3676"/>
      <c r="FL3676"/>
      <c r="FM3676"/>
      <c r="FN3676"/>
    </row>
    <row r="3677" spans="166:170" x14ac:dyDescent="0.25">
      <c r="FJ3677"/>
      <c r="FK3677"/>
      <c r="FL3677"/>
      <c r="FM3677"/>
      <c r="FN3677"/>
    </row>
    <row r="3678" spans="166:170" x14ac:dyDescent="0.25">
      <c r="FJ3678"/>
      <c r="FK3678"/>
      <c r="FL3678"/>
      <c r="FM3678"/>
      <c r="FN3678"/>
    </row>
    <row r="3679" spans="166:170" x14ac:dyDescent="0.25">
      <c r="FJ3679"/>
      <c r="FK3679"/>
      <c r="FL3679"/>
      <c r="FM3679"/>
      <c r="FN3679"/>
    </row>
    <row r="3680" spans="166:170" x14ac:dyDescent="0.25">
      <c r="FJ3680"/>
      <c r="FK3680"/>
      <c r="FL3680"/>
      <c r="FM3680"/>
      <c r="FN3680"/>
    </row>
    <row r="3681" spans="166:170" x14ac:dyDescent="0.25">
      <c r="FJ3681"/>
      <c r="FK3681"/>
      <c r="FL3681"/>
      <c r="FM3681"/>
      <c r="FN3681"/>
    </row>
    <row r="3682" spans="166:170" x14ac:dyDescent="0.25">
      <c r="FJ3682"/>
      <c r="FK3682"/>
      <c r="FL3682"/>
      <c r="FM3682"/>
      <c r="FN3682"/>
    </row>
    <row r="3683" spans="166:170" x14ac:dyDescent="0.25">
      <c r="FJ3683"/>
      <c r="FK3683"/>
      <c r="FL3683"/>
      <c r="FM3683"/>
      <c r="FN3683"/>
    </row>
    <row r="3684" spans="166:170" x14ac:dyDescent="0.25">
      <c r="FJ3684"/>
      <c r="FK3684"/>
      <c r="FL3684"/>
      <c r="FM3684"/>
      <c r="FN3684"/>
    </row>
    <row r="3685" spans="166:170" x14ac:dyDescent="0.25">
      <c r="FJ3685"/>
      <c r="FK3685"/>
      <c r="FL3685"/>
      <c r="FM3685"/>
      <c r="FN3685"/>
    </row>
    <row r="3686" spans="166:170" x14ac:dyDescent="0.25">
      <c r="FJ3686"/>
      <c r="FK3686"/>
      <c r="FL3686"/>
      <c r="FM3686"/>
      <c r="FN3686"/>
    </row>
    <row r="3687" spans="166:170" x14ac:dyDescent="0.25">
      <c r="FJ3687"/>
      <c r="FK3687"/>
      <c r="FL3687"/>
      <c r="FM3687"/>
      <c r="FN3687"/>
    </row>
    <row r="3688" spans="166:170" x14ac:dyDescent="0.25">
      <c r="FJ3688"/>
      <c r="FK3688"/>
      <c r="FL3688"/>
      <c r="FM3688"/>
      <c r="FN3688"/>
    </row>
    <row r="3689" spans="166:170" x14ac:dyDescent="0.25">
      <c r="FJ3689"/>
      <c r="FK3689"/>
      <c r="FL3689"/>
      <c r="FM3689"/>
      <c r="FN3689"/>
    </row>
    <row r="3690" spans="166:170" x14ac:dyDescent="0.25">
      <c r="FJ3690"/>
      <c r="FK3690"/>
      <c r="FL3690"/>
      <c r="FM3690"/>
      <c r="FN3690"/>
    </row>
    <row r="3691" spans="166:170" x14ac:dyDescent="0.25">
      <c r="FJ3691"/>
      <c r="FK3691"/>
      <c r="FL3691"/>
      <c r="FM3691"/>
      <c r="FN3691"/>
    </row>
    <row r="3692" spans="166:170" x14ac:dyDescent="0.25">
      <c r="FJ3692"/>
      <c r="FK3692"/>
      <c r="FL3692"/>
      <c r="FM3692"/>
      <c r="FN3692"/>
    </row>
    <row r="3693" spans="166:170" x14ac:dyDescent="0.25">
      <c r="FJ3693"/>
      <c r="FK3693"/>
      <c r="FL3693"/>
      <c r="FM3693"/>
      <c r="FN3693"/>
    </row>
    <row r="3694" spans="166:170" x14ac:dyDescent="0.25">
      <c r="FJ3694"/>
      <c r="FK3694"/>
      <c r="FL3694"/>
      <c r="FM3694"/>
      <c r="FN3694"/>
    </row>
    <row r="3695" spans="166:170" x14ac:dyDescent="0.25">
      <c r="FJ3695"/>
      <c r="FK3695"/>
      <c r="FL3695"/>
      <c r="FM3695"/>
      <c r="FN3695"/>
    </row>
    <row r="3696" spans="166:170" x14ac:dyDescent="0.25">
      <c r="FJ3696"/>
      <c r="FK3696"/>
      <c r="FL3696"/>
      <c r="FM3696"/>
      <c r="FN3696"/>
    </row>
    <row r="3697" spans="166:170" x14ac:dyDescent="0.25">
      <c r="FJ3697"/>
      <c r="FK3697"/>
      <c r="FL3697"/>
      <c r="FM3697"/>
      <c r="FN3697"/>
    </row>
    <row r="3698" spans="166:170" x14ac:dyDescent="0.25">
      <c r="FJ3698"/>
      <c r="FK3698"/>
      <c r="FL3698"/>
      <c r="FM3698"/>
      <c r="FN3698"/>
    </row>
    <row r="3699" spans="166:170" x14ac:dyDescent="0.25">
      <c r="FJ3699"/>
      <c r="FK3699"/>
      <c r="FL3699"/>
      <c r="FM3699"/>
      <c r="FN3699"/>
    </row>
    <row r="3700" spans="166:170" x14ac:dyDescent="0.25">
      <c r="FJ3700"/>
      <c r="FK3700"/>
      <c r="FL3700"/>
      <c r="FM3700"/>
      <c r="FN3700"/>
    </row>
    <row r="3701" spans="166:170" x14ac:dyDescent="0.25">
      <c r="FJ3701"/>
      <c r="FK3701"/>
      <c r="FL3701"/>
      <c r="FM3701"/>
      <c r="FN3701"/>
    </row>
    <row r="3702" spans="166:170" x14ac:dyDescent="0.25">
      <c r="FJ3702"/>
      <c r="FK3702"/>
      <c r="FL3702"/>
      <c r="FM3702"/>
      <c r="FN3702"/>
    </row>
    <row r="3703" spans="166:170" x14ac:dyDescent="0.25">
      <c r="FJ3703"/>
      <c r="FK3703"/>
      <c r="FL3703"/>
      <c r="FM3703"/>
      <c r="FN3703"/>
    </row>
    <row r="3704" spans="166:170" x14ac:dyDescent="0.25">
      <c r="FJ3704"/>
      <c r="FK3704"/>
      <c r="FL3704"/>
      <c r="FM3704"/>
      <c r="FN3704"/>
    </row>
    <row r="3705" spans="166:170" x14ac:dyDescent="0.25">
      <c r="FJ3705"/>
      <c r="FK3705"/>
      <c r="FL3705"/>
      <c r="FM3705"/>
      <c r="FN3705"/>
    </row>
    <row r="3706" spans="166:170" x14ac:dyDescent="0.25">
      <c r="FJ3706"/>
      <c r="FK3706"/>
      <c r="FL3706"/>
      <c r="FM3706"/>
      <c r="FN3706"/>
    </row>
    <row r="3707" spans="166:170" x14ac:dyDescent="0.25">
      <c r="FJ3707"/>
      <c r="FK3707"/>
      <c r="FL3707"/>
      <c r="FM3707"/>
      <c r="FN3707"/>
    </row>
    <row r="3708" spans="166:170" x14ac:dyDescent="0.25">
      <c r="FJ3708"/>
      <c r="FK3708"/>
      <c r="FL3708"/>
      <c r="FM3708"/>
      <c r="FN3708"/>
    </row>
    <row r="3709" spans="166:170" x14ac:dyDescent="0.25">
      <c r="FJ3709"/>
      <c r="FK3709"/>
      <c r="FL3709"/>
      <c r="FM3709"/>
      <c r="FN3709"/>
    </row>
    <row r="3710" spans="166:170" x14ac:dyDescent="0.25">
      <c r="FJ3710"/>
      <c r="FK3710"/>
      <c r="FL3710"/>
      <c r="FM3710"/>
      <c r="FN3710"/>
    </row>
    <row r="3711" spans="166:170" x14ac:dyDescent="0.25">
      <c r="FJ3711"/>
      <c r="FK3711"/>
      <c r="FL3711"/>
      <c r="FM3711"/>
      <c r="FN3711"/>
    </row>
    <row r="3712" spans="166:170" x14ac:dyDescent="0.25">
      <c r="FJ3712"/>
      <c r="FK3712"/>
      <c r="FL3712"/>
      <c r="FM3712"/>
      <c r="FN3712"/>
    </row>
    <row r="3713" spans="166:170" x14ac:dyDescent="0.25">
      <c r="FJ3713"/>
      <c r="FK3713"/>
      <c r="FL3713"/>
      <c r="FM3713"/>
      <c r="FN3713"/>
    </row>
    <row r="3714" spans="166:170" x14ac:dyDescent="0.25">
      <c r="FJ3714"/>
      <c r="FK3714"/>
      <c r="FL3714"/>
      <c r="FM3714"/>
      <c r="FN3714"/>
    </row>
    <row r="3715" spans="166:170" x14ac:dyDescent="0.25">
      <c r="FJ3715"/>
      <c r="FK3715"/>
      <c r="FL3715"/>
      <c r="FM3715"/>
      <c r="FN3715"/>
    </row>
    <row r="3716" spans="166:170" x14ac:dyDescent="0.25">
      <c r="FJ3716"/>
      <c r="FK3716"/>
      <c r="FL3716"/>
      <c r="FM3716"/>
      <c r="FN3716"/>
    </row>
    <row r="3717" spans="166:170" x14ac:dyDescent="0.25">
      <c r="FJ3717"/>
      <c r="FK3717"/>
      <c r="FL3717"/>
      <c r="FM3717"/>
      <c r="FN3717"/>
    </row>
    <row r="3718" spans="166:170" x14ac:dyDescent="0.25">
      <c r="FJ3718"/>
      <c r="FK3718"/>
      <c r="FL3718"/>
      <c r="FM3718"/>
      <c r="FN3718"/>
    </row>
    <row r="3719" spans="166:170" x14ac:dyDescent="0.25">
      <c r="FJ3719"/>
      <c r="FK3719"/>
      <c r="FL3719"/>
      <c r="FM3719"/>
      <c r="FN3719"/>
    </row>
    <row r="3720" spans="166:170" x14ac:dyDescent="0.25">
      <c r="FJ3720"/>
      <c r="FK3720"/>
      <c r="FL3720"/>
      <c r="FM3720"/>
      <c r="FN3720"/>
    </row>
    <row r="3721" spans="166:170" x14ac:dyDescent="0.25">
      <c r="FJ3721"/>
      <c r="FK3721"/>
      <c r="FL3721"/>
      <c r="FM3721"/>
      <c r="FN3721"/>
    </row>
    <row r="3722" spans="166:170" x14ac:dyDescent="0.25">
      <c r="FJ3722"/>
      <c r="FK3722"/>
      <c r="FL3722"/>
      <c r="FM3722"/>
      <c r="FN3722"/>
    </row>
    <row r="3723" spans="166:170" x14ac:dyDescent="0.25">
      <c r="FJ3723"/>
      <c r="FK3723"/>
      <c r="FL3723"/>
      <c r="FM3723"/>
      <c r="FN3723"/>
    </row>
    <row r="3724" spans="166:170" x14ac:dyDescent="0.25">
      <c r="FJ3724"/>
      <c r="FK3724"/>
      <c r="FL3724"/>
      <c r="FM3724"/>
      <c r="FN3724"/>
    </row>
    <row r="3725" spans="166:170" x14ac:dyDescent="0.25">
      <c r="FJ3725"/>
      <c r="FK3725"/>
      <c r="FL3725"/>
      <c r="FM3725"/>
      <c r="FN3725"/>
    </row>
    <row r="3726" spans="166:170" x14ac:dyDescent="0.25">
      <c r="FJ3726"/>
      <c r="FK3726"/>
      <c r="FL3726"/>
      <c r="FM3726"/>
      <c r="FN3726"/>
    </row>
    <row r="3727" spans="166:170" x14ac:dyDescent="0.25">
      <c r="FJ3727"/>
      <c r="FK3727"/>
      <c r="FL3727"/>
      <c r="FM3727"/>
      <c r="FN3727"/>
    </row>
    <row r="3728" spans="166:170" x14ac:dyDescent="0.25">
      <c r="FJ3728"/>
      <c r="FK3728"/>
      <c r="FL3728"/>
      <c r="FM3728"/>
      <c r="FN3728"/>
    </row>
    <row r="3729" spans="166:170" x14ac:dyDescent="0.25">
      <c r="FJ3729"/>
      <c r="FK3729"/>
      <c r="FL3729"/>
      <c r="FM3729"/>
      <c r="FN3729"/>
    </row>
    <row r="3730" spans="166:170" x14ac:dyDescent="0.25">
      <c r="FJ3730"/>
      <c r="FK3730"/>
      <c r="FL3730"/>
      <c r="FM3730"/>
      <c r="FN3730"/>
    </row>
    <row r="3731" spans="166:170" x14ac:dyDescent="0.25">
      <c r="FJ3731"/>
      <c r="FK3731"/>
      <c r="FL3731"/>
      <c r="FM3731"/>
      <c r="FN3731"/>
    </row>
    <row r="3732" spans="166:170" x14ac:dyDescent="0.25">
      <c r="FJ3732"/>
      <c r="FK3732"/>
      <c r="FL3732"/>
      <c r="FM3732"/>
      <c r="FN3732"/>
    </row>
    <row r="3733" spans="166:170" x14ac:dyDescent="0.25">
      <c r="FJ3733"/>
      <c r="FK3733"/>
      <c r="FL3733"/>
      <c r="FM3733"/>
      <c r="FN3733"/>
    </row>
    <row r="3734" spans="166:170" x14ac:dyDescent="0.25">
      <c r="FJ3734"/>
      <c r="FK3734"/>
      <c r="FL3734"/>
      <c r="FM3734"/>
      <c r="FN3734"/>
    </row>
    <row r="3735" spans="166:170" x14ac:dyDescent="0.25">
      <c r="FJ3735"/>
      <c r="FK3735"/>
      <c r="FL3735"/>
      <c r="FM3735"/>
      <c r="FN3735"/>
    </row>
    <row r="3736" spans="166:170" x14ac:dyDescent="0.25">
      <c r="FJ3736"/>
      <c r="FK3736"/>
      <c r="FL3736"/>
      <c r="FM3736"/>
      <c r="FN3736"/>
    </row>
    <row r="3737" spans="166:170" x14ac:dyDescent="0.25">
      <c r="FJ3737"/>
      <c r="FK3737"/>
      <c r="FL3737"/>
      <c r="FM3737"/>
      <c r="FN3737"/>
    </row>
    <row r="3738" spans="166:170" x14ac:dyDescent="0.25">
      <c r="FJ3738"/>
      <c r="FK3738"/>
      <c r="FL3738"/>
      <c r="FM3738"/>
      <c r="FN3738"/>
    </row>
    <row r="3739" spans="166:170" x14ac:dyDescent="0.25">
      <c r="FJ3739"/>
      <c r="FK3739"/>
      <c r="FL3739"/>
      <c r="FM3739"/>
      <c r="FN3739"/>
    </row>
    <row r="3740" spans="166:170" x14ac:dyDescent="0.25">
      <c r="FJ3740"/>
      <c r="FK3740"/>
      <c r="FL3740"/>
      <c r="FM3740"/>
      <c r="FN3740"/>
    </row>
    <row r="3741" spans="166:170" x14ac:dyDescent="0.25">
      <c r="FJ3741"/>
      <c r="FK3741"/>
      <c r="FL3741"/>
      <c r="FM3741"/>
      <c r="FN3741"/>
    </row>
    <row r="3742" spans="166:170" x14ac:dyDescent="0.25">
      <c r="FJ3742"/>
      <c r="FK3742"/>
      <c r="FL3742"/>
      <c r="FM3742"/>
      <c r="FN3742"/>
    </row>
    <row r="3743" spans="166:170" x14ac:dyDescent="0.25">
      <c r="FJ3743"/>
      <c r="FK3743"/>
      <c r="FL3743"/>
      <c r="FM3743"/>
      <c r="FN3743"/>
    </row>
    <row r="3744" spans="166:170" x14ac:dyDescent="0.25">
      <c r="FJ3744"/>
      <c r="FK3744"/>
      <c r="FL3744"/>
      <c r="FM3744"/>
      <c r="FN3744"/>
    </row>
    <row r="3745" spans="166:170" x14ac:dyDescent="0.25">
      <c r="FJ3745"/>
      <c r="FK3745"/>
      <c r="FL3745"/>
      <c r="FM3745"/>
      <c r="FN3745"/>
    </row>
    <row r="3746" spans="166:170" x14ac:dyDescent="0.25">
      <c r="FJ3746"/>
      <c r="FK3746"/>
      <c r="FL3746"/>
      <c r="FM3746"/>
      <c r="FN3746"/>
    </row>
    <row r="3747" spans="166:170" x14ac:dyDescent="0.25">
      <c r="FJ3747"/>
      <c r="FK3747"/>
      <c r="FL3747"/>
      <c r="FM3747"/>
      <c r="FN3747"/>
    </row>
    <row r="3748" spans="166:170" x14ac:dyDescent="0.25">
      <c r="FJ3748"/>
      <c r="FK3748"/>
      <c r="FL3748"/>
      <c r="FM3748"/>
      <c r="FN3748"/>
    </row>
    <row r="3749" spans="166:170" x14ac:dyDescent="0.25">
      <c r="FJ3749"/>
      <c r="FK3749"/>
      <c r="FL3749"/>
      <c r="FM3749"/>
      <c r="FN3749"/>
    </row>
    <row r="3750" spans="166:170" x14ac:dyDescent="0.25">
      <c r="FJ3750"/>
      <c r="FK3750"/>
      <c r="FL3750"/>
      <c r="FM3750"/>
      <c r="FN3750"/>
    </row>
    <row r="3751" spans="166:170" x14ac:dyDescent="0.25">
      <c r="FJ3751"/>
      <c r="FK3751"/>
      <c r="FL3751"/>
      <c r="FM3751"/>
      <c r="FN3751"/>
    </row>
    <row r="3752" spans="166:170" x14ac:dyDescent="0.25">
      <c r="FJ3752"/>
      <c r="FK3752"/>
      <c r="FL3752"/>
      <c r="FM3752"/>
      <c r="FN3752"/>
    </row>
    <row r="3753" spans="166:170" x14ac:dyDescent="0.25">
      <c r="FJ3753"/>
      <c r="FK3753"/>
      <c r="FL3753"/>
      <c r="FM3753"/>
      <c r="FN3753"/>
    </row>
    <row r="3754" spans="166:170" x14ac:dyDescent="0.25">
      <c r="FJ3754"/>
      <c r="FK3754"/>
      <c r="FL3754"/>
      <c r="FM3754"/>
      <c r="FN3754"/>
    </row>
    <row r="3755" spans="166:170" x14ac:dyDescent="0.25">
      <c r="FJ3755"/>
      <c r="FK3755"/>
      <c r="FL3755"/>
      <c r="FM3755"/>
      <c r="FN3755"/>
    </row>
    <row r="3756" spans="166:170" x14ac:dyDescent="0.25">
      <c r="FJ3756"/>
      <c r="FK3756"/>
      <c r="FL3756"/>
      <c r="FM3756"/>
      <c r="FN3756"/>
    </row>
    <row r="3757" spans="166:170" x14ac:dyDescent="0.25">
      <c r="FJ3757"/>
      <c r="FK3757"/>
      <c r="FL3757"/>
      <c r="FM3757"/>
      <c r="FN3757"/>
    </row>
    <row r="3758" spans="166:170" x14ac:dyDescent="0.25">
      <c r="FJ3758"/>
      <c r="FK3758"/>
      <c r="FL3758"/>
      <c r="FM3758"/>
      <c r="FN3758"/>
    </row>
    <row r="3759" spans="166:170" x14ac:dyDescent="0.25">
      <c r="FJ3759"/>
      <c r="FK3759"/>
      <c r="FL3759"/>
      <c r="FM3759"/>
      <c r="FN3759"/>
    </row>
    <row r="3760" spans="166:170" x14ac:dyDescent="0.25">
      <c r="FJ3760"/>
      <c r="FK3760"/>
      <c r="FL3760"/>
      <c r="FM3760"/>
      <c r="FN3760"/>
    </row>
    <row r="3761" spans="166:170" x14ac:dyDescent="0.25">
      <c r="FJ3761"/>
      <c r="FK3761"/>
      <c r="FL3761"/>
      <c r="FM3761"/>
      <c r="FN3761"/>
    </row>
    <row r="3762" spans="166:170" x14ac:dyDescent="0.25">
      <c r="FJ3762"/>
      <c r="FK3762"/>
      <c r="FL3762"/>
      <c r="FM3762"/>
      <c r="FN3762"/>
    </row>
    <row r="3763" spans="166:170" x14ac:dyDescent="0.25">
      <c r="FJ3763"/>
      <c r="FK3763"/>
      <c r="FL3763"/>
      <c r="FM3763"/>
      <c r="FN3763"/>
    </row>
    <row r="3764" spans="166:170" x14ac:dyDescent="0.25">
      <c r="FJ3764"/>
      <c r="FK3764"/>
      <c r="FL3764"/>
      <c r="FM3764"/>
      <c r="FN3764"/>
    </row>
    <row r="3765" spans="166:170" x14ac:dyDescent="0.25">
      <c r="FJ3765"/>
      <c r="FK3765"/>
      <c r="FL3765"/>
      <c r="FM3765"/>
      <c r="FN3765"/>
    </row>
    <row r="3766" spans="166:170" x14ac:dyDescent="0.25">
      <c r="FJ3766"/>
      <c r="FK3766"/>
      <c r="FL3766"/>
      <c r="FM3766"/>
      <c r="FN3766"/>
    </row>
    <row r="3767" spans="166:170" x14ac:dyDescent="0.25">
      <c r="FJ3767"/>
      <c r="FK3767"/>
      <c r="FL3767"/>
      <c r="FM3767"/>
      <c r="FN3767"/>
    </row>
    <row r="3768" spans="166:170" x14ac:dyDescent="0.25">
      <c r="FJ3768"/>
      <c r="FK3768"/>
      <c r="FL3768"/>
      <c r="FM3768"/>
      <c r="FN3768"/>
    </row>
    <row r="3769" spans="166:170" x14ac:dyDescent="0.25">
      <c r="FJ3769"/>
      <c r="FK3769"/>
      <c r="FL3769"/>
      <c r="FM3769"/>
      <c r="FN3769"/>
    </row>
    <row r="3770" spans="166:170" x14ac:dyDescent="0.25">
      <c r="FJ3770"/>
      <c r="FK3770"/>
      <c r="FL3770"/>
      <c r="FM3770"/>
      <c r="FN3770"/>
    </row>
    <row r="3771" spans="166:170" x14ac:dyDescent="0.25">
      <c r="FJ3771"/>
      <c r="FK3771"/>
      <c r="FL3771"/>
      <c r="FM3771"/>
      <c r="FN3771"/>
    </row>
    <row r="3772" spans="166:170" x14ac:dyDescent="0.25">
      <c r="FJ3772"/>
      <c r="FK3772"/>
      <c r="FL3772"/>
      <c r="FM3772"/>
      <c r="FN3772"/>
    </row>
    <row r="3773" spans="166:170" x14ac:dyDescent="0.25">
      <c r="FJ3773"/>
      <c r="FK3773"/>
      <c r="FL3773"/>
      <c r="FM3773"/>
      <c r="FN3773"/>
    </row>
    <row r="3774" spans="166:170" x14ac:dyDescent="0.25">
      <c r="FJ3774"/>
      <c r="FK3774"/>
      <c r="FL3774"/>
      <c r="FM3774"/>
      <c r="FN3774"/>
    </row>
    <row r="3775" spans="166:170" x14ac:dyDescent="0.25">
      <c r="FJ3775"/>
      <c r="FK3775"/>
      <c r="FL3775"/>
      <c r="FM3775"/>
      <c r="FN3775"/>
    </row>
    <row r="3776" spans="166:170" x14ac:dyDescent="0.25">
      <c r="FJ3776"/>
      <c r="FK3776"/>
      <c r="FL3776"/>
      <c r="FM3776"/>
      <c r="FN3776"/>
    </row>
    <row r="3777" spans="166:170" x14ac:dyDescent="0.25">
      <c r="FJ3777"/>
      <c r="FK3777"/>
      <c r="FL3777"/>
      <c r="FM3777"/>
      <c r="FN3777"/>
    </row>
    <row r="3778" spans="166:170" x14ac:dyDescent="0.25">
      <c r="FJ3778"/>
      <c r="FK3778"/>
      <c r="FL3778"/>
      <c r="FM3778"/>
      <c r="FN3778"/>
    </row>
    <row r="3779" spans="166:170" x14ac:dyDescent="0.25">
      <c r="FJ3779"/>
      <c r="FK3779"/>
      <c r="FL3779"/>
      <c r="FM3779"/>
      <c r="FN3779"/>
    </row>
    <row r="3780" spans="166:170" x14ac:dyDescent="0.25">
      <c r="FJ3780"/>
      <c r="FK3780"/>
      <c r="FL3780"/>
      <c r="FM3780"/>
      <c r="FN3780"/>
    </row>
    <row r="3781" spans="166:170" x14ac:dyDescent="0.25">
      <c r="FJ3781"/>
      <c r="FK3781"/>
      <c r="FL3781"/>
      <c r="FM3781"/>
      <c r="FN3781"/>
    </row>
    <row r="3782" spans="166:170" x14ac:dyDescent="0.25">
      <c r="FJ3782"/>
      <c r="FK3782"/>
      <c r="FL3782"/>
      <c r="FM3782"/>
      <c r="FN3782"/>
    </row>
    <row r="3783" spans="166:170" x14ac:dyDescent="0.25">
      <c r="FJ3783"/>
      <c r="FK3783"/>
      <c r="FL3783"/>
      <c r="FM3783"/>
      <c r="FN3783"/>
    </row>
    <row r="3784" spans="166:170" x14ac:dyDescent="0.25">
      <c r="FJ3784"/>
      <c r="FK3784"/>
      <c r="FL3784"/>
      <c r="FM3784"/>
      <c r="FN3784"/>
    </row>
    <row r="3785" spans="166:170" x14ac:dyDescent="0.25">
      <c r="FJ3785"/>
      <c r="FK3785"/>
      <c r="FL3785"/>
      <c r="FM3785"/>
      <c r="FN3785"/>
    </row>
    <row r="3786" spans="166:170" x14ac:dyDescent="0.25">
      <c r="FJ3786"/>
      <c r="FK3786"/>
      <c r="FL3786"/>
      <c r="FM3786"/>
      <c r="FN3786"/>
    </row>
    <row r="3787" spans="166:170" x14ac:dyDescent="0.25">
      <c r="FJ3787"/>
      <c r="FK3787"/>
      <c r="FL3787"/>
      <c r="FM3787"/>
      <c r="FN3787"/>
    </row>
    <row r="3788" spans="166:170" x14ac:dyDescent="0.25">
      <c r="FJ3788"/>
      <c r="FK3788"/>
      <c r="FL3788"/>
      <c r="FM3788"/>
      <c r="FN3788"/>
    </row>
    <row r="3789" spans="166:170" x14ac:dyDescent="0.25">
      <c r="FJ3789"/>
      <c r="FK3789"/>
      <c r="FL3789"/>
      <c r="FM3789"/>
      <c r="FN3789"/>
    </row>
    <row r="3790" spans="166:170" x14ac:dyDescent="0.25">
      <c r="FJ3790"/>
      <c r="FK3790"/>
      <c r="FL3790"/>
      <c r="FM3790"/>
      <c r="FN3790"/>
    </row>
    <row r="3791" spans="166:170" x14ac:dyDescent="0.25">
      <c r="FJ3791"/>
      <c r="FK3791"/>
      <c r="FL3791"/>
      <c r="FM3791"/>
      <c r="FN3791"/>
    </row>
    <row r="3792" spans="166:170" x14ac:dyDescent="0.25">
      <c r="FJ3792"/>
      <c r="FK3792"/>
      <c r="FL3792"/>
      <c r="FM3792"/>
      <c r="FN3792"/>
    </row>
    <row r="3793" spans="166:170" x14ac:dyDescent="0.25">
      <c r="FJ3793"/>
      <c r="FK3793"/>
      <c r="FL3793"/>
      <c r="FM3793"/>
      <c r="FN3793"/>
    </row>
    <row r="3794" spans="166:170" x14ac:dyDescent="0.25">
      <c r="FJ3794"/>
      <c r="FK3794"/>
      <c r="FL3794"/>
      <c r="FM3794"/>
      <c r="FN3794"/>
    </row>
    <row r="3795" spans="166:170" x14ac:dyDescent="0.25">
      <c r="FJ3795"/>
      <c r="FK3795"/>
      <c r="FL3795"/>
      <c r="FM3795"/>
      <c r="FN3795"/>
    </row>
    <row r="3796" spans="166:170" x14ac:dyDescent="0.25">
      <c r="FJ3796"/>
      <c r="FK3796"/>
      <c r="FL3796"/>
      <c r="FM3796"/>
      <c r="FN3796"/>
    </row>
    <row r="3797" spans="166:170" x14ac:dyDescent="0.25">
      <c r="FJ3797"/>
      <c r="FK3797"/>
      <c r="FL3797"/>
      <c r="FM3797"/>
      <c r="FN3797"/>
    </row>
    <row r="3798" spans="166:170" x14ac:dyDescent="0.25">
      <c r="FJ3798"/>
      <c r="FK3798"/>
      <c r="FL3798"/>
      <c r="FM3798"/>
      <c r="FN3798"/>
    </row>
    <row r="3799" spans="166:170" x14ac:dyDescent="0.25">
      <c r="FJ3799"/>
      <c r="FK3799"/>
      <c r="FL3799"/>
      <c r="FM3799"/>
      <c r="FN3799"/>
    </row>
    <row r="3800" spans="166:170" x14ac:dyDescent="0.25">
      <c r="FJ3800"/>
      <c r="FK3800"/>
      <c r="FL3800"/>
      <c r="FM3800"/>
      <c r="FN3800"/>
    </row>
    <row r="3801" spans="166:170" x14ac:dyDescent="0.25">
      <c r="FJ3801"/>
      <c r="FK3801"/>
      <c r="FL3801"/>
      <c r="FM3801"/>
      <c r="FN3801"/>
    </row>
    <row r="3802" spans="166:170" x14ac:dyDescent="0.25">
      <c r="FJ3802"/>
      <c r="FK3802"/>
      <c r="FL3802"/>
      <c r="FM3802"/>
      <c r="FN3802"/>
    </row>
    <row r="3803" spans="166:170" x14ac:dyDescent="0.25">
      <c r="FJ3803"/>
      <c r="FK3803"/>
      <c r="FL3803"/>
      <c r="FM3803"/>
      <c r="FN3803"/>
    </row>
    <row r="3804" spans="166:170" x14ac:dyDescent="0.25">
      <c r="FJ3804"/>
      <c r="FK3804"/>
      <c r="FL3804"/>
      <c r="FM3804"/>
      <c r="FN3804"/>
    </row>
    <row r="3805" spans="166:170" x14ac:dyDescent="0.25">
      <c r="FJ3805"/>
      <c r="FK3805"/>
      <c r="FL3805"/>
      <c r="FM3805"/>
      <c r="FN3805"/>
    </row>
    <row r="3806" spans="166:170" x14ac:dyDescent="0.25">
      <c r="FJ3806"/>
      <c r="FK3806"/>
      <c r="FL3806"/>
      <c r="FM3806"/>
      <c r="FN3806"/>
    </row>
    <row r="3807" spans="166:170" x14ac:dyDescent="0.25">
      <c r="FJ3807"/>
      <c r="FK3807"/>
      <c r="FL3807"/>
      <c r="FM3807"/>
      <c r="FN3807"/>
    </row>
    <row r="3808" spans="166:170" x14ac:dyDescent="0.25">
      <c r="FJ3808"/>
      <c r="FK3808"/>
      <c r="FL3808"/>
      <c r="FM3808"/>
      <c r="FN3808"/>
    </row>
    <row r="3809" spans="166:170" x14ac:dyDescent="0.25">
      <c r="FJ3809"/>
      <c r="FK3809"/>
      <c r="FL3809"/>
      <c r="FM3809"/>
      <c r="FN3809"/>
    </row>
    <row r="3810" spans="166:170" x14ac:dyDescent="0.25">
      <c r="FJ3810"/>
      <c r="FK3810"/>
      <c r="FL3810"/>
      <c r="FM3810"/>
      <c r="FN3810"/>
    </row>
    <row r="3811" spans="166:170" x14ac:dyDescent="0.25">
      <c r="FJ3811"/>
      <c r="FK3811"/>
      <c r="FL3811"/>
      <c r="FM3811"/>
      <c r="FN3811"/>
    </row>
    <row r="3812" spans="166:170" x14ac:dyDescent="0.25">
      <c r="FJ3812"/>
      <c r="FK3812"/>
      <c r="FL3812"/>
      <c r="FM3812"/>
      <c r="FN3812"/>
    </row>
    <row r="3813" spans="166:170" x14ac:dyDescent="0.25">
      <c r="FJ3813"/>
      <c r="FK3813"/>
      <c r="FL3813"/>
      <c r="FM3813"/>
      <c r="FN3813"/>
    </row>
    <row r="3814" spans="166:170" x14ac:dyDescent="0.25">
      <c r="FJ3814"/>
      <c r="FK3814"/>
      <c r="FL3814"/>
      <c r="FM3814"/>
      <c r="FN3814"/>
    </row>
    <row r="3815" spans="166:170" x14ac:dyDescent="0.25">
      <c r="FJ3815"/>
      <c r="FK3815"/>
      <c r="FL3815"/>
      <c r="FM3815"/>
      <c r="FN3815"/>
    </row>
    <row r="3816" spans="166:170" x14ac:dyDescent="0.25">
      <c r="FJ3816"/>
      <c r="FK3816"/>
      <c r="FL3816"/>
      <c r="FM3816"/>
      <c r="FN3816"/>
    </row>
    <row r="3817" spans="166:170" x14ac:dyDescent="0.25">
      <c r="FJ3817"/>
      <c r="FK3817"/>
      <c r="FL3817"/>
      <c r="FM3817"/>
      <c r="FN3817"/>
    </row>
    <row r="3818" spans="166:170" x14ac:dyDescent="0.25">
      <c r="FJ3818"/>
      <c r="FK3818"/>
      <c r="FL3818"/>
      <c r="FM3818"/>
      <c r="FN3818"/>
    </row>
    <row r="3819" spans="166:170" x14ac:dyDescent="0.25">
      <c r="FJ3819"/>
      <c r="FK3819"/>
      <c r="FL3819"/>
      <c r="FM3819"/>
      <c r="FN3819"/>
    </row>
    <row r="3820" spans="166:170" x14ac:dyDescent="0.25">
      <c r="FJ3820"/>
      <c r="FK3820"/>
      <c r="FL3820"/>
      <c r="FM3820"/>
      <c r="FN3820"/>
    </row>
    <row r="3821" spans="166:170" x14ac:dyDescent="0.25">
      <c r="FJ3821"/>
      <c r="FK3821"/>
      <c r="FL3821"/>
      <c r="FM3821"/>
      <c r="FN3821"/>
    </row>
    <row r="3822" spans="166:170" x14ac:dyDescent="0.25">
      <c r="FJ3822"/>
      <c r="FK3822"/>
      <c r="FL3822"/>
      <c r="FM3822"/>
      <c r="FN3822"/>
    </row>
    <row r="3823" spans="166:170" x14ac:dyDescent="0.25">
      <c r="FJ3823"/>
      <c r="FK3823"/>
      <c r="FL3823"/>
      <c r="FM3823"/>
      <c r="FN3823"/>
    </row>
    <row r="3824" spans="166:170" x14ac:dyDescent="0.25">
      <c r="FJ3824"/>
      <c r="FK3824"/>
      <c r="FL3824"/>
      <c r="FM3824"/>
      <c r="FN3824"/>
    </row>
    <row r="3825" spans="166:170" x14ac:dyDescent="0.25">
      <c r="FJ3825"/>
      <c r="FK3825"/>
      <c r="FL3825"/>
      <c r="FM3825"/>
      <c r="FN3825"/>
    </row>
    <row r="3826" spans="166:170" x14ac:dyDescent="0.25">
      <c r="FJ3826"/>
      <c r="FK3826"/>
      <c r="FL3826"/>
      <c r="FM3826"/>
      <c r="FN3826"/>
    </row>
    <row r="3827" spans="166:170" x14ac:dyDescent="0.25">
      <c r="FJ3827"/>
      <c r="FK3827"/>
      <c r="FL3827"/>
      <c r="FM3827"/>
      <c r="FN3827"/>
    </row>
    <row r="3828" spans="166:170" x14ac:dyDescent="0.25">
      <c r="FJ3828"/>
      <c r="FK3828"/>
      <c r="FL3828"/>
      <c r="FM3828"/>
      <c r="FN3828"/>
    </row>
    <row r="3829" spans="166:170" x14ac:dyDescent="0.25">
      <c r="FJ3829"/>
      <c r="FK3829"/>
      <c r="FL3829"/>
      <c r="FM3829"/>
      <c r="FN3829"/>
    </row>
    <row r="3830" spans="166:170" x14ac:dyDescent="0.25">
      <c r="FJ3830"/>
      <c r="FK3830"/>
      <c r="FL3830"/>
      <c r="FM3830"/>
      <c r="FN3830"/>
    </row>
    <row r="3831" spans="166:170" x14ac:dyDescent="0.25">
      <c r="FJ3831"/>
      <c r="FK3831"/>
      <c r="FL3831"/>
      <c r="FM3831"/>
      <c r="FN3831"/>
    </row>
    <row r="3832" spans="166:170" x14ac:dyDescent="0.25">
      <c r="FJ3832"/>
      <c r="FK3832"/>
      <c r="FL3832"/>
      <c r="FM3832"/>
      <c r="FN3832"/>
    </row>
    <row r="3833" spans="166:170" x14ac:dyDescent="0.25">
      <c r="FJ3833"/>
      <c r="FK3833"/>
      <c r="FL3833"/>
      <c r="FM3833"/>
      <c r="FN3833"/>
    </row>
    <row r="3834" spans="166:170" x14ac:dyDescent="0.25">
      <c r="FJ3834"/>
      <c r="FK3834"/>
      <c r="FL3834"/>
      <c r="FM3834"/>
      <c r="FN3834"/>
    </row>
    <row r="3835" spans="166:170" x14ac:dyDescent="0.25">
      <c r="FJ3835"/>
      <c r="FK3835"/>
      <c r="FL3835"/>
      <c r="FM3835"/>
      <c r="FN3835"/>
    </row>
    <row r="3836" spans="166:170" x14ac:dyDescent="0.25">
      <c r="FJ3836"/>
      <c r="FK3836"/>
      <c r="FL3836"/>
      <c r="FM3836"/>
      <c r="FN3836"/>
    </row>
    <row r="3837" spans="166:170" x14ac:dyDescent="0.25">
      <c r="FJ3837"/>
      <c r="FK3837"/>
      <c r="FL3837"/>
      <c r="FM3837"/>
      <c r="FN3837"/>
    </row>
    <row r="3838" spans="166:170" x14ac:dyDescent="0.25">
      <c r="FJ3838"/>
      <c r="FK3838"/>
      <c r="FL3838"/>
      <c r="FM3838"/>
      <c r="FN3838"/>
    </row>
    <row r="3839" spans="166:170" x14ac:dyDescent="0.25">
      <c r="FJ3839"/>
      <c r="FK3839"/>
      <c r="FL3839"/>
      <c r="FM3839"/>
      <c r="FN3839"/>
    </row>
    <row r="3840" spans="166:170" x14ac:dyDescent="0.25">
      <c r="FJ3840"/>
      <c r="FK3840"/>
      <c r="FL3840"/>
      <c r="FM3840"/>
      <c r="FN3840"/>
    </row>
    <row r="3841" spans="166:170" x14ac:dyDescent="0.25">
      <c r="FJ3841"/>
      <c r="FK3841"/>
      <c r="FL3841"/>
      <c r="FM3841"/>
      <c r="FN3841"/>
    </row>
    <row r="3842" spans="166:170" x14ac:dyDescent="0.25">
      <c r="FJ3842"/>
      <c r="FK3842"/>
      <c r="FL3842"/>
      <c r="FM3842"/>
      <c r="FN3842"/>
    </row>
    <row r="3843" spans="166:170" x14ac:dyDescent="0.25">
      <c r="FJ3843"/>
      <c r="FK3843"/>
      <c r="FL3843"/>
      <c r="FM3843"/>
      <c r="FN3843"/>
    </row>
    <row r="3844" spans="166:170" x14ac:dyDescent="0.25">
      <c r="FJ3844"/>
      <c r="FK3844"/>
      <c r="FL3844"/>
      <c r="FM3844"/>
      <c r="FN3844"/>
    </row>
    <row r="3845" spans="166:170" x14ac:dyDescent="0.25">
      <c r="FJ3845"/>
      <c r="FK3845"/>
      <c r="FL3845"/>
      <c r="FM3845"/>
      <c r="FN3845"/>
    </row>
    <row r="3846" spans="166:170" x14ac:dyDescent="0.25">
      <c r="FJ3846"/>
      <c r="FK3846"/>
      <c r="FL3846"/>
      <c r="FM3846"/>
      <c r="FN3846"/>
    </row>
    <row r="3847" spans="166:170" x14ac:dyDescent="0.25">
      <c r="FJ3847"/>
      <c r="FK3847"/>
      <c r="FL3847"/>
      <c r="FM3847"/>
      <c r="FN3847"/>
    </row>
    <row r="3848" spans="166:170" x14ac:dyDescent="0.25">
      <c r="FJ3848"/>
      <c r="FK3848"/>
      <c r="FL3848"/>
      <c r="FM3848"/>
      <c r="FN3848"/>
    </row>
    <row r="3849" spans="166:170" x14ac:dyDescent="0.25">
      <c r="FJ3849"/>
      <c r="FK3849"/>
      <c r="FL3849"/>
      <c r="FM3849"/>
      <c r="FN3849"/>
    </row>
    <row r="3850" spans="166:170" x14ac:dyDescent="0.25">
      <c r="FJ3850"/>
      <c r="FK3850"/>
      <c r="FL3850"/>
      <c r="FM3850"/>
      <c r="FN3850"/>
    </row>
    <row r="3851" spans="166:170" x14ac:dyDescent="0.25">
      <c r="FJ3851"/>
      <c r="FK3851"/>
      <c r="FL3851"/>
      <c r="FM3851"/>
      <c r="FN3851"/>
    </row>
    <row r="3852" spans="166:170" x14ac:dyDescent="0.25">
      <c r="FJ3852"/>
      <c r="FK3852"/>
      <c r="FL3852"/>
      <c r="FM3852"/>
      <c r="FN3852"/>
    </row>
    <row r="3853" spans="166:170" x14ac:dyDescent="0.25">
      <c r="FJ3853"/>
      <c r="FK3853"/>
      <c r="FL3853"/>
      <c r="FM3853"/>
      <c r="FN3853"/>
    </row>
    <row r="3854" spans="166:170" x14ac:dyDescent="0.25">
      <c r="FJ3854"/>
      <c r="FK3854"/>
      <c r="FL3854"/>
      <c r="FM3854"/>
      <c r="FN3854"/>
    </row>
    <row r="3855" spans="166:170" x14ac:dyDescent="0.25">
      <c r="FJ3855"/>
      <c r="FK3855"/>
      <c r="FL3855"/>
      <c r="FM3855"/>
      <c r="FN3855"/>
    </row>
    <row r="3856" spans="166:170" x14ac:dyDescent="0.25">
      <c r="FJ3856"/>
      <c r="FK3856"/>
      <c r="FL3856"/>
      <c r="FM3856"/>
      <c r="FN3856"/>
    </row>
    <row r="3857" spans="166:170" x14ac:dyDescent="0.25">
      <c r="FJ3857"/>
      <c r="FK3857"/>
      <c r="FL3857"/>
      <c r="FM3857"/>
      <c r="FN3857"/>
    </row>
    <row r="3858" spans="166:170" x14ac:dyDescent="0.25">
      <c r="FJ3858"/>
      <c r="FK3858"/>
      <c r="FL3858"/>
      <c r="FM3858"/>
      <c r="FN3858"/>
    </row>
    <row r="3859" spans="166:170" x14ac:dyDescent="0.25">
      <c r="FJ3859"/>
      <c r="FK3859"/>
      <c r="FL3859"/>
      <c r="FM3859"/>
      <c r="FN3859"/>
    </row>
    <row r="3860" spans="166:170" x14ac:dyDescent="0.25">
      <c r="FJ3860"/>
      <c r="FK3860"/>
      <c r="FL3860"/>
      <c r="FM3860"/>
      <c r="FN3860"/>
    </row>
    <row r="3861" spans="166:170" x14ac:dyDescent="0.25">
      <c r="FJ3861"/>
      <c r="FK3861"/>
      <c r="FL3861"/>
      <c r="FM3861"/>
      <c r="FN3861"/>
    </row>
    <row r="3862" spans="166:170" x14ac:dyDescent="0.25">
      <c r="FJ3862"/>
      <c r="FK3862"/>
      <c r="FL3862"/>
      <c r="FM3862"/>
      <c r="FN3862"/>
    </row>
    <row r="3863" spans="166:170" x14ac:dyDescent="0.25">
      <c r="FJ3863"/>
      <c r="FK3863"/>
      <c r="FL3863"/>
      <c r="FM3863"/>
      <c r="FN3863"/>
    </row>
    <row r="3864" spans="166:170" x14ac:dyDescent="0.25">
      <c r="FJ3864"/>
      <c r="FK3864"/>
      <c r="FL3864"/>
      <c r="FM3864"/>
      <c r="FN3864"/>
    </row>
    <row r="3865" spans="166:170" x14ac:dyDescent="0.25">
      <c r="FJ3865"/>
      <c r="FK3865"/>
      <c r="FL3865"/>
      <c r="FM3865"/>
      <c r="FN3865"/>
    </row>
    <row r="3866" spans="166:170" x14ac:dyDescent="0.25">
      <c r="FJ3866"/>
      <c r="FK3866"/>
      <c r="FL3866"/>
      <c r="FM3866"/>
      <c r="FN3866"/>
    </row>
    <row r="3867" spans="166:170" x14ac:dyDescent="0.25">
      <c r="FJ3867"/>
      <c r="FK3867"/>
      <c r="FL3867"/>
      <c r="FM3867"/>
      <c r="FN3867"/>
    </row>
    <row r="3868" spans="166:170" x14ac:dyDescent="0.25">
      <c r="FJ3868"/>
      <c r="FK3868"/>
      <c r="FL3868"/>
      <c r="FM3868"/>
      <c r="FN3868"/>
    </row>
    <row r="3869" spans="166:170" x14ac:dyDescent="0.25">
      <c r="FJ3869"/>
      <c r="FK3869"/>
      <c r="FL3869"/>
      <c r="FM3869"/>
      <c r="FN3869"/>
    </row>
    <row r="3870" spans="166:170" x14ac:dyDescent="0.25">
      <c r="FJ3870"/>
      <c r="FK3870"/>
      <c r="FL3870"/>
      <c r="FM3870"/>
      <c r="FN3870"/>
    </row>
    <row r="3871" spans="166:170" x14ac:dyDescent="0.25">
      <c r="FJ3871"/>
      <c r="FK3871"/>
      <c r="FL3871"/>
      <c r="FM3871"/>
      <c r="FN3871"/>
    </row>
    <row r="3872" spans="166:170" x14ac:dyDescent="0.25">
      <c r="FJ3872"/>
      <c r="FK3872"/>
      <c r="FL3872"/>
      <c r="FM3872"/>
      <c r="FN3872"/>
    </row>
    <row r="3873" spans="166:170" x14ac:dyDescent="0.25">
      <c r="FJ3873"/>
      <c r="FK3873"/>
      <c r="FL3873"/>
      <c r="FM3873"/>
      <c r="FN3873"/>
    </row>
    <row r="3874" spans="166:170" x14ac:dyDescent="0.25">
      <c r="FJ3874"/>
      <c r="FK3874"/>
      <c r="FL3874"/>
      <c r="FM3874"/>
      <c r="FN3874"/>
    </row>
    <row r="3875" spans="166:170" x14ac:dyDescent="0.25">
      <c r="FJ3875"/>
      <c r="FK3875"/>
      <c r="FL3875"/>
      <c r="FM3875"/>
      <c r="FN3875"/>
    </row>
    <row r="3876" spans="166:170" x14ac:dyDescent="0.25">
      <c r="FJ3876"/>
      <c r="FK3876"/>
      <c r="FL3876"/>
      <c r="FM3876"/>
      <c r="FN3876"/>
    </row>
    <row r="3877" spans="166:170" x14ac:dyDescent="0.25">
      <c r="FJ3877"/>
      <c r="FK3877"/>
      <c r="FL3877"/>
      <c r="FM3877"/>
      <c r="FN3877"/>
    </row>
    <row r="3878" spans="166:170" x14ac:dyDescent="0.25">
      <c r="FJ3878"/>
      <c r="FK3878"/>
      <c r="FL3878"/>
      <c r="FM3878"/>
      <c r="FN3878"/>
    </row>
    <row r="3879" spans="166:170" x14ac:dyDescent="0.25">
      <c r="FJ3879"/>
      <c r="FK3879"/>
      <c r="FL3879"/>
      <c r="FM3879"/>
      <c r="FN3879"/>
    </row>
    <row r="3880" spans="166:170" x14ac:dyDescent="0.25">
      <c r="FJ3880"/>
      <c r="FK3880"/>
      <c r="FL3880"/>
      <c r="FM3880"/>
      <c r="FN3880"/>
    </row>
    <row r="3881" spans="166:170" x14ac:dyDescent="0.25">
      <c r="FJ3881"/>
      <c r="FK3881"/>
      <c r="FL3881"/>
      <c r="FM3881"/>
      <c r="FN3881"/>
    </row>
    <row r="3882" spans="166:170" x14ac:dyDescent="0.25">
      <c r="FJ3882"/>
      <c r="FK3882"/>
      <c r="FL3882"/>
      <c r="FM3882"/>
      <c r="FN3882"/>
    </row>
    <row r="3883" spans="166:170" x14ac:dyDescent="0.25">
      <c r="FJ3883"/>
      <c r="FK3883"/>
      <c r="FL3883"/>
      <c r="FM3883"/>
      <c r="FN3883"/>
    </row>
    <row r="3884" spans="166:170" x14ac:dyDescent="0.25">
      <c r="FJ3884"/>
      <c r="FK3884"/>
      <c r="FL3884"/>
      <c r="FM3884"/>
      <c r="FN3884"/>
    </row>
    <row r="3885" spans="166:170" x14ac:dyDescent="0.25">
      <c r="FJ3885"/>
      <c r="FK3885"/>
      <c r="FL3885"/>
      <c r="FM3885"/>
      <c r="FN3885"/>
    </row>
    <row r="3886" spans="166:170" x14ac:dyDescent="0.25">
      <c r="FJ3886"/>
      <c r="FK3886"/>
      <c r="FL3886"/>
      <c r="FM3886"/>
      <c r="FN3886"/>
    </row>
    <row r="3887" spans="166:170" x14ac:dyDescent="0.25">
      <c r="FJ3887"/>
      <c r="FK3887"/>
      <c r="FL3887"/>
      <c r="FM3887"/>
      <c r="FN3887"/>
    </row>
    <row r="3888" spans="166:170" x14ac:dyDescent="0.25">
      <c r="FJ3888"/>
      <c r="FK3888"/>
      <c r="FL3888"/>
      <c r="FM3888"/>
      <c r="FN3888"/>
    </row>
    <row r="3889" spans="166:170" x14ac:dyDescent="0.25">
      <c r="FJ3889"/>
      <c r="FK3889"/>
      <c r="FL3889"/>
      <c r="FM3889"/>
      <c r="FN3889"/>
    </row>
    <row r="3890" spans="166:170" x14ac:dyDescent="0.25">
      <c r="FJ3890"/>
      <c r="FK3890"/>
      <c r="FL3890"/>
      <c r="FM3890"/>
      <c r="FN3890"/>
    </row>
    <row r="3891" spans="166:170" x14ac:dyDescent="0.25">
      <c r="FJ3891"/>
      <c r="FK3891"/>
      <c r="FL3891"/>
      <c r="FM3891"/>
      <c r="FN3891"/>
    </row>
    <row r="3892" spans="166:170" x14ac:dyDescent="0.25">
      <c r="FJ3892"/>
      <c r="FK3892"/>
      <c r="FL3892"/>
      <c r="FM3892"/>
      <c r="FN3892"/>
    </row>
    <row r="3893" spans="166:170" x14ac:dyDescent="0.25">
      <c r="FJ3893"/>
      <c r="FK3893"/>
      <c r="FL3893"/>
      <c r="FM3893"/>
      <c r="FN3893"/>
    </row>
    <row r="3894" spans="166:170" x14ac:dyDescent="0.25">
      <c r="FJ3894"/>
      <c r="FK3894"/>
      <c r="FL3894"/>
      <c r="FM3894"/>
      <c r="FN3894"/>
    </row>
    <row r="3895" spans="166:170" x14ac:dyDescent="0.25">
      <c r="FJ3895"/>
      <c r="FK3895"/>
      <c r="FL3895"/>
      <c r="FM3895"/>
      <c r="FN3895"/>
    </row>
    <row r="3896" spans="166:170" x14ac:dyDescent="0.25">
      <c r="FJ3896"/>
      <c r="FK3896"/>
      <c r="FL3896"/>
      <c r="FM3896"/>
      <c r="FN3896"/>
    </row>
    <row r="3897" spans="166:170" x14ac:dyDescent="0.25">
      <c r="FJ3897"/>
      <c r="FK3897"/>
      <c r="FL3897"/>
      <c r="FM3897"/>
      <c r="FN3897"/>
    </row>
    <row r="3898" spans="166:170" x14ac:dyDescent="0.25">
      <c r="FJ3898"/>
      <c r="FK3898"/>
      <c r="FL3898"/>
      <c r="FM3898"/>
      <c r="FN3898"/>
    </row>
    <row r="3899" spans="166:170" x14ac:dyDescent="0.25">
      <c r="FJ3899"/>
      <c r="FK3899"/>
      <c r="FL3899"/>
      <c r="FM3899"/>
      <c r="FN3899"/>
    </row>
    <row r="3900" spans="166:170" x14ac:dyDescent="0.25">
      <c r="FJ3900"/>
      <c r="FK3900"/>
      <c r="FL3900"/>
      <c r="FM3900"/>
      <c r="FN3900"/>
    </row>
    <row r="3901" spans="166:170" x14ac:dyDescent="0.25">
      <c r="FJ3901"/>
      <c r="FK3901"/>
      <c r="FL3901"/>
      <c r="FM3901"/>
      <c r="FN3901"/>
    </row>
    <row r="3902" spans="166:170" x14ac:dyDescent="0.25">
      <c r="FJ3902"/>
      <c r="FK3902"/>
      <c r="FL3902"/>
      <c r="FM3902"/>
      <c r="FN3902"/>
    </row>
    <row r="3903" spans="166:170" x14ac:dyDescent="0.25">
      <c r="FJ3903"/>
      <c r="FK3903"/>
      <c r="FL3903"/>
      <c r="FM3903"/>
      <c r="FN3903"/>
    </row>
    <row r="3904" spans="166:170" x14ac:dyDescent="0.25">
      <c r="FJ3904"/>
      <c r="FK3904"/>
      <c r="FL3904"/>
      <c r="FM3904"/>
      <c r="FN3904"/>
    </row>
    <row r="3905" spans="166:170" x14ac:dyDescent="0.25">
      <c r="FJ3905"/>
      <c r="FK3905"/>
      <c r="FL3905"/>
      <c r="FM3905"/>
      <c r="FN3905"/>
    </row>
    <row r="3906" spans="166:170" x14ac:dyDescent="0.25">
      <c r="FJ3906"/>
      <c r="FK3906"/>
      <c r="FL3906"/>
      <c r="FM3906"/>
      <c r="FN3906"/>
    </row>
    <row r="3907" spans="166:170" x14ac:dyDescent="0.25">
      <c r="FJ3907"/>
      <c r="FK3907"/>
      <c r="FL3907"/>
      <c r="FM3907"/>
      <c r="FN3907"/>
    </row>
    <row r="3908" spans="166:170" x14ac:dyDescent="0.25">
      <c r="FJ3908"/>
      <c r="FK3908"/>
      <c r="FL3908"/>
      <c r="FM3908"/>
      <c r="FN3908"/>
    </row>
    <row r="3909" spans="166:170" x14ac:dyDescent="0.25">
      <c r="FJ3909"/>
      <c r="FK3909"/>
      <c r="FL3909"/>
      <c r="FM3909"/>
      <c r="FN3909"/>
    </row>
    <row r="3910" spans="166:170" x14ac:dyDescent="0.25">
      <c r="FJ3910"/>
      <c r="FK3910"/>
      <c r="FL3910"/>
      <c r="FM3910"/>
      <c r="FN3910"/>
    </row>
    <row r="3911" spans="166:170" x14ac:dyDescent="0.25">
      <c r="FJ3911"/>
      <c r="FK3911"/>
      <c r="FL3911"/>
      <c r="FM3911"/>
      <c r="FN3911"/>
    </row>
    <row r="3912" spans="166:170" x14ac:dyDescent="0.25">
      <c r="FJ3912"/>
      <c r="FK3912"/>
      <c r="FL3912"/>
      <c r="FM3912"/>
      <c r="FN3912"/>
    </row>
    <row r="3913" spans="166:170" x14ac:dyDescent="0.25">
      <c r="FJ3913"/>
      <c r="FK3913"/>
      <c r="FL3913"/>
      <c r="FM3913"/>
      <c r="FN3913"/>
    </row>
    <row r="3914" spans="166:170" x14ac:dyDescent="0.25">
      <c r="FJ3914"/>
      <c r="FK3914"/>
      <c r="FL3914"/>
      <c r="FM3914"/>
      <c r="FN3914"/>
    </row>
    <row r="3915" spans="166:170" x14ac:dyDescent="0.25">
      <c r="FJ3915"/>
      <c r="FK3915"/>
      <c r="FL3915"/>
      <c r="FM3915"/>
      <c r="FN3915"/>
    </row>
    <row r="3916" spans="166:170" x14ac:dyDescent="0.25">
      <c r="FJ3916"/>
      <c r="FK3916"/>
      <c r="FL3916"/>
      <c r="FM3916"/>
      <c r="FN3916"/>
    </row>
    <row r="3917" spans="166:170" x14ac:dyDescent="0.25">
      <c r="FJ3917"/>
      <c r="FK3917"/>
      <c r="FL3917"/>
      <c r="FM3917"/>
      <c r="FN3917"/>
    </row>
    <row r="3918" spans="166:170" x14ac:dyDescent="0.25">
      <c r="FJ3918"/>
      <c r="FK3918"/>
      <c r="FL3918"/>
      <c r="FM3918"/>
      <c r="FN3918"/>
    </row>
    <row r="3919" spans="166:170" x14ac:dyDescent="0.25">
      <c r="FJ3919"/>
      <c r="FK3919"/>
      <c r="FL3919"/>
      <c r="FM3919"/>
      <c r="FN3919"/>
    </row>
    <row r="3920" spans="166:170" x14ac:dyDescent="0.25">
      <c r="FJ3920"/>
      <c r="FK3920"/>
      <c r="FL3920"/>
      <c r="FM3920"/>
      <c r="FN3920"/>
    </row>
    <row r="3921" spans="166:170" x14ac:dyDescent="0.25">
      <c r="FJ3921"/>
      <c r="FK3921"/>
      <c r="FL3921"/>
      <c r="FM3921"/>
      <c r="FN3921"/>
    </row>
    <row r="3922" spans="166:170" x14ac:dyDescent="0.25">
      <c r="FJ3922"/>
      <c r="FK3922"/>
      <c r="FL3922"/>
      <c r="FM3922"/>
      <c r="FN3922"/>
    </row>
    <row r="3923" spans="166:170" x14ac:dyDescent="0.25">
      <c r="FJ3923"/>
      <c r="FK3923"/>
      <c r="FL3923"/>
      <c r="FM3923"/>
      <c r="FN3923"/>
    </row>
    <row r="3924" spans="166:170" x14ac:dyDescent="0.25">
      <c r="FJ3924"/>
      <c r="FK3924"/>
      <c r="FL3924"/>
      <c r="FM3924"/>
      <c r="FN3924"/>
    </row>
    <row r="3925" spans="166:170" x14ac:dyDescent="0.25">
      <c r="FJ3925"/>
      <c r="FK3925"/>
      <c r="FL3925"/>
      <c r="FM3925"/>
      <c r="FN3925"/>
    </row>
    <row r="3926" spans="166:170" x14ac:dyDescent="0.25">
      <c r="FJ3926"/>
      <c r="FK3926"/>
      <c r="FL3926"/>
      <c r="FM3926"/>
      <c r="FN3926"/>
    </row>
    <row r="3927" spans="166:170" x14ac:dyDescent="0.25">
      <c r="FJ3927"/>
      <c r="FK3927"/>
      <c r="FL3927"/>
      <c r="FM3927"/>
      <c r="FN3927"/>
    </row>
    <row r="3928" spans="166:170" x14ac:dyDescent="0.25">
      <c r="FJ3928"/>
      <c r="FK3928"/>
      <c r="FL3928"/>
      <c r="FM3928"/>
      <c r="FN3928"/>
    </row>
    <row r="3929" spans="166:170" x14ac:dyDescent="0.25">
      <c r="FJ3929"/>
      <c r="FK3929"/>
      <c r="FL3929"/>
      <c r="FM3929"/>
      <c r="FN3929"/>
    </row>
    <row r="3930" spans="166:170" x14ac:dyDescent="0.25">
      <c r="FJ3930"/>
      <c r="FK3930"/>
      <c r="FL3930"/>
      <c r="FM3930"/>
      <c r="FN3930"/>
    </row>
    <row r="3931" spans="166:170" x14ac:dyDescent="0.25">
      <c r="FJ3931"/>
      <c r="FK3931"/>
      <c r="FL3931"/>
      <c r="FM3931"/>
      <c r="FN3931"/>
    </row>
    <row r="3932" spans="166:170" x14ac:dyDescent="0.25">
      <c r="FJ3932"/>
      <c r="FK3932"/>
      <c r="FL3932"/>
      <c r="FM3932"/>
      <c r="FN3932"/>
    </row>
    <row r="3933" spans="166:170" x14ac:dyDescent="0.25">
      <c r="FJ3933"/>
      <c r="FK3933"/>
      <c r="FL3933"/>
      <c r="FM3933"/>
      <c r="FN3933"/>
    </row>
    <row r="3934" spans="166:170" x14ac:dyDescent="0.25">
      <c r="FJ3934"/>
      <c r="FK3934"/>
      <c r="FL3934"/>
      <c r="FM3934"/>
      <c r="FN3934"/>
    </row>
    <row r="3935" spans="166:170" x14ac:dyDescent="0.25">
      <c r="FJ3935"/>
      <c r="FK3935"/>
      <c r="FL3935"/>
      <c r="FM3935"/>
      <c r="FN3935"/>
    </row>
    <row r="3936" spans="166:170" x14ac:dyDescent="0.25">
      <c r="FJ3936"/>
      <c r="FK3936"/>
      <c r="FL3936"/>
      <c r="FM3936"/>
      <c r="FN3936"/>
    </row>
    <row r="3937" spans="166:170" x14ac:dyDescent="0.25">
      <c r="FJ3937"/>
      <c r="FK3937"/>
      <c r="FL3937"/>
      <c r="FM3937"/>
      <c r="FN3937"/>
    </row>
    <row r="3938" spans="166:170" x14ac:dyDescent="0.25">
      <c r="FJ3938"/>
      <c r="FK3938"/>
      <c r="FL3938"/>
      <c r="FM3938"/>
      <c r="FN3938"/>
    </row>
    <row r="3939" spans="166:170" x14ac:dyDescent="0.25">
      <c r="FJ3939"/>
      <c r="FK3939"/>
      <c r="FL3939"/>
      <c r="FM3939"/>
      <c r="FN3939"/>
    </row>
    <row r="3940" spans="166:170" x14ac:dyDescent="0.25">
      <c r="FJ3940"/>
      <c r="FK3940"/>
      <c r="FL3940"/>
      <c r="FM3940"/>
      <c r="FN3940"/>
    </row>
    <row r="3941" spans="166:170" x14ac:dyDescent="0.25">
      <c r="FJ3941"/>
      <c r="FK3941"/>
      <c r="FL3941"/>
      <c r="FM3941"/>
      <c r="FN3941"/>
    </row>
    <row r="3942" spans="166:170" x14ac:dyDescent="0.25">
      <c r="FJ3942"/>
      <c r="FK3942"/>
      <c r="FL3942"/>
      <c r="FM3942"/>
      <c r="FN3942"/>
    </row>
    <row r="3943" spans="166:170" x14ac:dyDescent="0.25">
      <c r="FJ3943"/>
      <c r="FK3943"/>
      <c r="FL3943"/>
      <c r="FM3943"/>
      <c r="FN3943"/>
    </row>
    <row r="3944" spans="166:170" x14ac:dyDescent="0.25">
      <c r="FJ3944"/>
      <c r="FK3944"/>
      <c r="FL3944"/>
      <c r="FM3944"/>
      <c r="FN3944"/>
    </row>
    <row r="3945" spans="166:170" x14ac:dyDescent="0.25">
      <c r="FJ3945"/>
      <c r="FK3945"/>
      <c r="FL3945"/>
      <c r="FM3945"/>
      <c r="FN3945"/>
    </row>
    <row r="3946" spans="166:170" x14ac:dyDescent="0.25">
      <c r="FJ3946"/>
      <c r="FK3946"/>
      <c r="FL3946"/>
      <c r="FM3946"/>
      <c r="FN3946"/>
    </row>
    <row r="3947" spans="166:170" x14ac:dyDescent="0.25">
      <c r="FJ3947"/>
      <c r="FK3947"/>
      <c r="FL3947"/>
      <c r="FM3947"/>
      <c r="FN3947"/>
    </row>
    <row r="3948" spans="166:170" x14ac:dyDescent="0.25">
      <c r="FJ3948"/>
      <c r="FK3948"/>
      <c r="FL3948"/>
      <c r="FM3948"/>
      <c r="FN3948"/>
    </row>
    <row r="3949" spans="166:170" x14ac:dyDescent="0.25">
      <c r="FJ3949"/>
      <c r="FK3949"/>
      <c r="FL3949"/>
      <c r="FM3949"/>
      <c r="FN3949"/>
    </row>
    <row r="3950" spans="166:170" x14ac:dyDescent="0.25">
      <c r="FJ3950"/>
      <c r="FK3950"/>
      <c r="FL3950"/>
      <c r="FM3950"/>
      <c r="FN3950"/>
    </row>
    <row r="3951" spans="166:170" x14ac:dyDescent="0.25">
      <c r="FJ3951"/>
      <c r="FK3951"/>
      <c r="FL3951"/>
      <c r="FM3951"/>
      <c r="FN3951"/>
    </row>
    <row r="3952" spans="166:170" x14ac:dyDescent="0.25">
      <c r="FJ3952"/>
      <c r="FK3952"/>
      <c r="FL3952"/>
      <c r="FM3952"/>
      <c r="FN3952"/>
    </row>
    <row r="3953" spans="166:170" x14ac:dyDescent="0.25">
      <c r="FJ3953"/>
      <c r="FK3953"/>
      <c r="FL3953"/>
      <c r="FM3953"/>
      <c r="FN3953"/>
    </row>
    <row r="3954" spans="166:170" x14ac:dyDescent="0.25">
      <c r="FJ3954"/>
      <c r="FK3954"/>
      <c r="FL3954"/>
      <c r="FM3954"/>
      <c r="FN3954"/>
    </row>
    <row r="3955" spans="166:170" x14ac:dyDescent="0.25">
      <c r="FJ3955"/>
      <c r="FK3955"/>
      <c r="FL3955"/>
      <c r="FM3955"/>
      <c r="FN3955"/>
    </row>
    <row r="3956" spans="166:170" x14ac:dyDescent="0.25">
      <c r="FJ3956"/>
      <c r="FK3956"/>
      <c r="FL3956"/>
      <c r="FM3956"/>
      <c r="FN3956"/>
    </row>
    <row r="3957" spans="166:170" x14ac:dyDescent="0.25">
      <c r="FJ3957"/>
      <c r="FK3957"/>
      <c r="FL3957"/>
      <c r="FM3957"/>
      <c r="FN3957"/>
    </row>
    <row r="3958" spans="166:170" x14ac:dyDescent="0.25">
      <c r="FJ3958"/>
      <c r="FK3958"/>
      <c r="FL3958"/>
      <c r="FM3958"/>
      <c r="FN3958"/>
    </row>
    <row r="3959" spans="166:170" x14ac:dyDescent="0.25">
      <c r="FJ3959"/>
      <c r="FK3959"/>
      <c r="FL3959"/>
      <c r="FM3959"/>
      <c r="FN3959"/>
    </row>
    <row r="3960" spans="166:170" x14ac:dyDescent="0.25">
      <c r="FJ3960"/>
      <c r="FK3960"/>
      <c r="FL3960"/>
      <c r="FM3960"/>
      <c r="FN3960"/>
    </row>
    <row r="3961" spans="166:170" x14ac:dyDescent="0.25">
      <c r="FJ3961"/>
      <c r="FK3961"/>
      <c r="FL3961"/>
      <c r="FM3961"/>
      <c r="FN3961"/>
    </row>
    <row r="3962" spans="166:170" x14ac:dyDescent="0.25">
      <c r="FJ3962"/>
      <c r="FK3962"/>
      <c r="FL3962"/>
      <c r="FM3962"/>
      <c r="FN3962"/>
    </row>
    <row r="3963" spans="166:170" x14ac:dyDescent="0.25">
      <c r="FJ3963"/>
      <c r="FK3963"/>
      <c r="FL3963"/>
      <c r="FM3963"/>
      <c r="FN3963"/>
    </row>
    <row r="3964" spans="166:170" x14ac:dyDescent="0.25">
      <c r="FJ3964"/>
      <c r="FK3964"/>
      <c r="FL3964"/>
      <c r="FM3964"/>
      <c r="FN3964"/>
    </row>
    <row r="3965" spans="166:170" x14ac:dyDescent="0.25">
      <c r="FJ3965"/>
      <c r="FK3965"/>
      <c r="FL3965"/>
      <c r="FM3965"/>
      <c r="FN3965"/>
    </row>
    <row r="3966" spans="166:170" x14ac:dyDescent="0.25">
      <c r="FJ3966"/>
      <c r="FK3966"/>
      <c r="FL3966"/>
      <c r="FM3966"/>
      <c r="FN3966"/>
    </row>
    <row r="3967" spans="166:170" x14ac:dyDescent="0.25">
      <c r="FJ3967"/>
      <c r="FK3967"/>
      <c r="FL3967"/>
      <c r="FM3967"/>
      <c r="FN3967"/>
    </row>
    <row r="3968" spans="166:170" x14ac:dyDescent="0.25">
      <c r="FJ3968"/>
      <c r="FK3968"/>
      <c r="FL3968"/>
      <c r="FM3968"/>
      <c r="FN3968"/>
    </row>
    <row r="3969" spans="166:170" x14ac:dyDescent="0.25">
      <c r="FJ3969"/>
      <c r="FK3969"/>
      <c r="FL3969"/>
      <c r="FM3969"/>
      <c r="FN3969"/>
    </row>
    <row r="3970" spans="166:170" x14ac:dyDescent="0.25">
      <c r="FJ3970"/>
      <c r="FK3970"/>
      <c r="FL3970"/>
      <c r="FM3970"/>
      <c r="FN3970"/>
    </row>
    <row r="3971" spans="166:170" x14ac:dyDescent="0.25">
      <c r="FJ3971"/>
      <c r="FK3971"/>
      <c r="FL3971"/>
      <c r="FM3971"/>
      <c r="FN3971"/>
    </row>
    <row r="3972" spans="166:170" x14ac:dyDescent="0.25">
      <c r="FJ3972"/>
      <c r="FK3972"/>
      <c r="FL3972"/>
      <c r="FM3972"/>
      <c r="FN3972"/>
    </row>
    <row r="3973" spans="166:170" x14ac:dyDescent="0.25">
      <c r="FJ3973"/>
      <c r="FK3973"/>
      <c r="FL3973"/>
      <c r="FM3973"/>
      <c r="FN3973"/>
    </row>
    <row r="3974" spans="166:170" x14ac:dyDescent="0.25">
      <c r="FJ3974"/>
      <c r="FK3974"/>
      <c r="FL3974"/>
      <c r="FM3974"/>
      <c r="FN3974"/>
    </row>
    <row r="3975" spans="166:170" x14ac:dyDescent="0.25">
      <c r="FJ3975"/>
      <c r="FK3975"/>
      <c r="FL3975"/>
      <c r="FM3975"/>
      <c r="FN3975"/>
    </row>
    <row r="3976" spans="166:170" x14ac:dyDescent="0.25">
      <c r="FJ3976"/>
      <c r="FK3976"/>
      <c r="FL3976"/>
      <c r="FM3976"/>
      <c r="FN3976"/>
    </row>
    <row r="3977" spans="166:170" x14ac:dyDescent="0.25">
      <c r="FJ3977"/>
      <c r="FK3977"/>
      <c r="FL3977"/>
      <c r="FM3977"/>
      <c r="FN3977"/>
    </row>
    <row r="3978" spans="166:170" x14ac:dyDescent="0.25">
      <c r="FJ3978"/>
      <c r="FK3978"/>
      <c r="FL3978"/>
      <c r="FM3978"/>
      <c r="FN3978"/>
    </row>
    <row r="3979" spans="166:170" x14ac:dyDescent="0.25">
      <c r="FJ3979"/>
      <c r="FK3979"/>
      <c r="FL3979"/>
      <c r="FM3979"/>
      <c r="FN3979"/>
    </row>
    <row r="3980" spans="166:170" x14ac:dyDescent="0.25">
      <c r="FJ3980"/>
      <c r="FK3980"/>
      <c r="FL3980"/>
      <c r="FM3980"/>
      <c r="FN3980"/>
    </row>
    <row r="3981" spans="166:170" x14ac:dyDescent="0.25">
      <c r="FJ3981"/>
      <c r="FK3981"/>
      <c r="FL3981"/>
      <c r="FM3981"/>
      <c r="FN3981"/>
    </row>
    <row r="3982" spans="166:170" x14ac:dyDescent="0.25">
      <c r="FJ3982"/>
      <c r="FK3982"/>
      <c r="FL3982"/>
      <c r="FM3982"/>
      <c r="FN3982"/>
    </row>
    <row r="3983" spans="166:170" x14ac:dyDescent="0.25">
      <c r="FJ3983"/>
      <c r="FK3983"/>
      <c r="FL3983"/>
      <c r="FM3983"/>
      <c r="FN3983"/>
    </row>
    <row r="3984" spans="166:170" x14ac:dyDescent="0.25">
      <c r="FJ3984"/>
      <c r="FK3984"/>
      <c r="FL3984"/>
      <c r="FM3984"/>
      <c r="FN3984"/>
    </row>
    <row r="3985" spans="166:170" x14ac:dyDescent="0.25">
      <c r="FJ3985"/>
      <c r="FK3985"/>
      <c r="FL3985"/>
      <c r="FM3985"/>
      <c r="FN3985"/>
    </row>
    <row r="3986" spans="166:170" x14ac:dyDescent="0.25">
      <c r="FJ3986"/>
      <c r="FK3986"/>
      <c r="FL3986"/>
      <c r="FM3986"/>
      <c r="FN3986"/>
    </row>
    <row r="3987" spans="166:170" x14ac:dyDescent="0.25">
      <c r="FJ3987"/>
      <c r="FK3987"/>
      <c r="FL3987"/>
      <c r="FM3987"/>
      <c r="FN3987"/>
    </row>
    <row r="3988" spans="166:170" x14ac:dyDescent="0.25">
      <c r="FJ3988"/>
      <c r="FK3988"/>
      <c r="FL3988"/>
      <c r="FM3988"/>
      <c r="FN3988"/>
    </row>
    <row r="3989" spans="166:170" x14ac:dyDescent="0.25">
      <c r="FJ3989"/>
      <c r="FK3989"/>
      <c r="FL3989"/>
      <c r="FM3989"/>
      <c r="FN3989"/>
    </row>
    <row r="3990" spans="166:170" x14ac:dyDescent="0.25">
      <c r="FJ3990"/>
      <c r="FK3990"/>
      <c r="FL3990"/>
      <c r="FM3990"/>
      <c r="FN3990"/>
    </row>
    <row r="3991" spans="166:170" x14ac:dyDescent="0.25">
      <c r="FJ3991"/>
      <c r="FK3991"/>
      <c r="FL3991"/>
      <c r="FM3991"/>
      <c r="FN3991"/>
    </row>
    <row r="3992" spans="166:170" x14ac:dyDescent="0.25">
      <c r="FJ3992"/>
      <c r="FK3992"/>
      <c r="FL3992"/>
      <c r="FM3992"/>
      <c r="FN3992"/>
    </row>
    <row r="3993" spans="166:170" x14ac:dyDescent="0.25">
      <c r="FJ3993"/>
      <c r="FK3993"/>
      <c r="FL3993"/>
      <c r="FM3993"/>
      <c r="FN3993"/>
    </row>
    <row r="3994" spans="166:170" x14ac:dyDescent="0.25">
      <c r="FJ3994"/>
      <c r="FK3994"/>
      <c r="FL3994"/>
      <c r="FM3994"/>
      <c r="FN3994"/>
    </row>
    <row r="3995" spans="166:170" x14ac:dyDescent="0.25">
      <c r="FJ3995"/>
      <c r="FK3995"/>
      <c r="FL3995"/>
      <c r="FM3995"/>
      <c r="FN3995"/>
    </row>
    <row r="3996" spans="166:170" x14ac:dyDescent="0.25">
      <c r="FJ3996"/>
      <c r="FK3996"/>
      <c r="FL3996"/>
      <c r="FM3996"/>
      <c r="FN3996"/>
    </row>
    <row r="3997" spans="166:170" x14ac:dyDescent="0.25">
      <c r="FJ3997"/>
      <c r="FK3997"/>
      <c r="FL3997"/>
      <c r="FM3997"/>
      <c r="FN3997"/>
    </row>
    <row r="3998" spans="166:170" x14ac:dyDescent="0.25">
      <c r="FJ3998"/>
      <c r="FK3998"/>
      <c r="FL3998"/>
      <c r="FM3998"/>
      <c r="FN3998"/>
    </row>
    <row r="3999" spans="166:170" x14ac:dyDescent="0.25">
      <c r="FJ3999"/>
      <c r="FK3999"/>
      <c r="FL3999"/>
      <c r="FM3999"/>
      <c r="FN3999"/>
    </row>
    <row r="4000" spans="166:170" x14ac:dyDescent="0.25">
      <c r="FJ4000"/>
      <c r="FK4000"/>
      <c r="FL4000"/>
      <c r="FM4000"/>
      <c r="FN4000"/>
    </row>
    <row r="4001" spans="166:170" x14ac:dyDescent="0.25">
      <c r="FJ4001"/>
      <c r="FK4001"/>
      <c r="FL4001"/>
      <c r="FM4001"/>
      <c r="FN4001"/>
    </row>
    <row r="4002" spans="166:170" x14ac:dyDescent="0.25">
      <c r="FJ4002"/>
      <c r="FK4002"/>
      <c r="FL4002"/>
      <c r="FM4002"/>
      <c r="FN4002"/>
    </row>
    <row r="4003" spans="166:170" x14ac:dyDescent="0.25">
      <c r="FJ4003"/>
      <c r="FK4003"/>
      <c r="FL4003"/>
      <c r="FM4003"/>
      <c r="FN4003"/>
    </row>
    <row r="4004" spans="166:170" x14ac:dyDescent="0.25">
      <c r="FJ4004"/>
      <c r="FK4004"/>
      <c r="FL4004"/>
      <c r="FM4004"/>
      <c r="FN4004"/>
    </row>
    <row r="4005" spans="166:170" x14ac:dyDescent="0.25">
      <c r="FJ4005"/>
      <c r="FK4005"/>
      <c r="FL4005"/>
      <c r="FM4005"/>
      <c r="FN4005"/>
    </row>
    <row r="4006" spans="166:170" x14ac:dyDescent="0.25">
      <c r="FJ4006"/>
      <c r="FK4006"/>
      <c r="FL4006"/>
      <c r="FM4006"/>
      <c r="FN4006"/>
    </row>
    <row r="4007" spans="166:170" x14ac:dyDescent="0.25">
      <c r="FJ4007"/>
      <c r="FK4007"/>
      <c r="FL4007"/>
      <c r="FM4007"/>
      <c r="FN4007"/>
    </row>
    <row r="4008" spans="166:170" x14ac:dyDescent="0.25">
      <c r="FJ4008"/>
      <c r="FK4008"/>
      <c r="FL4008"/>
      <c r="FM4008"/>
      <c r="FN4008"/>
    </row>
    <row r="4009" spans="166:170" x14ac:dyDescent="0.25">
      <c r="FJ4009"/>
      <c r="FK4009"/>
      <c r="FL4009"/>
      <c r="FM4009"/>
      <c r="FN4009"/>
    </row>
    <row r="4010" spans="166:170" x14ac:dyDescent="0.25">
      <c r="FJ4010"/>
      <c r="FK4010"/>
      <c r="FL4010"/>
      <c r="FM4010"/>
      <c r="FN4010"/>
    </row>
    <row r="4011" spans="166:170" x14ac:dyDescent="0.25">
      <c r="FJ4011"/>
      <c r="FK4011"/>
      <c r="FL4011"/>
      <c r="FM4011"/>
      <c r="FN4011"/>
    </row>
    <row r="4012" spans="166:170" x14ac:dyDescent="0.25">
      <c r="FJ4012"/>
      <c r="FK4012"/>
      <c r="FL4012"/>
      <c r="FM4012"/>
      <c r="FN4012"/>
    </row>
    <row r="4013" spans="166:170" x14ac:dyDescent="0.25">
      <c r="FJ4013"/>
      <c r="FK4013"/>
      <c r="FL4013"/>
      <c r="FM4013"/>
      <c r="FN4013"/>
    </row>
    <row r="4014" spans="166:170" x14ac:dyDescent="0.25">
      <c r="FJ4014"/>
      <c r="FK4014"/>
      <c r="FL4014"/>
      <c r="FM4014"/>
      <c r="FN4014"/>
    </row>
    <row r="4015" spans="166:170" x14ac:dyDescent="0.25">
      <c r="FJ4015"/>
      <c r="FK4015"/>
      <c r="FL4015"/>
      <c r="FM4015"/>
      <c r="FN4015"/>
    </row>
    <row r="4016" spans="166:170" x14ac:dyDescent="0.25">
      <c r="FJ4016"/>
      <c r="FK4016"/>
      <c r="FL4016"/>
      <c r="FM4016"/>
      <c r="FN4016"/>
    </row>
    <row r="4017" spans="166:170" x14ac:dyDescent="0.25">
      <c r="FJ4017"/>
      <c r="FK4017"/>
      <c r="FL4017"/>
      <c r="FM4017"/>
      <c r="FN4017"/>
    </row>
    <row r="4018" spans="166:170" x14ac:dyDescent="0.25">
      <c r="FJ4018"/>
      <c r="FK4018"/>
      <c r="FL4018"/>
      <c r="FM4018"/>
      <c r="FN4018"/>
    </row>
    <row r="4019" spans="166:170" x14ac:dyDescent="0.25">
      <c r="FJ4019"/>
      <c r="FK4019"/>
      <c r="FL4019"/>
      <c r="FM4019"/>
      <c r="FN4019"/>
    </row>
    <row r="4020" spans="166:170" x14ac:dyDescent="0.25">
      <c r="FJ4020"/>
      <c r="FK4020"/>
      <c r="FL4020"/>
      <c r="FM4020"/>
      <c r="FN4020"/>
    </row>
    <row r="4021" spans="166:170" x14ac:dyDescent="0.25">
      <c r="FJ4021"/>
      <c r="FK4021"/>
      <c r="FL4021"/>
      <c r="FM4021"/>
      <c r="FN4021"/>
    </row>
    <row r="4022" spans="166:170" x14ac:dyDescent="0.25">
      <c r="FJ4022"/>
      <c r="FK4022"/>
      <c r="FL4022"/>
      <c r="FM4022"/>
      <c r="FN4022"/>
    </row>
    <row r="4023" spans="166:170" x14ac:dyDescent="0.25">
      <c r="FJ4023"/>
      <c r="FK4023"/>
      <c r="FL4023"/>
      <c r="FM4023"/>
      <c r="FN4023"/>
    </row>
    <row r="4024" spans="166:170" x14ac:dyDescent="0.25">
      <c r="FJ4024"/>
      <c r="FK4024"/>
      <c r="FL4024"/>
      <c r="FM4024"/>
      <c r="FN4024"/>
    </row>
    <row r="4025" spans="166:170" x14ac:dyDescent="0.25">
      <c r="FJ4025"/>
      <c r="FK4025"/>
      <c r="FL4025"/>
      <c r="FM4025"/>
      <c r="FN4025"/>
    </row>
    <row r="4026" spans="166:170" x14ac:dyDescent="0.25">
      <c r="FJ4026"/>
      <c r="FK4026"/>
      <c r="FL4026"/>
      <c r="FM4026"/>
      <c r="FN4026"/>
    </row>
    <row r="4027" spans="166:170" x14ac:dyDescent="0.25">
      <c r="FJ4027"/>
      <c r="FK4027"/>
      <c r="FL4027"/>
      <c r="FM4027"/>
      <c r="FN4027"/>
    </row>
    <row r="4028" spans="166:170" x14ac:dyDescent="0.25">
      <c r="FJ4028"/>
      <c r="FK4028"/>
      <c r="FL4028"/>
      <c r="FM4028"/>
      <c r="FN4028"/>
    </row>
    <row r="4029" spans="166:170" x14ac:dyDescent="0.25">
      <c r="FJ4029"/>
      <c r="FK4029"/>
      <c r="FL4029"/>
      <c r="FM4029"/>
      <c r="FN4029"/>
    </row>
    <row r="4030" spans="166:170" x14ac:dyDescent="0.25">
      <c r="FJ4030"/>
      <c r="FK4030"/>
      <c r="FL4030"/>
      <c r="FM4030"/>
      <c r="FN4030"/>
    </row>
    <row r="4031" spans="166:170" x14ac:dyDescent="0.25">
      <c r="FJ4031"/>
      <c r="FK4031"/>
      <c r="FL4031"/>
      <c r="FM4031"/>
      <c r="FN4031"/>
    </row>
    <row r="4032" spans="166:170" x14ac:dyDescent="0.25">
      <c r="FJ4032"/>
      <c r="FK4032"/>
      <c r="FL4032"/>
      <c r="FM4032"/>
      <c r="FN4032"/>
    </row>
    <row r="4033" spans="166:170" x14ac:dyDescent="0.25">
      <c r="FJ4033"/>
      <c r="FK4033"/>
      <c r="FL4033"/>
      <c r="FM4033"/>
      <c r="FN4033"/>
    </row>
    <row r="4034" spans="166:170" x14ac:dyDescent="0.25">
      <c r="FJ4034"/>
      <c r="FK4034"/>
      <c r="FL4034"/>
      <c r="FM4034"/>
      <c r="FN4034"/>
    </row>
    <row r="4035" spans="166:170" x14ac:dyDescent="0.25">
      <c r="FJ4035"/>
      <c r="FK4035"/>
      <c r="FL4035"/>
      <c r="FM4035"/>
      <c r="FN4035"/>
    </row>
    <row r="4036" spans="166:170" x14ac:dyDescent="0.25">
      <c r="FJ4036"/>
      <c r="FK4036"/>
      <c r="FL4036"/>
      <c r="FM4036"/>
      <c r="FN4036"/>
    </row>
    <row r="4037" spans="166:170" x14ac:dyDescent="0.25">
      <c r="FJ4037"/>
      <c r="FK4037"/>
      <c r="FL4037"/>
      <c r="FM4037"/>
      <c r="FN4037"/>
    </row>
    <row r="4038" spans="166:170" x14ac:dyDescent="0.25">
      <c r="FJ4038"/>
      <c r="FK4038"/>
      <c r="FL4038"/>
      <c r="FM4038"/>
      <c r="FN4038"/>
    </row>
    <row r="4039" spans="166:170" x14ac:dyDescent="0.25">
      <c r="FJ4039"/>
      <c r="FK4039"/>
      <c r="FL4039"/>
      <c r="FM4039"/>
      <c r="FN4039"/>
    </row>
    <row r="4040" spans="166:170" x14ac:dyDescent="0.25">
      <c r="FJ4040"/>
      <c r="FK4040"/>
      <c r="FL4040"/>
      <c r="FM4040"/>
      <c r="FN4040"/>
    </row>
    <row r="4041" spans="166:170" x14ac:dyDescent="0.25">
      <c r="FJ4041"/>
      <c r="FK4041"/>
      <c r="FL4041"/>
      <c r="FM4041"/>
      <c r="FN4041"/>
    </row>
    <row r="4042" spans="166:170" x14ac:dyDescent="0.25">
      <c r="FJ4042"/>
      <c r="FK4042"/>
      <c r="FL4042"/>
      <c r="FM4042"/>
      <c r="FN4042"/>
    </row>
    <row r="4043" spans="166:170" x14ac:dyDescent="0.25">
      <c r="FJ4043"/>
      <c r="FK4043"/>
      <c r="FL4043"/>
      <c r="FM4043"/>
      <c r="FN4043"/>
    </row>
    <row r="4044" spans="166:170" x14ac:dyDescent="0.25">
      <c r="FJ4044"/>
      <c r="FK4044"/>
      <c r="FL4044"/>
      <c r="FM4044"/>
      <c r="FN4044"/>
    </row>
    <row r="4045" spans="166:170" x14ac:dyDescent="0.25">
      <c r="FJ4045"/>
      <c r="FK4045"/>
      <c r="FL4045"/>
      <c r="FM4045"/>
      <c r="FN4045"/>
    </row>
    <row r="4046" spans="166:170" x14ac:dyDescent="0.25">
      <c r="FJ4046"/>
      <c r="FK4046"/>
      <c r="FL4046"/>
      <c r="FM4046"/>
      <c r="FN4046"/>
    </row>
    <row r="4047" spans="166:170" x14ac:dyDescent="0.25">
      <c r="FJ4047"/>
      <c r="FK4047"/>
      <c r="FL4047"/>
      <c r="FM4047"/>
      <c r="FN4047"/>
    </row>
    <row r="4048" spans="166:170" x14ac:dyDescent="0.25">
      <c r="FJ4048"/>
      <c r="FK4048"/>
      <c r="FL4048"/>
      <c r="FM4048"/>
      <c r="FN4048"/>
    </row>
    <row r="4049" spans="166:170" x14ac:dyDescent="0.25">
      <c r="FJ4049"/>
      <c r="FK4049"/>
      <c r="FL4049"/>
      <c r="FM4049"/>
      <c r="FN4049"/>
    </row>
    <row r="4050" spans="166:170" x14ac:dyDescent="0.25">
      <c r="FJ4050"/>
      <c r="FK4050"/>
      <c r="FL4050"/>
      <c r="FM4050"/>
      <c r="FN4050"/>
    </row>
    <row r="4051" spans="166:170" x14ac:dyDescent="0.25">
      <c r="FJ4051"/>
      <c r="FK4051"/>
      <c r="FL4051"/>
      <c r="FM4051"/>
      <c r="FN4051"/>
    </row>
    <row r="4052" spans="166:170" x14ac:dyDescent="0.25">
      <c r="FJ4052"/>
      <c r="FK4052"/>
      <c r="FL4052"/>
      <c r="FM4052"/>
      <c r="FN4052"/>
    </row>
    <row r="4053" spans="166:170" x14ac:dyDescent="0.25">
      <c r="FJ4053"/>
      <c r="FK4053"/>
      <c r="FL4053"/>
      <c r="FM4053"/>
      <c r="FN4053"/>
    </row>
    <row r="4054" spans="166:170" x14ac:dyDescent="0.25">
      <c r="FJ4054"/>
      <c r="FK4054"/>
      <c r="FL4054"/>
      <c r="FM4054"/>
      <c r="FN4054"/>
    </row>
    <row r="4055" spans="166:170" x14ac:dyDescent="0.25">
      <c r="FJ4055"/>
      <c r="FK4055"/>
      <c r="FL4055"/>
      <c r="FM4055"/>
      <c r="FN4055"/>
    </row>
    <row r="4056" spans="166:170" x14ac:dyDescent="0.25">
      <c r="FJ4056"/>
      <c r="FK4056"/>
      <c r="FL4056"/>
      <c r="FM4056"/>
      <c r="FN4056"/>
    </row>
    <row r="4057" spans="166:170" x14ac:dyDescent="0.25">
      <c r="FJ4057"/>
      <c r="FK4057"/>
      <c r="FL4057"/>
      <c r="FM4057"/>
      <c r="FN4057"/>
    </row>
    <row r="4058" spans="166:170" x14ac:dyDescent="0.25">
      <c r="FJ4058"/>
      <c r="FK4058"/>
      <c r="FL4058"/>
      <c r="FM4058"/>
      <c r="FN4058"/>
    </row>
    <row r="4059" spans="166:170" x14ac:dyDescent="0.25">
      <c r="FJ4059"/>
      <c r="FK4059"/>
      <c r="FL4059"/>
      <c r="FM4059"/>
      <c r="FN4059"/>
    </row>
    <row r="4060" spans="166:170" x14ac:dyDescent="0.25">
      <c r="FJ4060"/>
      <c r="FK4060"/>
      <c r="FL4060"/>
      <c r="FM4060"/>
      <c r="FN4060"/>
    </row>
    <row r="4061" spans="166:170" x14ac:dyDescent="0.25">
      <c r="FJ4061"/>
      <c r="FK4061"/>
      <c r="FL4061"/>
      <c r="FM4061"/>
      <c r="FN4061"/>
    </row>
    <row r="4062" spans="166:170" x14ac:dyDescent="0.25">
      <c r="FJ4062"/>
      <c r="FK4062"/>
      <c r="FL4062"/>
      <c r="FM4062"/>
      <c r="FN4062"/>
    </row>
    <row r="4063" spans="166:170" x14ac:dyDescent="0.25">
      <c r="FJ4063"/>
      <c r="FK4063"/>
      <c r="FL4063"/>
      <c r="FM4063"/>
      <c r="FN4063"/>
    </row>
    <row r="4064" spans="166:170" x14ac:dyDescent="0.25">
      <c r="FJ4064"/>
      <c r="FK4064"/>
      <c r="FL4064"/>
      <c r="FM4064"/>
      <c r="FN4064"/>
    </row>
    <row r="4065" spans="166:170" x14ac:dyDescent="0.25">
      <c r="FJ4065"/>
      <c r="FK4065"/>
      <c r="FL4065"/>
      <c r="FM4065"/>
      <c r="FN4065"/>
    </row>
    <row r="4066" spans="166:170" x14ac:dyDescent="0.25">
      <c r="FJ4066"/>
      <c r="FK4066"/>
      <c r="FL4066"/>
      <c r="FM4066"/>
      <c r="FN4066"/>
    </row>
    <row r="4067" spans="166:170" x14ac:dyDescent="0.25">
      <c r="FJ4067"/>
      <c r="FK4067"/>
      <c r="FL4067"/>
      <c r="FM4067"/>
      <c r="FN4067"/>
    </row>
    <row r="4068" spans="166:170" x14ac:dyDescent="0.25">
      <c r="FJ4068"/>
      <c r="FK4068"/>
      <c r="FL4068"/>
      <c r="FM4068"/>
      <c r="FN4068"/>
    </row>
    <row r="4069" spans="166:170" x14ac:dyDescent="0.25">
      <c r="FJ4069"/>
      <c r="FK4069"/>
      <c r="FL4069"/>
      <c r="FM4069"/>
      <c r="FN4069"/>
    </row>
    <row r="4070" spans="166:170" x14ac:dyDescent="0.25">
      <c r="FJ4070"/>
      <c r="FK4070"/>
      <c r="FL4070"/>
      <c r="FM4070"/>
      <c r="FN4070"/>
    </row>
    <row r="4071" spans="166:170" x14ac:dyDescent="0.25">
      <c r="FJ4071"/>
      <c r="FK4071"/>
      <c r="FL4071"/>
      <c r="FM4071"/>
      <c r="FN4071"/>
    </row>
    <row r="4072" spans="166:170" x14ac:dyDescent="0.25">
      <c r="FJ4072"/>
      <c r="FK4072"/>
      <c r="FL4072"/>
      <c r="FM4072"/>
      <c r="FN4072"/>
    </row>
    <row r="4073" spans="166:170" x14ac:dyDescent="0.25">
      <c r="FJ4073"/>
      <c r="FK4073"/>
      <c r="FL4073"/>
      <c r="FM4073"/>
      <c r="FN4073"/>
    </row>
    <row r="4074" spans="166:170" x14ac:dyDescent="0.25">
      <c r="FJ4074"/>
      <c r="FK4074"/>
      <c r="FL4074"/>
      <c r="FM4074"/>
      <c r="FN4074"/>
    </row>
    <row r="4075" spans="166:170" x14ac:dyDescent="0.25">
      <c r="FJ4075"/>
      <c r="FK4075"/>
      <c r="FL4075"/>
      <c r="FM4075"/>
      <c r="FN4075"/>
    </row>
    <row r="4076" spans="166:170" x14ac:dyDescent="0.25">
      <c r="FJ4076"/>
      <c r="FK4076"/>
      <c r="FL4076"/>
      <c r="FM4076"/>
      <c r="FN4076"/>
    </row>
    <row r="4077" spans="166:170" x14ac:dyDescent="0.25">
      <c r="FJ4077"/>
      <c r="FK4077"/>
      <c r="FL4077"/>
      <c r="FM4077"/>
      <c r="FN4077"/>
    </row>
    <row r="4078" spans="166:170" x14ac:dyDescent="0.25">
      <c r="FJ4078"/>
      <c r="FK4078"/>
      <c r="FL4078"/>
      <c r="FM4078"/>
      <c r="FN4078"/>
    </row>
    <row r="4079" spans="166:170" x14ac:dyDescent="0.25">
      <c r="FJ4079"/>
      <c r="FK4079"/>
      <c r="FL4079"/>
      <c r="FM4079"/>
      <c r="FN4079"/>
    </row>
    <row r="4080" spans="166:170" x14ac:dyDescent="0.25">
      <c r="FJ4080"/>
      <c r="FK4080"/>
      <c r="FL4080"/>
      <c r="FM4080"/>
      <c r="FN4080"/>
    </row>
    <row r="4081" spans="166:170" x14ac:dyDescent="0.25">
      <c r="FJ4081"/>
      <c r="FK4081"/>
      <c r="FL4081"/>
      <c r="FM4081"/>
      <c r="FN4081"/>
    </row>
    <row r="4082" spans="166:170" x14ac:dyDescent="0.25">
      <c r="FJ4082"/>
      <c r="FK4082"/>
      <c r="FL4082"/>
      <c r="FM4082"/>
      <c r="FN4082"/>
    </row>
    <row r="4083" spans="166:170" x14ac:dyDescent="0.25">
      <c r="FJ4083"/>
      <c r="FK4083"/>
      <c r="FL4083"/>
      <c r="FM4083"/>
      <c r="FN4083"/>
    </row>
    <row r="4084" spans="166:170" x14ac:dyDescent="0.25">
      <c r="FJ4084"/>
      <c r="FK4084"/>
      <c r="FL4084"/>
      <c r="FM4084"/>
      <c r="FN4084"/>
    </row>
    <row r="4085" spans="166:170" x14ac:dyDescent="0.25">
      <c r="FJ4085"/>
      <c r="FK4085"/>
      <c r="FL4085"/>
      <c r="FM4085"/>
      <c r="FN4085"/>
    </row>
    <row r="4086" spans="166:170" x14ac:dyDescent="0.25">
      <c r="FJ4086"/>
      <c r="FK4086"/>
      <c r="FL4086"/>
      <c r="FM4086"/>
      <c r="FN4086"/>
    </row>
    <row r="4087" spans="166:170" x14ac:dyDescent="0.25">
      <c r="FJ4087"/>
      <c r="FK4087"/>
      <c r="FL4087"/>
      <c r="FM4087"/>
      <c r="FN4087"/>
    </row>
    <row r="4088" spans="166:170" x14ac:dyDescent="0.25">
      <c r="FJ4088"/>
      <c r="FK4088"/>
      <c r="FL4088"/>
      <c r="FM4088"/>
      <c r="FN4088"/>
    </row>
    <row r="4089" spans="166:170" x14ac:dyDescent="0.25">
      <c r="FJ4089"/>
      <c r="FK4089"/>
      <c r="FL4089"/>
      <c r="FM4089"/>
      <c r="FN4089"/>
    </row>
    <row r="4090" spans="166:170" x14ac:dyDescent="0.25">
      <c r="FJ4090"/>
      <c r="FK4090"/>
      <c r="FL4090"/>
      <c r="FM4090"/>
      <c r="FN4090"/>
    </row>
    <row r="4091" spans="166:170" x14ac:dyDescent="0.25">
      <c r="FJ4091"/>
      <c r="FK4091"/>
      <c r="FL4091"/>
      <c r="FM4091"/>
      <c r="FN4091"/>
    </row>
    <row r="4092" spans="166:170" x14ac:dyDescent="0.25">
      <c r="FJ4092"/>
      <c r="FK4092"/>
      <c r="FL4092"/>
      <c r="FM4092"/>
      <c r="FN4092"/>
    </row>
    <row r="4093" spans="166:170" x14ac:dyDescent="0.25">
      <c r="FJ4093"/>
      <c r="FK4093"/>
      <c r="FL4093"/>
      <c r="FM4093"/>
      <c r="FN4093"/>
    </row>
    <row r="4094" spans="166:170" x14ac:dyDescent="0.25">
      <c r="FJ4094"/>
      <c r="FK4094"/>
      <c r="FL4094"/>
      <c r="FM4094"/>
      <c r="FN4094"/>
    </row>
    <row r="4095" spans="166:170" x14ac:dyDescent="0.25">
      <c r="FJ4095"/>
      <c r="FK4095"/>
      <c r="FL4095"/>
      <c r="FM4095"/>
      <c r="FN4095"/>
    </row>
    <row r="4096" spans="166:170" x14ac:dyDescent="0.25">
      <c r="FJ4096"/>
      <c r="FK4096"/>
      <c r="FL4096"/>
      <c r="FM4096"/>
      <c r="FN4096"/>
    </row>
    <row r="4097" spans="166:170" x14ac:dyDescent="0.25">
      <c r="FJ4097"/>
      <c r="FK4097"/>
      <c r="FL4097"/>
      <c r="FM4097"/>
      <c r="FN4097"/>
    </row>
    <row r="4098" spans="166:170" x14ac:dyDescent="0.25">
      <c r="FJ4098"/>
      <c r="FK4098"/>
      <c r="FL4098"/>
      <c r="FM4098"/>
      <c r="FN4098"/>
    </row>
    <row r="4099" spans="166:170" x14ac:dyDescent="0.25">
      <c r="FJ4099"/>
      <c r="FK4099"/>
      <c r="FL4099"/>
      <c r="FM4099"/>
      <c r="FN4099"/>
    </row>
    <row r="4100" spans="166:170" x14ac:dyDescent="0.25">
      <c r="FJ4100"/>
      <c r="FK4100"/>
      <c r="FL4100"/>
      <c r="FM4100"/>
      <c r="FN4100"/>
    </row>
    <row r="4101" spans="166:170" x14ac:dyDescent="0.25">
      <c r="FJ4101"/>
      <c r="FK4101"/>
      <c r="FL4101"/>
      <c r="FM4101"/>
      <c r="FN4101"/>
    </row>
    <row r="4102" spans="166:170" x14ac:dyDescent="0.25">
      <c r="FJ4102"/>
      <c r="FK4102"/>
      <c r="FL4102"/>
      <c r="FM4102"/>
      <c r="FN4102"/>
    </row>
    <row r="4103" spans="166:170" x14ac:dyDescent="0.25">
      <c r="FJ4103"/>
      <c r="FK4103"/>
      <c r="FL4103"/>
      <c r="FM4103"/>
      <c r="FN4103"/>
    </row>
    <row r="4104" spans="166:170" x14ac:dyDescent="0.25">
      <c r="FJ4104"/>
      <c r="FK4104"/>
      <c r="FL4104"/>
      <c r="FM4104"/>
      <c r="FN4104"/>
    </row>
    <row r="4105" spans="166:170" x14ac:dyDescent="0.25">
      <c r="FJ4105"/>
      <c r="FK4105"/>
      <c r="FL4105"/>
      <c r="FM4105"/>
      <c r="FN4105"/>
    </row>
    <row r="4106" spans="166:170" x14ac:dyDescent="0.25">
      <c r="FJ4106"/>
      <c r="FK4106"/>
      <c r="FL4106"/>
      <c r="FM4106"/>
      <c r="FN4106"/>
    </row>
    <row r="4107" spans="166:170" x14ac:dyDescent="0.25">
      <c r="FJ4107"/>
      <c r="FK4107"/>
      <c r="FL4107"/>
      <c r="FM4107"/>
      <c r="FN4107"/>
    </row>
    <row r="4108" spans="166:170" x14ac:dyDescent="0.25">
      <c r="FJ4108"/>
      <c r="FK4108"/>
      <c r="FL4108"/>
      <c r="FM4108"/>
      <c r="FN4108"/>
    </row>
    <row r="4109" spans="166:170" x14ac:dyDescent="0.25">
      <c r="FJ4109"/>
      <c r="FK4109"/>
      <c r="FL4109"/>
      <c r="FM4109"/>
      <c r="FN4109"/>
    </row>
    <row r="4110" spans="166:170" x14ac:dyDescent="0.25">
      <c r="FJ4110"/>
      <c r="FK4110"/>
      <c r="FL4110"/>
      <c r="FM4110"/>
      <c r="FN4110"/>
    </row>
    <row r="4111" spans="166:170" x14ac:dyDescent="0.25">
      <c r="FJ4111"/>
      <c r="FK4111"/>
      <c r="FL4111"/>
      <c r="FM4111"/>
      <c r="FN4111"/>
    </row>
    <row r="4112" spans="166:170" x14ac:dyDescent="0.25">
      <c r="FJ4112"/>
      <c r="FK4112"/>
      <c r="FL4112"/>
      <c r="FM4112"/>
      <c r="FN4112"/>
    </row>
    <row r="4113" spans="166:170" x14ac:dyDescent="0.25">
      <c r="FJ4113"/>
      <c r="FK4113"/>
      <c r="FL4113"/>
      <c r="FM4113"/>
      <c r="FN4113"/>
    </row>
    <row r="4114" spans="166:170" x14ac:dyDescent="0.25">
      <c r="FJ4114"/>
      <c r="FK4114"/>
      <c r="FL4114"/>
      <c r="FM4114"/>
      <c r="FN4114"/>
    </row>
    <row r="4115" spans="166:170" x14ac:dyDescent="0.25">
      <c r="FJ4115"/>
      <c r="FK4115"/>
      <c r="FL4115"/>
      <c r="FM4115"/>
      <c r="FN4115"/>
    </row>
    <row r="4116" spans="166:170" x14ac:dyDescent="0.25">
      <c r="FJ4116"/>
      <c r="FK4116"/>
      <c r="FL4116"/>
      <c r="FM4116"/>
      <c r="FN4116"/>
    </row>
    <row r="4117" spans="166:170" x14ac:dyDescent="0.25">
      <c r="FJ4117"/>
      <c r="FK4117"/>
      <c r="FL4117"/>
      <c r="FM4117"/>
      <c r="FN4117"/>
    </row>
    <row r="4118" spans="166:170" x14ac:dyDescent="0.25">
      <c r="FJ4118"/>
      <c r="FK4118"/>
      <c r="FL4118"/>
      <c r="FM4118"/>
      <c r="FN4118"/>
    </row>
    <row r="4119" spans="166:170" x14ac:dyDescent="0.25">
      <c r="FJ4119"/>
      <c r="FK4119"/>
      <c r="FL4119"/>
      <c r="FM4119"/>
      <c r="FN4119"/>
    </row>
    <row r="4120" spans="166:170" x14ac:dyDescent="0.25">
      <c r="FJ4120"/>
      <c r="FK4120"/>
      <c r="FL4120"/>
      <c r="FM4120"/>
      <c r="FN4120"/>
    </row>
    <row r="4121" spans="166:170" x14ac:dyDescent="0.25">
      <c r="FJ4121"/>
      <c r="FK4121"/>
      <c r="FL4121"/>
      <c r="FM4121"/>
      <c r="FN4121"/>
    </row>
    <row r="4122" spans="166:170" x14ac:dyDescent="0.25">
      <c r="FJ4122"/>
      <c r="FK4122"/>
      <c r="FL4122"/>
      <c r="FM4122"/>
      <c r="FN4122"/>
    </row>
    <row r="4123" spans="166:170" x14ac:dyDescent="0.25">
      <c r="FJ4123"/>
      <c r="FK4123"/>
      <c r="FL4123"/>
      <c r="FM4123"/>
      <c r="FN4123"/>
    </row>
    <row r="4124" spans="166:170" x14ac:dyDescent="0.25">
      <c r="FJ4124"/>
      <c r="FK4124"/>
      <c r="FL4124"/>
      <c r="FM4124"/>
      <c r="FN4124"/>
    </row>
    <row r="4125" spans="166:170" x14ac:dyDescent="0.25">
      <c r="FJ4125"/>
      <c r="FK4125"/>
      <c r="FL4125"/>
      <c r="FM4125"/>
      <c r="FN4125"/>
    </row>
    <row r="4126" spans="166:170" x14ac:dyDescent="0.25">
      <c r="FJ4126"/>
      <c r="FK4126"/>
      <c r="FL4126"/>
      <c r="FM4126"/>
      <c r="FN4126"/>
    </row>
    <row r="4127" spans="166:170" x14ac:dyDescent="0.25">
      <c r="FJ4127"/>
      <c r="FK4127"/>
      <c r="FL4127"/>
      <c r="FM4127"/>
      <c r="FN4127"/>
    </row>
    <row r="4128" spans="166:170" x14ac:dyDescent="0.25">
      <c r="FJ4128"/>
      <c r="FK4128"/>
      <c r="FL4128"/>
      <c r="FM4128"/>
      <c r="FN4128"/>
    </row>
    <row r="4129" spans="166:170" x14ac:dyDescent="0.25">
      <c r="FJ4129"/>
      <c r="FK4129"/>
      <c r="FL4129"/>
      <c r="FM4129"/>
      <c r="FN4129"/>
    </row>
    <row r="4130" spans="166:170" x14ac:dyDescent="0.25">
      <c r="FJ4130"/>
      <c r="FK4130"/>
      <c r="FL4130"/>
      <c r="FM4130"/>
      <c r="FN4130"/>
    </row>
    <row r="4131" spans="166:170" x14ac:dyDescent="0.25">
      <c r="FJ4131"/>
      <c r="FK4131"/>
      <c r="FL4131"/>
      <c r="FM4131"/>
      <c r="FN4131"/>
    </row>
    <row r="4132" spans="166:170" x14ac:dyDescent="0.25">
      <c r="FJ4132"/>
      <c r="FK4132"/>
      <c r="FL4132"/>
      <c r="FM4132"/>
      <c r="FN4132"/>
    </row>
    <row r="4133" spans="166:170" x14ac:dyDescent="0.25">
      <c r="FJ4133"/>
      <c r="FK4133"/>
      <c r="FL4133"/>
      <c r="FM4133"/>
      <c r="FN4133"/>
    </row>
    <row r="4134" spans="166:170" x14ac:dyDescent="0.25">
      <c r="FJ4134"/>
      <c r="FK4134"/>
      <c r="FL4134"/>
      <c r="FM4134"/>
      <c r="FN4134"/>
    </row>
    <row r="4135" spans="166:170" x14ac:dyDescent="0.25">
      <c r="FJ4135"/>
      <c r="FK4135"/>
      <c r="FL4135"/>
      <c r="FM4135"/>
      <c r="FN4135"/>
    </row>
    <row r="4136" spans="166:170" x14ac:dyDescent="0.25">
      <c r="FJ4136"/>
      <c r="FK4136"/>
      <c r="FL4136"/>
      <c r="FM4136"/>
      <c r="FN4136"/>
    </row>
    <row r="4137" spans="166:170" x14ac:dyDescent="0.25">
      <c r="FJ4137"/>
      <c r="FK4137"/>
      <c r="FL4137"/>
      <c r="FM4137"/>
      <c r="FN4137"/>
    </row>
    <row r="4138" spans="166:170" x14ac:dyDescent="0.25">
      <c r="FJ4138"/>
      <c r="FK4138"/>
      <c r="FL4138"/>
      <c r="FM4138"/>
      <c r="FN4138"/>
    </row>
    <row r="4139" spans="166:170" x14ac:dyDescent="0.25">
      <c r="FJ4139"/>
      <c r="FK4139"/>
      <c r="FL4139"/>
      <c r="FM4139"/>
      <c r="FN4139"/>
    </row>
    <row r="4140" spans="166:170" x14ac:dyDescent="0.25">
      <c r="FJ4140"/>
      <c r="FK4140"/>
      <c r="FL4140"/>
      <c r="FM4140"/>
      <c r="FN4140"/>
    </row>
    <row r="4141" spans="166:170" x14ac:dyDescent="0.25">
      <c r="FJ4141"/>
      <c r="FK4141"/>
      <c r="FL4141"/>
      <c r="FM4141"/>
      <c r="FN4141"/>
    </row>
    <row r="4142" spans="166:170" x14ac:dyDescent="0.25">
      <c r="FJ4142"/>
      <c r="FK4142"/>
      <c r="FL4142"/>
      <c r="FM4142"/>
      <c r="FN4142"/>
    </row>
    <row r="4143" spans="166:170" x14ac:dyDescent="0.25">
      <c r="FJ4143"/>
      <c r="FK4143"/>
      <c r="FL4143"/>
      <c r="FM4143"/>
      <c r="FN4143"/>
    </row>
    <row r="4144" spans="166:170" x14ac:dyDescent="0.25">
      <c r="FJ4144"/>
      <c r="FK4144"/>
      <c r="FL4144"/>
      <c r="FM4144"/>
      <c r="FN4144"/>
    </row>
    <row r="4145" spans="166:170" x14ac:dyDescent="0.25">
      <c r="FJ4145"/>
      <c r="FK4145"/>
      <c r="FL4145"/>
      <c r="FM4145"/>
      <c r="FN4145"/>
    </row>
    <row r="4146" spans="166:170" x14ac:dyDescent="0.25">
      <c r="FJ4146"/>
      <c r="FK4146"/>
      <c r="FL4146"/>
      <c r="FM4146"/>
      <c r="FN4146"/>
    </row>
    <row r="4147" spans="166:170" x14ac:dyDescent="0.25">
      <c r="FJ4147"/>
      <c r="FK4147"/>
      <c r="FL4147"/>
      <c r="FM4147"/>
      <c r="FN4147"/>
    </row>
    <row r="4148" spans="166:170" x14ac:dyDescent="0.25">
      <c r="FJ4148"/>
      <c r="FK4148"/>
      <c r="FL4148"/>
      <c r="FM4148"/>
      <c r="FN4148"/>
    </row>
    <row r="4149" spans="166:170" x14ac:dyDescent="0.25">
      <c r="FJ4149"/>
      <c r="FK4149"/>
      <c r="FL4149"/>
      <c r="FM4149"/>
      <c r="FN4149"/>
    </row>
    <row r="4150" spans="166:170" x14ac:dyDescent="0.25">
      <c r="FJ4150"/>
      <c r="FK4150"/>
      <c r="FL4150"/>
      <c r="FM4150"/>
      <c r="FN4150"/>
    </row>
    <row r="4151" spans="166:170" x14ac:dyDescent="0.25">
      <c r="FJ4151"/>
      <c r="FK4151"/>
      <c r="FL4151"/>
      <c r="FM4151"/>
      <c r="FN4151"/>
    </row>
    <row r="4152" spans="166:170" x14ac:dyDescent="0.25">
      <c r="FJ4152"/>
      <c r="FK4152"/>
      <c r="FL4152"/>
      <c r="FM4152"/>
      <c r="FN4152"/>
    </row>
    <row r="4153" spans="166:170" x14ac:dyDescent="0.25">
      <c r="FJ4153"/>
      <c r="FK4153"/>
      <c r="FL4153"/>
      <c r="FM4153"/>
      <c r="FN4153"/>
    </row>
    <row r="4154" spans="166:170" x14ac:dyDescent="0.25">
      <c r="FJ4154"/>
      <c r="FK4154"/>
      <c r="FL4154"/>
      <c r="FM4154"/>
      <c r="FN4154"/>
    </row>
    <row r="4155" spans="166:170" x14ac:dyDescent="0.25">
      <c r="FJ4155"/>
      <c r="FK4155"/>
      <c r="FL4155"/>
      <c r="FM4155"/>
      <c r="FN4155"/>
    </row>
    <row r="4156" spans="166:170" x14ac:dyDescent="0.25">
      <c r="FJ4156"/>
      <c r="FK4156"/>
      <c r="FL4156"/>
      <c r="FM4156"/>
      <c r="FN4156"/>
    </row>
    <row r="4157" spans="166:170" x14ac:dyDescent="0.25">
      <c r="FJ4157"/>
      <c r="FK4157"/>
      <c r="FL4157"/>
      <c r="FM4157"/>
      <c r="FN4157"/>
    </row>
    <row r="4158" spans="166:170" x14ac:dyDescent="0.25">
      <c r="FJ4158"/>
      <c r="FK4158"/>
      <c r="FL4158"/>
      <c r="FM4158"/>
      <c r="FN4158"/>
    </row>
    <row r="4159" spans="166:170" x14ac:dyDescent="0.25">
      <c r="FJ4159"/>
      <c r="FK4159"/>
      <c r="FL4159"/>
      <c r="FM4159"/>
      <c r="FN4159"/>
    </row>
    <row r="4160" spans="166:170" x14ac:dyDescent="0.25">
      <c r="FJ4160"/>
      <c r="FK4160"/>
      <c r="FL4160"/>
      <c r="FM4160"/>
      <c r="FN4160"/>
    </row>
    <row r="4161" spans="166:170" x14ac:dyDescent="0.25">
      <c r="FJ4161"/>
      <c r="FK4161"/>
      <c r="FL4161"/>
      <c r="FM4161"/>
      <c r="FN4161"/>
    </row>
    <row r="4162" spans="166:170" x14ac:dyDescent="0.25">
      <c r="FJ4162"/>
      <c r="FK4162"/>
      <c r="FL4162"/>
      <c r="FM4162"/>
      <c r="FN4162"/>
    </row>
    <row r="4163" spans="166:170" x14ac:dyDescent="0.25">
      <c r="FJ4163"/>
      <c r="FK4163"/>
      <c r="FL4163"/>
      <c r="FM4163"/>
      <c r="FN4163"/>
    </row>
    <row r="4164" spans="166:170" x14ac:dyDescent="0.25">
      <c r="FJ4164"/>
      <c r="FK4164"/>
      <c r="FL4164"/>
      <c r="FM4164"/>
      <c r="FN4164"/>
    </row>
    <row r="4165" spans="166:170" x14ac:dyDescent="0.25">
      <c r="FJ4165"/>
      <c r="FK4165"/>
      <c r="FL4165"/>
      <c r="FM4165"/>
      <c r="FN4165"/>
    </row>
    <row r="4166" spans="166:170" x14ac:dyDescent="0.25">
      <c r="FJ4166"/>
      <c r="FK4166"/>
      <c r="FL4166"/>
      <c r="FM4166"/>
      <c r="FN4166"/>
    </row>
    <row r="4167" spans="166:170" x14ac:dyDescent="0.25">
      <c r="FJ4167"/>
      <c r="FK4167"/>
      <c r="FL4167"/>
      <c r="FM4167"/>
      <c r="FN4167"/>
    </row>
    <row r="4168" spans="166:170" x14ac:dyDescent="0.25">
      <c r="FJ4168"/>
      <c r="FK4168"/>
      <c r="FL4168"/>
      <c r="FM4168"/>
      <c r="FN4168"/>
    </row>
    <row r="4169" spans="166:170" x14ac:dyDescent="0.25">
      <c r="FJ4169"/>
      <c r="FK4169"/>
      <c r="FL4169"/>
      <c r="FM4169"/>
      <c r="FN4169"/>
    </row>
    <row r="4170" spans="166:170" x14ac:dyDescent="0.25">
      <c r="FJ4170"/>
      <c r="FK4170"/>
      <c r="FL4170"/>
      <c r="FM4170"/>
      <c r="FN4170"/>
    </row>
    <row r="4171" spans="166:170" x14ac:dyDescent="0.25">
      <c r="FJ4171"/>
      <c r="FK4171"/>
      <c r="FL4171"/>
      <c r="FM4171"/>
      <c r="FN4171"/>
    </row>
    <row r="4172" spans="166:170" x14ac:dyDescent="0.25">
      <c r="FJ4172"/>
      <c r="FK4172"/>
      <c r="FL4172"/>
      <c r="FM4172"/>
      <c r="FN4172"/>
    </row>
    <row r="4173" spans="166:170" x14ac:dyDescent="0.25">
      <c r="FJ4173"/>
      <c r="FK4173"/>
      <c r="FL4173"/>
      <c r="FM4173"/>
      <c r="FN4173"/>
    </row>
    <row r="4174" spans="166:170" x14ac:dyDescent="0.25">
      <c r="FJ4174"/>
      <c r="FK4174"/>
      <c r="FL4174"/>
      <c r="FM4174"/>
      <c r="FN4174"/>
    </row>
    <row r="4175" spans="166:170" x14ac:dyDescent="0.25">
      <c r="FJ4175"/>
      <c r="FK4175"/>
      <c r="FL4175"/>
      <c r="FM4175"/>
      <c r="FN4175"/>
    </row>
    <row r="4176" spans="166:170" x14ac:dyDescent="0.25">
      <c r="FJ4176"/>
      <c r="FK4176"/>
      <c r="FL4176"/>
      <c r="FM4176"/>
      <c r="FN4176"/>
    </row>
    <row r="4177" spans="166:170" x14ac:dyDescent="0.25">
      <c r="FJ4177"/>
      <c r="FK4177"/>
      <c r="FL4177"/>
      <c r="FM4177"/>
      <c r="FN4177"/>
    </row>
    <row r="4178" spans="166:170" x14ac:dyDescent="0.25">
      <c r="FJ4178"/>
      <c r="FK4178"/>
      <c r="FL4178"/>
      <c r="FM4178"/>
      <c r="FN4178"/>
    </row>
    <row r="4179" spans="166:170" x14ac:dyDescent="0.25">
      <c r="FJ4179"/>
      <c r="FK4179"/>
      <c r="FL4179"/>
      <c r="FM4179"/>
      <c r="FN4179"/>
    </row>
    <row r="4180" spans="166:170" x14ac:dyDescent="0.25">
      <c r="FJ4180"/>
      <c r="FK4180"/>
      <c r="FL4180"/>
      <c r="FM4180"/>
      <c r="FN4180"/>
    </row>
    <row r="4181" spans="166:170" x14ac:dyDescent="0.25">
      <c r="FJ4181"/>
      <c r="FK4181"/>
      <c r="FL4181"/>
      <c r="FM4181"/>
      <c r="FN4181"/>
    </row>
    <row r="4182" spans="166:170" x14ac:dyDescent="0.25">
      <c r="FJ4182"/>
      <c r="FK4182"/>
      <c r="FL4182"/>
      <c r="FM4182"/>
      <c r="FN4182"/>
    </row>
    <row r="4183" spans="166:170" x14ac:dyDescent="0.25">
      <c r="FJ4183"/>
      <c r="FK4183"/>
      <c r="FL4183"/>
      <c r="FM4183"/>
      <c r="FN4183"/>
    </row>
    <row r="4184" spans="166:170" x14ac:dyDescent="0.25">
      <c r="FJ4184"/>
      <c r="FK4184"/>
      <c r="FL4184"/>
      <c r="FM4184"/>
      <c r="FN4184"/>
    </row>
    <row r="4185" spans="166:170" x14ac:dyDescent="0.25">
      <c r="FJ4185"/>
      <c r="FK4185"/>
      <c r="FL4185"/>
      <c r="FM4185"/>
      <c r="FN4185"/>
    </row>
    <row r="4186" spans="166:170" x14ac:dyDescent="0.25">
      <c r="FJ4186"/>
      <c r="FK4186"/>
      <c r="FL4186"/>
      <c r="FM4186"/>
      <c r="FN4186"/>
    </row>
    <row r="4187" spans="166:170" x14ac:dyDescent="0.25">
      <c r="FJ4187"/>
      <c r="FK4187"/>
      <c r="FL4187"/>
      <c r="FM4187"/>
      <c r="FN4187"/>
    </row>
    <row r="4188" spans="166:170" x14ac:dyDescent="0.25">
      <c r="FJ4188"/>
      <c r="FK4188"/>
      <c r="FL4188"/>
      <c r="FM4188"/>
      <c r="FN4188"/>
    </row>
    <row r="4189" spans="166:170" x14ac:dyDescent="0.25">
      <c r="FJ4189"/>
      <c r="FK4189"/>
      <c r="FL4189"/>
      <c r="FM4189"/>
      <c r="FN4189"/>
    </row>
    <row r="4190" spans="166:170" x14ac:dyDescent="0.25">
      <c r="FJ4190"/>
      <c r="FK4190"/>
      <c r="FL4190"/>
      <c r="FM4190"/>
      <c r="FN4190"/>
    </row>
    <row r="4191" spans="166:170" x14ac:dyDescent="0.25">
      <c r="FJ4191"/>
      <c r="FK4191"/>
      <c r="FL4191"/>
      <c r="FM4191"/>
      <c r="FN4191"/>
    </row>
    <row r="4192" spans="166:170" x14ac:dyDescent="0.25">
      <c r="FJ4192"/>
      <c r="FK4192"/>
      <c r="FL4192"/>
      <c r="FM4192"/>
      <c r="FN4192"/>
    </row>
    <row r="4193" spans="166:170" x14ac:dyDescent="0.25">
      <c r="FJ4193"/>
      <c r="FK4193"/>
      <c r="FL4193"/>
      <c r="FM4193"/>
      <c r="FN4193"/>
    </row>
    <row r="4194" spans="166:170" x14ac:dyDescent="0.25">
      <c r="FJ4194"/>
      <c r="FK4194"/>
      <c r="FL4194"/>
      <c r="FM4194"/>
      <c r="FN4194"/>
    </row>
    <row r="4195" spans="166:170" x14ac:dyDescent="0.25">
      <c r="FJ4195"/>
      <c r="FK4195"/>
      <c r="FL4195"/>
      <c r="FM4195"/>
      <c r="FN4195"/>
    </row>
    <row r="4196" spans="166:170" x14ac:dyDescent="0.25">
      <c r="FJ4196"/>
      <c r="FK4196"/>
      <c r="FL4196"/>
      <c r="FM4196"/>
      <c r="FN4196"/>
    </row>
    <row r="4197" spans="166:170" x14ac:dyDescent="0.25">
      <c r="FJ4197"/>
      <c r="FK4197"/>
      <c r="FL4197"/>
      <c r="FM4197"/>
      <c r="FN4197"/>
    </row>
    <row r="4198" spans="166:170" x14ac:dyDescent="0.25">
      <c r="FJ4198"/>
      <c r="FK4198"/>
      <c r="FL4198"/>
      <c r="FM4198"/>
      <c r="FN4198"/>
    </row>
    <row r="4199" spans="166:170" x14ac:dyDescent="0.25">
      <c r="FJ4199"/>
      <c r="FK4199"/>
      <c r="FL4199"/>
      <c r="FM4199"/>
      <c r="FN4199"/>
    </row>
    <row r="4200" spans="166:170" x14ac:dyDescent="0.25">
      <c r="FJ4200"/>
      <c r="FK4200"/>
      <c r="FL4200"/>
      <c r="FM4200"/>
      <c r="FN4200"/>
    </row>
    <row r="4201" spans="166:170" x14ac:dyDescent="0.25">
      <c r="FJ4201"/>
      <c r="FK4201"/>
      <c r="FL4201"/>
      <c r="FM4201"/>
      <c r="FN4201"/>
    </row>
    <row r="4202" spans="166:170" x14ac:dyDescent="0.25">
      <c r="FJ4202"/>
      <c r="FK4202"/>
      <c r="FL4202"/>
      <c r="FM4202"/>
      <c r="FN4202"/>
    </row>
    <row r="4203" spans="166:170" x14ac:dyDescent="0.25">
      <c r="FJ4203"/>
      <c r="FK4203"/>
      <c r="FL4203"/>
      <c r="FM4203"/>
      <c r="FN4203"/>
    </row>
    <row r="4204" spans="166:170" x14ac:dyDescent="0.25">
      <c r="FJ4204"/>
      <c r="FK4204"/>
      <c r="FL4204"/>
      <c r="FM4204"/>
      <c r="FN4204"/>
    </row>
    <row r="4205" spans="166:170" x14ac:dyDescent="0.25">
      <c r="FJ4205"/>
      <c r="FK4205"/>
      <c r="FL4205"/>
      <c r="FM4205"/>
      <c r="FN4205"/>
    </row>
    <row r="4206" spans="166:170" x14ac:dyDescent="0.25">
      <c r="FJ4206"/>
      <c r="FK4206"/>
      <c r="FL4206"/>
      <c r="FM4206"/>
      <c r="FN4206"/>
    </row>
    <row r="4207" spans="166:170" x14ac:dyDescent="0.25">
      <c r="FJ4207"/>
      <c r="FK4207"/>
      <c r="FL4207"/>
      <c r="FM4207"/>
      <c r="FN4207"/>
    </row>
    <row r="4208" spans="166:170" x14ac:dyDescent="0.25">
      <c r="FJ4208"/>
      <c r="FK4208"/>
      <c r="FL4208"/>
      <c r="FM4208"/>
      <c r="FN4208"/>
    </row>
    <row r="4209" spans="166:170" x14ac:dyDescent="0.25">
      <c r="FJ4209"/>
      <c r="FK4209"/>
      <c r="FL4209"/>
      <c r="FM4209"/>
      <c r="FN4209"/>
    </row>
    <row r="4210" spans="166:170" x14ac:dyDescent="0.25">
      <c r="FJ4210"/>
      <c r="FK4210"/>
      <c r="FL4210"/>
      <c r="FM4210"/>
      <c r="FN4210"/>
    </row>
    <row r="4211" spans="166:170" x14ac:dyDescent="0.25">
      <c r="FJ4211"/>
      <c r="FK4211"/>
      <c r="FL4211"/>
      <c r="FM4211"/>
      <c r="FN4211"/>
    </row>
    <row r="4212" spans="166:170" x14ac:dyDescent="0.25">
      <c r="FJ4212"/>
      <c r="FK4212"/>
      <c r="FL4212"/>
      <c r="FM4212"/>
      <c r="FN4212"/>
    </row>
    <row r="4213" spans="166:170" x14ac:dyDescent="0.25">
      <c r="FJ4213"/>
      <c r="FK4213"/>
      <c r="FL4213"/>
      <c r="FM4213"/>
      <c r="FN4213"/>
    </row>
    <row r="4214" spans="166:170" x14ac:dyDescent="0.25">
      <c r="FJ4214"/>
      <c r="FK4214"/>
      <c r="FL4214"/>
      <c r="FM4214"/>
      <c r="FN4214"/>
    </row>
    <row r="4215" spans="166:170" x14ac:dyDescent="0.25">
      <c r="FJ4215"/>
      <c r="FK4215"/>
      <c r="FL4215"/>
      <c r="FM4215"/>
      <c r="FN4215"/>
    </row>
    <row r="4216" spans="166:170" x14ac:dyDescent="0.25">
      <c r="FJ4216"/>
      <c r="FK4216"/>
      <c r="FL4216"/>
      <c r="FM4216"/>
      <c r="FN4216"/>
    </row>
    <row r="4217" spans="166:170" x14ac:dyDescent="0.25">
      <c r="FJ4217"/>
      <c r="FK4217"/>
      <c r="FL4217"/>
      <c r="FM4217"/>
      <c r="FN4217"/>
    </row>
    <row r="4218" spans="166:170" x14ac:dyDescent="0.25">
      <c r="FJ4218"/>
      <c r="FK4218"/>
      <c r="FL4218"/>
      <c r="FM4218"/>
      <c r="FN4218"/>
    </row>
    <row r="4219" spans="166:170" x14ac:dyDescent="0.25">
      <c r="FJ4219"/>
      <c r="FK4219"/>
      <c r="FL4219"/>
      <c r="FM4219"/>
      <c r="FN4219"/>
    </row>
    <row r="4220" spans="166:170" x14ac:dyDescent="0.25">
      <c r="FJ4220"/>
      <c r="FK4220"/>
      <c r="FL4220"/>
      <c r="FM4220"/>
      <c r="FN4220"/>
    </row>
    <row r="4221" spans="166:170" x14ac:dyDescent="0.25">
      <c r="FJ4221"/>
      <c r="FK4221"/>
      <c r="FL4221"/>
      <c r="FM4221"/>
      <c r="FN4221"/>
    </row>
    <row r="4222" spans="166:170" x14ac:dyDescent="0.25">
      <c r="FJ4222"/>
      <c r="FK4222"/>
      <c r="FL4222"/>
      <c r="FM4222"/>
      <c r="FN4222"/>
    </row>
    <row r="4223" spans="166:170" x14ac:dyDescent="0.25">
      <c r="FJ4223"/>
      <c r="FK4223"/>
      <c r="FL4223"/>
      <c r="FM4223"/>
      <c r="FN4223"/>
    </row>
    <row r="4224" spans="166:170" x14ac:dyDescent="0.25">
      <c r="FJ4224"/>
      <c r="FK4224"/>
      <c r="FL4224"/>
      <c r="FM4224"/>
      <c r="FN4224"/>
    </row>
    <row r="4225" spans="166:170" x14ac:dyDescent="0.25">
      <c r="FJ4225"/>
      <c r="FK4225"/>
      <c r="FL4225"/>
      <c r="FM4225"/>
      <c r="FN4225"/>
    </row>
    <row r="4226" spans="166:170" x14ac:dyDescent="0.25">
      <c r="FJ4226"/>
      <c r="FK4226"/>
      <c r="FL4226"/>
      <c r="FM4226"/>
      <c r="FN4226"/>
    </row>
    <row r="4227" spans="166:170" x14ac:dyDescent="0.25">
      <c r="FJ4227"/>
      <c r="FK4227"/>
      <c r="FL4227"/>
      <c r="FM4227"/>
      <c r="FN4227"/>
    </row>
    <row r="4228" spans="166:170" x14ac:dyDescent="0.25">
      <c r="FJ4228"/>
      <c r="FK4228"/>
      <c r="FL4228"/>
      <c r="FM4228"/>
      <c r="FN4228"/>
    </row>
    <row r="4229" spans="166:170" x14ac:dyDescent="0.25">
      <c r="FJ4229"/>
      <c r="FK4229"/>
      <c r="FL4229"/>
      <c r="FM4229"/>
      <c r="FN4229"/>
    </row>
    <row r="4230" spans="166:170" x14ac:dyDescent="0.25">
      <c r="FJ4230"/>
      <c r="FK4230"/>
      <c r="FL4230"/>
      <c r="FM4230"/>
      <c r="FN4230"/>
    </row>
    <row r="4231" spans="166:170" x14ac:dyDescent="0.25">
      <c r="FJ4231"/>
      <c r="FK4231"/>
      <c r="FL4231"/>
      <c r="FM4231"/>
      <c r="FN4231"/>
    </row>
    <row r="4232" spans="166:170" x14ac:dyDescent="0.25">
      <c r="FJ4232"/>
      <c r="FK4232"/>
      <c r="FL4232"/>
      <c r="FM4232"/>
      <c r="FN4232"/>
    </row>
    <row r="4233" spans="166:170" x14ac:dyDescent="0.25">
      <c r="FJ4233"/>
      <c r="FK4233"/>
      <c r="FL4233"/>
      <c r="FM4233"/>
      <c r="FN4233"/>
    </row>
    <row r="4234" spans="166:170" x14ac:dyDescent="0.25">
      <c r="FJ4234"/>
      <c r="FK4234"/>
      <c r="FL4234"/>
      <c r="FM4234"/>
      <c r="FN4234"/>
    </row>
    <row r="4235" spans="166:170" x14ac:dyDescent="0.25">
      <c r="FJ4235"/>
      <c r="FK4235"/>
      <c r="FL4235"/>
      <c r="FM4235"/>
      <c r="FN4235"/>
    </row>
    <row r="4236" spans="166:170" x14ac:dyDescent="0.25">
      <c r="FJ4236"/>
      <c r="FK4236"/>
      <c r="FL4236"/>
      <c r="FM4236"/>
      <c r="FN4236"/>
    </row>
    <row r="4237" spans="166:170" x14ac:dyDescent="0.25">
      <c r="FJ4237"/>
      <c r="FK4237"/>
      <c r="FL4237"/>
      <c r="FM4237"/>
      <c r="FN4237"/>
    </row>
    <row r="4238" spans="166:170" x14ac:dyDescent="0.25">
      <c r="FJ4238"/>
      <c r="FK4238"/>
      <c r="FL4238"/>
      <c r="FM4238"/>
      <c r="FN4238"/>
    </row>
    <row r="4239" spans="166:170" x14ac:dyDescent="0.25">
      <c r="FJ4239"/>
      <c r="FK4239"/>
      <c r="FL4239"/>
      <c r="FM4239"/>
      <c r="FN4239"/>
    </row>
    <row r="4240" spans="166:170" x14ac:dyDescent="0.25">
      <c r="FJ4240"/>
      <c r="FK4240"/>
      <c r="FL4240"/>
      <c r="FM4240"/>
      <c r="FN4240"/>
    </row>
    <row r="4241" spans="166:170" x14ac:dyDescent="0.25">
      <c r="FJ4241"/>
      <c r="FK4241"/>
      <c r="FL4241"/>
      <c r="FM4241"/>
      <c r="FN4241"/>
    </row>
    <row r="4242" spans="166:170" x14ac:dyDescent="0.25">
      <c r="FJ4242"/>
      <c r="FK4242"/>
      <c r="FL4242"/>
      <c r="FM4242"/>
      <c r="FN4242"/>
    </row>
    <row r="4243" spans="166:170" x14ac:dyDescent="0.25">
      <c r="FJ4243"/>
      <c r="FK4243"/>
      <c r="FL4243"/>
      <c r="FM4243"/>
      <c r="FN4243"/>
    </row>
    <row r="4244" spans="166:170" x14ac:dyDescent="0.25">
      <c r="FJ4244"/>
      <c r="FK4244"/>
      <c r="FL4244"/>
      <c r="FM4244"/>
      <c r="FN4244"/>
    </row>
    <row r="4245" spans="166:170" x14ac:dyDescent="0.25">
      <c r="FJ4245"/>
      <c r="FK4245"/>
      <c r="FL4245"/>
      <c r="FM4245"/>
      <c r="FN4245"/>
    </row>
    <row r="4246" spans="166:170" x14ac:dyDescent="0.25">
      <c r="FJ4246"/>
      <c r="FK4246"/>
      <c r="FL4246"/>
      <c r="FM4246"/>
      <c r="FN4246"/>
    </row>
    <row r="4247" spans="166:170" x14ac:dyDescent="0.25">
      <c r="FJ4247"/>
      <c r="FK4247"/>
      <c r="FL4247"/>
      <c r="FM4247"/>
      <c r="FN4247"/>
    </row>
    <row r="4248" spans="166:170" x14ac:dyDescent="0.25">
      <c r="FJ4248"/>
      <c r="FK4248"/>
      <c r="FL4248"/>
      <c r="FM4248"/>
      <c r="FN4248"/>
    </row>
    <row r="4249" spans="166:170" x14ac:dyDescent="0.25">
      <c r="FJ4249"/>
      <c r="FK4249"/>
      <c r="FL4249"/>
      <c r="FM4249"/>
      <c r="FN4249"/>
    </row>
    <row r="4250" spans="166:170" x14ac:dyDescent="0.25">
      <c r="FJ4250"/>
      <c r="FK4250"/>
      <c r="FL4250"/>
      <c r="FM4250"/>
      <c r="FN4250"/>
    </row>
    <row r="4251" spans="166:170" x14ac:dyDescent="0.25">
      <c r="FJ4251"/>
      <c r="FK4251"/>
      <c r="FL4251"/>
      <c r="FM4251"/>
      <c r="FN4251"/>
    </row>
    <row r="4252" spans="166:170" x14ac:dyDescent="0.25">
      <c r="FJ4252"/>
      <c r="FK4252"/>
      <c r="FL4252"/>
      <c r="FM4252"/>
      <c r="FN4252"/>
    </row>
    <row r="4253" spans="166:170" x14ac:dyDescent="0.25">
      <c r="FJ4253"/>
      <c r="FK4253"/>
      <c r="FL4253"/>
      <c r="FM4253"/>
      <c r="FN4253"/>
    </row>
    <row r="4254" spans="166:170" x14ac:dyDescent="0.25">
      <c r="FJ4254"/>
      <c r="FK4254"/>
      <c r="FL4254"/>
      <c r="FM4254"/>
      <c r="FN4254"/>
    </row>
    <row r="4255" spans="166:170" x14ac:dyDescent="0.25">
      <c r="FJ4255"/>
      <c r="FK4255"/>
      <c r="FL4255"/>
      <c r="FM4255"/>
      <c r="FN4255"/>
    </row>
    <row r="4256" spans="166:170" x14ac:dyDescent="0.25">
      <c r="FJ4256"/>
      <c r="FK4256"/>
      <c r="FL4256"/>
      <c r="FM4256"/>
      <c r="FN4256"/>
    </row>
    <row r="4257" spans="166:170" x14ac:dyDescent="0.25">
      <c r="FJ4257"/>
      <c r="FK4257"/>
      <c r="FL4257"/>
      <c r="FM4257"/>
      <c r="FN4257"/>
    </row>
    <row r="4258" spans="166:170" x14ac:dyDescent="0.25">
      <c r="FJ4258"/>
      <c r="FK4258"/>
      <c r="FL4258"/>
      <c r="FM4258"/>
      <c r="FN4258"/>
    </row>
    <row r="4259" spans="166:170" x14ac:dyDescent="0.25">
      <c r="FJ4259"/>
      <c r="FK4259"/>
      <c r="FL4259"/>
      <c r="FM4259"/>
      <c r="FN4259"/>
    </row>
    <row r="4260" spans="166:170" x14ac:dyDescent="0.25">
      <c r="FJ4260"/>
      <c r="FK4260"/>
      <c r="FL4260"/>
      <c r="FM4260"/>
      <c r="FN4260"/>
    </row>
    <row r="4261" spans="166:170" x14ac:dyDescent="0.25">
      <c r="FJ4261"/>
      <c r="FK4261"/>
      <c r="FL4261"/>
      <c r="FM4261"/>
      <c r="FN4261"/>
    </row>
    <row r="4262" spans="166:170" x14ac:dyDescent="0.25">
      <c r="FJ4262"/>
      <c r="FK4262"/>
      <c r="FL4262"/>
      <c r="FM4262"/>
      <c r="FN4262"/>
    </row>
    <row r="4263" spans="166:170" x14ac:dyDescent="0.25">
      <c r="FJ4263"/>
      <c r="FK4263"/>
      <c r="FL4263"/>
      <c r="FM4263"/>
      <c r="FN4263"/>
    </row>
    <row r="4264" spans="166:170" x14ac:dyDescent="0.25">
      <c r="FJ4264"/>
      <c r="FK4264"/>
      <c r="FL4264"/>
      <c r="FM4264"/>
      <c r="FN4264"/>
    </row>
    <row r="4265" spans="166:170" x14ac:dyDescent="0.25">
      <c r="FJ4265"/>
      <c r="FK4265"/>
      <c r="FL4265"/>
      <c r="FM4265"/>
      <c r="FN4265"/>
    </row>
    <row r="4266" spans="166:170" x14ac:dyDescent="0.25">
      <c r="FJ4266"/>
      <c r="FK4266"/>
      <c r="FL4266"/>
      <c r="FM4266"/>
      <c r="FN4266"/>
    </row>
    <row r="4267" spans="166:170" x14ac:dyDescent="0.25">
      <c r="FJ4267"/>
      <c r="FK4267"/>
      <c r="FL4267"/>
      <c r="FM4267"/>
      <c r="FN4267"/>
    </row>
    <row r="4268" spans="166:170" x14ac:dyDescent="0.25">
      <c r="FJ4268"/>
      <c r="FK4268"/>
      <c r="FL4268"/>
      <c r="FM4268"/>
      <c r="FN4268"/>
    </row>
    <row r="4269" spans="166:170" x14ac:dyDescent="0.25">
      <c r="FJ4269"/>
      <c r="FK4269"/>
      <c r="FL4269"/>
      <c r="FM4269"/>
      <c r="FN4269"/>
    </row>
    <row r="4270" spans="166:170" x14ac:dyDescent="0.25">
      <c r="FJ4270"/>
      <c r="FK4270"/>
      <c r="FL4270"/>
      <c r="FM4270"/>
      <c r="FN4270"/>
    </row>
    <row r="4271" spans="166:170" x14ac:dyDescent="0.25">
      <c r="FJ4271"/>
      <c r="FK4271"/>
      <c r="FL4271"/>
      <c r="FM4271"/>
      <c r="FN4271"/>
    </row>
    <row r="4272" spans="166:170" x14ac:dyDescent="0.25">
      <c r="FJ4272"/>
      <c r="FK4272"/>
      <c r="FL4272"/>
      <c r="FM4272"/>
      <c r="FN4272"/>
    </row>
    <row r="4273" spans="166:170" x14ac:dyDescent="0.25">
      <c r="FJ4273"/>
      <c r="FK4273"/>
      <c r="FL4273"/>
      <c r="FM4273"/>
      <c r="FN4273"/>
    </row>
    <row r="4274" spans="166:170" x14ac:dyDescent="0.25">
      <c r="FJ4274"/>
      <c r="FK4274"/>
      <c r="FL4274"/>
      <c r="FM4274"/>
      <c r="FN4274"/>
    </row>
    <row r="4275" spans="166:170" x14ac:dyDescent="0.25">
      <c r="FJ4275"/>
      <c r="FK4275"/>
      <c r="FL4275"/>
      <c r="FM4275"/>
      <c r="FN4275"/>
    </row>
    <row r="4276" spans="166:170" x14ac:dyDescent="0.25">
      <c r="FJ4276"/>
      <c r="FK4276"/>
      <c r="FL4276"/>
      <c r="FM4276"/>
      <c r="FN4276"/>
    </row>
    <row r="4277" spans="166:170" x14ac:dyDescent="0.25">
      <c r="FJ4277"/>
      <c r="FK4277"/>
      <c r="FL4277"/>
      <c r="FM4277"/>
      <c r="FN4277"/>
    </row>
    <row r="4278" spans="166:170" x14ac:dyDescent="0.25">
      <c r="FJ4278"/>
      <c r="FK4278"/>
      <c r="FL4278"/>
      <c r="FM4278"/>
      <c r="FN4278"/>
    </row>
    <row r="4279" spans="166:170" x14ac:dyDescent="0.25">
      <c r="FJ4279"/>
      <c r="FK4279"/>
      <c r="FL4279"/>
      <c r="FM4279"/>
      <c r="FN4279"/>
    </row>
    <row r="4280" spans="166:170" x14ac:dyDescent="0.25">
      <c r="FJ4280"/>
      <c r="FK4280"/>
      <c r="FL4280"/>
      <c r="FM4280"/>
      <c r="FN4280"/>
    </row>
    <row r="4281" spans="166:170" x14ac:dyDescent="0.25">
      <c r="FJ4281"/>
      <c r="FK4281"/>
      <c r="FL4281"/>
      <c r="FM4281"/>
      <c r="FN4281"/>
    </row>
    <row r="4282" spans="166:170" x14ac:dyDescent="0.25">
      <c r="FJ4282"/>
      <c r="FK4282"/>
      <c r="FL4282"/>
      <c r="FM4282"/>
      <c r="FN4282"/>
    </row>
    <row r="4283" spans="166:170" x14ac:dyDescent="0.25">
      <c r="FJ4283"/>
      <c r="FK4283"/>
      <c r="FL4283"/>
      <c r="FM4283"/>
      <c r="FN4283"/>
    </row>
    <row r="4284" spans="166:170" x14ac:dyDescent="0.25">
      <c r="FJ4284"/>
      <c r="FK4284"/>
      <c r="FL4284"/>
      <c r="FM4284"/>
      <c r="FN4284"/>
    </row>
    <row r="4285" spans="166:170" x14ac:dyDescent="0.25">
      <c r="FJ4285"/>
      <c r="FK4285"/>
      <c r="FL4285"/>
      <c r="FM4285"/>
      <c r="FN4285"/>
    </row>
    <row r="4286" spans="166:170" x14ac:dyDescent="0.25">
      <c r="FJ4286"/>
      <c r="FK4286"/>
      <c r="FL4286"/>
      <c r="FM4286"/>
      <c r="FN4286"/>
    </row>
    <row r="4287" spans="166:170" x14ac:dyDescent="0.25">
      <c r="FJ4287"/>
      <c r="FK4287"/>
      <c r="FL4287"/>
      <c r="FM4287"/>
      <c r="FN4287"/>
    </row>
    <row r="4288" spans="166:170" x14ac:dyDescent="0.25">
      <c r="FJ4288"/>
      <c r="FK4288"/>
      <c r="FL4288"/>
      <c r="FM4288"/>
      <c r="FN4288"/>
    </row>
    <row r="4289" spans="166:170" x14ac:dyDescent="0.25">
      <c r="FJ4289"/>
      <c r="FK4289"/>
      <c r="FL4289"/>
      <c r="FM4289"/>
      <c r="FN4289"/>
    </row>
    <row r="4290" spans="166:170" x14ac:dyDescent="0.25">
      <c r="FJ4290"/>
      <c r="FK4290"/>
      <c r="FL4290"/>
      <c r="FM4290"/>
      <c r="FN4290"/>
    </row>
    <row r="4291" spans="166:170" x14ac:dyDescent="0.25">
      <c r="FJ4291"/>
      <c r="FK4291"/>
      <c r="FL4291"/>
      <c r="FM4291"/>
      <c r="FN4291"/>
    </row>
    <row r="4292" spans="166:170" x14ac:dyDescent="0.25">
      <c r="FJ4292"/>
      <c r="FK4292"/>
      <c r="FL4292"/>
      <c r="FM4292"/>
      <c r="FN4292"/>
    </row>
    <row r="4293" spans="166:170" x14ac:dyDescent="0.25">
      <c r="FJ4293"/>
      <c r="FK4293"/>
      <c r="FL4293"/>
      <c r="FM4293"/>
      <c r="FN4293"/>
    </row>
    <row r="4294" spans="166:170" x14ac:dyDescent="0.25">
      <c r="FJ4294"/>
      <c r="FK4294"/>
      <c r="FL4294"/>
      <c r="FM4294"/>
      <c r="FN4294"/>
    </row>
    <row r="4295" spans="166:170" x14ac:dyDescent="0.25">
      <c r="FJ4295"/>
      <c r="FK4295"/>
      <c r="FL4295"/>
      <c r="FM4295"/>
      <c r="FN4295"/>
    </row>
    <row r="4296" spans="166:170" x14ac:dyDescent="0.25">
      <c r="FJ4296"/>
      <c r="FK4296"/>
      <c r="FL4296"/>
      <c r="FM4296"/>
      <c r="FN4296"/>
    </row>
    <row r="4297" spans="166:170" x14ac:dyDescent="0.25">
      <c r="FJ4297"/>
      <c r="FK4297"/>
      <c r="FL4297"/>
      <c r="FM4297"/>
      <c r="FN4297"/>
    </row>
    <row r="4298" spans="166:170" x14ac:dyDescent="0.25">
      <c r="FJ4298"/>
      <c r="FK4298"/>
      <c r="FL4298"/>
      <c r="FM4298"/>
      <c r="FN4298"/>
    </row>
    <row r="4299" spans="166:170" x14ac:dyDescent="0.25">
      <c r="FJ4299"/>
      <c r="FK4299"/>
      <c r="FL4299"/>
      <c r="FM4299"/>
      <c r="FN4299"/>
    </row>
    <row r="4300" spans="166:170" x14ac:dyDescent="0.25">
      <c r="FJ4300"/>
      <c r="FK4300"/>
      <c r="FL4300"/>
      <c r="FM4300"/>
      <c r="FN4300"/>
    </row>
    <row r="4301" spans="166:170" x14ac:dyDescent="0.25">
      <c r="FJ4301"/>
      <c r="FK4301"/>
      <c r="FL4301"/>
      <c r="FM4301"/>
      <c r="FN4301"/>
    </row>
    <row r="4302" spans="166:170" x14ac:dyDescent="0.25">
      <c r="FJ4302"/>
      <c r="FK4302"/>
      <c r="FL4302"/>
      <c r="FM4302"/>
      <c r="FN4302"/>
    </row>
    <row r="4303" spans="166:170" x14ac:dyDescent="0.25">
      <c r="FJ4303"/>
      <c r="FK4303"/>
      <c r="FL4303"/>
      <c r="FM4303"/>
      <c r="FN4303"/>
    </row>
    <row r="4304" spans="166:170" x14ac:dyDescent="0.25">
      <c r="FJ4304"/>
      <c r="FK4304"/>
      <c r="FL4304"/>
      <c r="FM4304"/>
      <c r="FN4304"/>
    </row>
    <row r="4305" spans="166:170" x14ac:dyDescent="0.25">
      <c r="FJ4305"/>
      <c r="FK4305"/>
      <c r="FL4305"/>
      <c r="FM4305"/>
      <c r="FN4305"/>
    </row>
    <row r="4306" spans="166:170" x14ac:dyDescent="0.25">
      <c r="FJ4306"/>
      <c r="FK4306"/>
      <c r="FL4306"/>
      <c r="FM4306"/>
      <c r="FN4306"/>
    </row>
    <row r="4307" spans="166:170" x14ac:dyDescent="0.25">
      <c r="FJ4307"/>
      <c r="FK4307"/>
      <c r="FL4307"/>
      <c r="FM4307"/>
      <c r="FN4307"/>
    </row>
    <row r="4308" spans="166:170" x14ac:dyDescent="0.25">
      <c r="FJ4308"/>
      <c r="FK4308"/>
      <c r="FL4308"/>
      <c r="FM4308"/>
      <c r="FN4308"/>
    </row>
    <row r="4309" spans="166:170" x14ac:dyDescent="0.25">
      <c r="FJ4309"/>
      <c r="FK4309"/>
      <c r="FL4309"/>
      <c r="FM4309"/>
      <c r="FN4309"/>
    </row>
    <row r="4310" spans="166:170" x14ac:dyDescent="0.25">
      <c r="FJ4310"/>
      <c r="FK4310"/>
      <c r="FL4310"/>
      <c r="FM4310"/>
      <c r="FN4310"/>
    </row>
    <row r="4311" spans="166:170" x14ac:dyDescent="0.25">
      <c r="FJ4311"/>
      <c r="FK4311"/>
      <c r="FL4311"/>
      <c r="FM4311"/>
      <c r="FN4311"/>
    </row>
    <row r="4312" spans="166:170" x14ac:dyDescent="0.25">
      <c r="FJ4312"/>
      <c r="FK4312"/>
      <c r="FL4312"/>
      <c r="FM4312"/>
      <c r="FN4312"/>
    </row>
    <row r="4313" spans="166:170" x14ac:dyDescent="0.25">
      <c r="FJ4313"/>
      <c r="FK4313"/>
      <c r="FL4313"/>
      <c r="FM4313"/>
      <c r="FN4313"/>
    </row>
    <row r="4314" spans="166:170" x14ac:dyDescent="0.25">
      <c r="FJ4314"/>
      <c r="FK4314"/>
      <c r="FL4314"/>
      <c r="FM4314"/>
      <c r="FN4314"/>
    </row>
    <row r="4315" spans="166:170" x14ac:dyDescent="0.25">
      <c r="FJ4315"/>
      <c r="FK4315"/>
      <c r="FL4315"/>
      <c r="FM4315"/>
      <c r="FN4315"/>
    </row>
    <row r="4316" spans="166:170" x14ac:dyDescent="0.25">
      <c r="FJ4316"/>
      <c r="FK4316"/>
      <c r="FL4316"/>
      <c r="FM4316"/>
      <c r="FN4316"/>
    </row>
    <row r="4317" spans="166:170" x14ac:dyDescent="0.25">
      <c r="FJ4317"/>
      <c r="FK4317"/>
      <c r="FL4317"/>
      <c r="FM4317"/>
      <c r="FN4317"/>
    </row>
    <row r="4318" spans="166:170" x14ac:dyDescent="0.25">
      <c r="FJ4318"/>
      <c r="FK4318"/>
      <c r="FL4318"/>
      <c r="FM4318"/>
      <c r="FN4318"/>
    </row>
    <row r="4319" spans="166:170" x14ac:dyDescent="0.25">
      <c r="FJ4319"/>
      <c r="FK4319"/>
      <c r="FL4319"/>
      <c r="FM4319"/>
      <c r="FN4319"/>
    </row>
    <row r="4320" spans="166:170" x14ac:dyDescent="0.25">
      <c r="FJ4320"/>
      <c r="FK4320"/>
      <c r="FL4320"/>
      <c r="FM4320"/>
      <c r="FN4320"/>
    </row>
    <row r="4321" spans="166:170" x14ac:dyDescent="0.25">
      <c r="FJ4321"/>
      <c r="FK4321"/>
      <c r="FL4321"/>
      <c r="FM4321"/>
      <c r="FN4321"/>
    </row>
    <row r="4322" spans="166:170" x14ac:dyDescent="0.25">
      <c r="FJ4322"/>
      <c r="FK4322"/>
      <c r="FL4322"/>
      <c r="FM4322"/>
      <c r="FN4322"/>
    </row>
    <row r="4323" spans="166:170" x14ac:dyDescent="0.25">
      <c r="FJ4323"/>
      <c r="FK4323"/>
      <c r="FL4323"/>
      <c r="FM4323"/>
      <c r="FN4323"/>
    </row>
    <row r="4324" spans="166:170" x14ac:dyDescent="0.25">
      <c r="FJ4324"/>
      <c r="FK4324"/>
      <c r="FL4324"/>
      <c r="FM4324"/>
      <c r="FN4324"/>
    </row>
    <row r="4325" spans="166:170" x14ac:dyDescent="0.25">
      <c r="FJ4325"/>
      <c r="FK4325"/>
      <c r="FL4325"/>
      <c r="FM4325"/>
      <c r="FN4325"/>
    </row>
    <row r="4326" spans="166:170" x14ac:dyDescent="0.25">
      <c r="FJ4326"/>
      <c r="FK4326"/>
      <c r="FL4326"/>
      <c r="FM4326"/>
      <c r="FN4326"/>
    </row>
    <row r="4327" spans="166:170" x14ac:dyDescent="0.25">
      <c r="FJ4327"/>
      <c r="FK4327"/>
      <c r="FL4327"/>
      <c r="FM4327"/>
      <c r="FN4327"/>
    </row>
    <row r="4328" spans="166:170" x14ac:dyDescent="0.25">
      <c r="FJ4328"/>
      <c r="FK4328"/>
      <c r="FL4328"/>
      <c r="FM4328"/>
      <c r="FN4328"/>
    </row>
    <row r="4329" spans="166:170" x14ac:dyDescent="0.25">
      <c r="FJ4329"/>
      <c r="FK4329"/>
      <c r="FL4329"/>
      <c r="FM4329"/>
      <c r="FN4329"/>
    </row>
    <row r="4330" spans="166:170" x14ac:dyDescent="0.25">
      <c r="FJ4330"/>
      <c r="FK4330"/>
      <c r="FL4330"/>
      <c r="FM4330"/>
      <c r="FN4330"/>
    </row>
    <row r="4331" spans="166:170" x14ac:dyDescent="0.25">
      <c r="FJ4331"/>
      <c r="FK4331"/>
      <c r="FL4331"/>
      <c r="FM4331"/>
      <c r="FN4331"/>
    </row>
    <row r="4332" spans="166:170" x14ac:dyDescent="0.25">
      <c r="FJ4332"/>
      <c r="FK4332"/>
      <c r="FL4332"/>
      <c r="FM4332"/>
      <c r="FN4332"/>
    </row>
    <row r="4333" spans="166:170" x14ac:dyDescent="0.25">
      <c r="FJ4333"/>
      <c r="FK4333"/>
      <c r="FL4333"/>
      <c r="FM4333"/>
      <c r="FN4333"/>
    </row>
    <row r="4334" spans="166:170" x14ac:dyDescent="0.25">
      <c r="FJ4334"/>
      <c r="FK4334"/>
      <c r="FL4334"/>
      <c r="FM4334"/>
      <c r="FN4334"/>
    </row>
    <row r="4335" spans="166:170" x14ac:dyDescent="0.25">
      <c r="FJ4335"/>
      <c r="FK4335"/>
      <c r="FL4335"/>
      <c r="FM4335"/>
      <c r="FN4335"/>
    </row>
    <row r="4336" spans="166:170" x14ac:dyDescent="0.25">
      <c r="FJ4336"/>
      <c r="FK4336"/>
      <c r="FL4336"/>
      <c r="FM4336"/>
      <c r="FN4336"/>
    </row>
    <row r="4337" spans="166:170" x14ac:dyDescent="0.25">
      <c r="FJ4337"/>
      <c r="FK4337"/>
      <c r="FL4337"/>
      <c r="FM4337"/>
      <c r="FN4337"/>
    </row>
    <row r="4338" spans="166:170" x14ac:dyDescent="0.25">
      <c r="FJ4338"/>
      <c r="FK4338"/>
      <c r="FL4338"/>
      <c r="FM4338"/>
      <c r="FN4338"/>
    </row>
    <row r="4339" spans="166:170" x14ac:dyDescent="0.25">
      <c r="FJ4339"/>
      <c r="FK4339"/>
      <c r="FL4339"/>
      <c r="FM4339"/>
      <c r="FN4339"/>
    </row>
    <row r="4340" spans="166:170" x14ac:dyDescent="0.25">
      <c r="FJ4340"/>
      <c r="FK4340"/>
      <c r="FL4340"/>
      <c r="FM4340"/>
      <c r="FN4340"/>
    </row>
    <row r="4341" spans="166:170" x14ac:dyDescent="0.25">
      <c r="FJ4341"/>
      <c r="FK4341"/>
      <c r="FL4341"/>
      <c r="FM4341"/>
      <c r="FN4341"/>
    </row>
    <row r="4342" spans="166:170" x14ac:dyDescent="0.25">
      <c r="FJ4342"/>
      <c r="FK4342"/>
      <c r="FL4342"/>
      <c r="FM4342"/>
      <c r="FN4342"/>
    </row>
    <row r="4343" spans="166:170" x14ac:dyDescent="0.25">
      <c r="FJ4343"/>
      <c r="FK4343"/>
      <c r="FL4343"/>
      <c r="FM4343"/>
      <c r="FN4343"/>
    </row>
    <row r="4344" spans="166:170" x14ac:dyDescent="0.25">
      <c r="FJ4344"/>
      <c r="FK4344"/>
      <c r="FL4344"/>
      <c r="FM4344"/>
      <c r="FN4344"/>
    </row>
    <row r="4345" spans="166:170" x14ac:dyDescent="0.25">
      <c r="FJ4345"/>
      <c r="FK4345"/>
      <c r="FL4345"/>
      <c r="FM4345"/>
      <c r="FN4345"/>
    </row>
    <row r="4346" spans="166:170" x14ac:dyDescent="0.25">
      <c r="FJ4346"/>
      <c r="FK4346"/>
      <c r="FL4346"/>
      <c r="FM4346"/>
      <c r="FN4346"/>
    </row>
    <row r="4347" spans="166:170" x14ac:dyDescent="0.25">
      <c r="FJ4347"/>
      <c r="FK4347"/>
      <c r="FL4347"/>
      <c r="FM4347"/>
      <c r="FN4347"/>
    </row>
    <row r="4348" spans="166:170" x14ac:dyDescent="0.25">
      <c r="FJ4348"/>
      <c r="FK4348"/>
      <c r="FL4348"/>
      <c r="FM4348"/>
      <c r="FN4348"/>
    </row>
    <row r="4349" spans="166:170" x14ac:dyDescent="0.25">
      <c r="FJ4349"/>
      <c r="FK4349"/>
      <c r="FL4349"/>
      <c r="FM4349"/>
      <c r="FN4349"/>
    </row>
    <row r="4350" spans="166:170" x14ac:dyDescent="0.25">
      <c r="FJ4350"/>
      <c r="FK4350"/>
      <c r="FL4350"/>
      <c r="FM4350"/>
      <c r="FN4350"/>
    </row>
    <row r="4351" spans="166:170" x14ac:dyDescent="0.25">
      <c r="FJ4351"/>
      <c r="FK4351"/>
      <c r="FL4351"/>
      <c r="FM4351"/>
      <c r="FN4351"/>
    </row>
    <row r="4352" spans="166:170" x14ac:dyDescent="0.25">
      <c r="FJ4352"/>
      <c r="FK4352"/>
      <c r="FL4352"/>
      <c r="FM4352"/>
      <c r="FN4352"/>
    </row>
    <row r="4353" spans="166:170" x14ac:dyDescent="0.25">
      <c r="FJ4353"/>
      <c r="FK4353"/>
      <c r="FL4353"/>
      <c r="FM4353"/>
      <c r="FN4353"/>
    </row>
    <row r="4354" spans="166:170" x14ac:dyDescent="0.25">
      <c r="FJ4354"/>
      <c r="FK4354"/>
      <c r="FL4354"/>
      <c r="FM4354"/>
      <c r="FN4354"/>
    </row>
    <row r="4355" spans="166:170" x14ac:dyDescent="0.25">
      <c r="FJ4355"/>
      <c r="FK4355"/>
      <c r="FL4355"/>
      <c r="FM4355"/>
      <c r="FN4355"/>
    </row>
    <row r="4356" spans="166:170" x14ac:dyDescent="0.25">
      <c r="FJ4356"/>
      <c r="FK4356"/>
      <c r="FL4356"/>
      <c r="FM4356"/>
      <c r="FN4356"/>
    </row>
    <row r="4357" spans="166:170" x14ac:dyDescent="0.25">
      <c r="FJ4357"/>
      <c r="FK4357"/>
      <c r="FL4357"/>
      <c r="FM4357"/>
      <c r="FN4357"/>
    </row>
    <row r="4358" spans="166:170" x14ac:dyDescent="0.25">
      <c r="FJ4358"/>
      <c r="FK4358"/>
      <c r="FL4358"/>
      <c r="FM4358"/>
      <c r="FN4358"/>
    </row>
    <row r="4359" spans="166:170" x14ac:dyDescent="0.25">
      <c r="FJ4359"/>
      <c r="FK4359"/>
      <c r="FL4359"/>
      <c r="FM4359"/>
      <c r="FN4359"/>
    </row>
    <row r="4360" spans="166:170" x14ac:dyDescent="0.25">
      <c r="FJ4360"/>
      <c r="FK4360"/>
      <c r="FL4360"/>
      <c r="FM4360"/>
      <c r="FN4360"/>
    </row>
    <row r="4361" spans="166:170" x14ac:dyDescent="0.25">
      <c r="FJ4361"/>
      <c r="FK4361"/>
      <c r="FL4361"/>
      <c r="FM4361"/>
      <c r="FN4361"/>
    </row>
    <row r="4362" spans="166:170" x14ac:dyDescent="0.25">
      <c r="FJ4362"/>
      <c r="FK4362"/>
      <c r="FL4362"/>
      <c r="FM4362"/>
      <c r="FN4362"/>
    </row>
    <row r="4363" spans="166:170" x14ac:dyDescent="0.25">
      <c r="FJ4363"/>
      <c r="FK4363"/>
      <c r="FL4363"/>
      <c r="FM4363"/>
      <c r="FN4363"/>
    </row>
    <row r="4364" spans="166:170" x14ac:dyDescent="0.25">
      <c r="FJ4364"/>
      <c r="FK4364"/>
      <c r="FL4364"/>
      <c r="FM4364"/>
      <c r="FN4364"/>
    </row>
    <row r="4365" spans="166:170" x14ac:dyDescent="0.25">
      <c r="FJ4365"/>
      <c r="FK4365"/>
      <c r="FL4365"/>
      <c r="FM4365"/>
      <c r="FN4365"/>
    </row>
    <row r="4366" spans="166:170" x14ac:dyDescent="0.25">
      <c r="FJ4366"/>
      <c r="FK4366"/>
      <c r="FL4366"/>
      <c r="FM4366"/>
      <c r="FN4366"/>
    </row>
    <row r="4367" spans="166:170" x14ac:dyDescent="0.25">
      <c r="FJ4367"/>
      <c r="FK4367"/>
      <c r="FL4367"/>
      <c r="FM4367"/>
      <c r="FN4367"/>
    </row>
    <row r="4368" spans="166:170" x14ac:dyDescent="0.25">
      <c r="FJ4368"/>
      <c r="FK4368"/>
      <c r="FL4368"/>
      <c r="FM4368"/>
      <c r="FN4368"/>
    </row>
    <row r="4369" spans="166:170" x14ac:dyDescent="0.25">
      <c r="FJ4369"/>
      <c r="FK4369"/>
      <c r="FL4369"/>
      <c r="FM4369"/>
      <c r="FN4369"/>
    </row>
    <row r="4370" spans="166:170" x14ac:dyDescent="0.25">
      <c r="FJ4370"/>
      <c r="FK4370"/>
      <c r="FL4370"/>
      <c r="FM4370"/>
      <c r="FN4370"/>
    </row>
    <row r="4371" spans="166:170" x14ac:dyDescent="0.25">
      <c r="FJ4371"/>
      <c r="FK4371"/>
      <c r="FL4371"/>
      <c r="FM4371"/>
      <c r="FN4371"/>
    </row>
    <row r="4372" spans="166:170" x14ac:dyDescent="0.25">
      <c r="FJ4372"/>
      <c r="FK4372"/>
      <c r="FL4372"/>
      <c r="FM4372"/>
      <c r="FN4372"/>
    </row>
    <row r="4373" spans="166:170" x14ac:dyDescent="0.25">
      <c r="FJ4373"/>
      <c r="FK4373"/>
      <c r="FL4373"/>
      <c r="FM4373"/>
      <c r="FN4373"/>
    </row>
    <row r="4374" spans="166:170" x14ac:dyDescent="0.25">
      <c r="FJ4374"/>
      <c r="FK4374"/>
      <c r="FL4374"/>
      <c r="FM4374"/>
      <c r="FN4374"/>
    </row>
    <row r="4375" spans="166:170" x14ac:dyDescent="0.25">
      <c r="FJ4375"/>
      <c r="FK4375"/>
      <c r="FL4375"/>
      <c r="FM4375"/>
      <c r="FN4375"/>
    </row>
    <row r="4376" spans="166:170" x14ac:dyDescent="0.25">
      <c r="FJ4376"/>
      <c r="FK4376"/>
      <c r="FL4376"/>
      <c r="FM4376"/>
      <c r="FN4376"/>
    </row>
    <row r="4377" spans="166:170" x14ac:dyDescent="0.25">
      <c r="FJ4377"/>
      <c r="FK4377"/>
      <c r="FL4377"/>
      <c r="FM4377"/>
      <c r="FN4377"/>
    </row>
    <row r="4378" spans="166:170" x14ac:dyDescent="0.25">
      <c r="FJ4378"/>
      <c r="FK4378"/>
      <c r="FL4378"/>
      <c r="FM4378"/>
      <c r="FN4378"/>
    </row>
    <row r="4379" spans="166:170" x14ac:dyDescent="0.25">
      <c r="FJ4379"/>
      <c r="FK4379"/>
      <c r="FL4379"/>
      <c r="FM4379"/>
      <c r="FN4379"/>
    </row>
    <row r="4380" spans="166:170" x14ac:dyDescent="0.25">
      <c r="FJ4380"/>
      <c r="FK4380"/>
      <c r="FL4380"/>
      <c r="FM4380"/>
      <c r="FN4380"/>
    </row>
    <row r="4381" spans="166:170" x14ac:dyDescent="0.25">
      <c r="FJ4381"/>
      <c r="FK4381"/>
      <c r="FL4381"/>
      <c r="FM4381"/>
      <c r="FN4381"/>
    </row>
    <row r="4382" spans="166:170" x14ac:dyDescent="0.25">
      <c r="FJ4382"/>
      <c r="FK4382"/>
      <c r="FL4382"/>
      <c r="FM4382"/>
      <c r="FN4382"/>
    </row>
    <row r="4383" spans="166:170" x14ac:dyDescent="0.25">
      <c r="FJ4383"/>
      <c r="FK4383"/>
      <c r="FL4383"/>
      <c r="FM4383"/>
      <c r="FN4383"/>
    </row>
    <row r="4384" spans="166:170" x14ac:dyDescent="0.25">
      <c r="FJ4384"/>
      <c r="FK4384"/>
      <c r="FL4384"/>
      <c r="FM4384"/>
      <c r="FN4384"/>
    </row>
    <row r="4385" spans="166:170" x14ac:dyDescent="0.25">
      <c r="FJ4385"/>
      <c r="FK4385"/>
      <c r="FL4385"/>
      <c r="FM4385"/>
      <c r="FN4385"/>
    </row>
    <row r="4386" spans="166:170" x14ac:dyDescent="0.25">
      <c r="FJ4386"/>
      <c r="FK4386"/>
      <c r="FL4386"/>
      <c r="FM4386"/>
      <c r="FN4386"/>
    </row>
    <row r="4387" spans="166:170" x14ac:dyDescent="0.25">
      <c r="FJ4387"/>
      <c r="FK4387"/>
      <c r="FL4387"/>
      <c r="FM4387"/>
      <c r="FN4387"/>
    </row>
    <row r="4388" spans="166:170" x14ac:dyDescent="0.25">
      <c r="FJ4388"/>
      <c r="FK4388"/>
      <c r="FL4388"/>
      <c r="FM4388"/>
      <c r="FN4388"/>
    </row>
    <row r="4389" spans="166:170" x14ac:dyDescent="0.25">
      <c r="FJ4389"/>
      <c r="FK4389"/>
      <c r="FL4389"/>
      <c r="FM4389"/>
      <c r="FN4389"/>
    </row>
    <row r="4390" spans="166:170" x14ac:dyDescent="0.25">
      <c r="FJ4390"/>
      <c r="FK4390"/>
      <c r="FL4390"/>
      <c r="FM4390"/>
      <c r="FN4390"/>
    </row>
    <row r="4391" spans="166:170" x14ac:dyDescent="0.25">
      <c r="FJ4391"/>
      <c r="FK4391"/>
      <c r="FL4391"/>
      <c r="FM4391"/>
      <c r="FN4391"/>
    </row>
    <row r="4392" spans="166:170" x14ac:dyDescent="0.25">
      <c r="FJ4392"/>
      <c r="FK4392"/>
      <c r="FL4392"/>
      <c r="FM4392"/>
      <c r="FN4392"/>
    </row>
    <row r="4393" spans="166:170" x14ac:dyDescent="0.25">
      <c r="FJ4393"/>
      <c r="FK4393"/>
      <c r="FL4393"/>
      <c r="FM4393"/>
      <c r="FN4393"/>
    </row>
    <row r="4394" spans="166:170" x14ac:dyDescent="0.25">
      <c r="FJ4394"/>
      <c r="FK4394"/>
      <c r="FL4394"/>
      <c r="FM4394"/>
      <c r="FN4394"/>
    </row>
    <row r="4395" spans="166:170" x14ac:dyDescent="0.25">
      <c r="FJ4395"/>
      <c r="FK4395"/>
      <c r="FL4395"/>
      <c r="FM4395"/>
      <c r="FN4395"/>
    </row>
    <row r="4396" spans="166:170" x14ac:dyDescent="0.25">
      <c r="FJ4396"/>
      <c r="FK4396"/>
      <c r="FL4396"/>
      <c r="FM4396"/>
      <c r="FN4396"/>
    </row>
    <row r="4397" spans="166:170" x14ac:dyDescent="0.25">
      <c r="FJ4397"/>
      <c r="FK4397"/>
      <c r="FL4397"/>
      <c r="FM4397"/>
      <c r="FN4397"/>
    </row>
    <row r="4398" spans="166:170" x14ac:dyDescent="0.25">
      <c r="FJ4398"/>
      <c r="FK4398"/>
      <c r="FL4398"/>
      <c r="FM4398"/>
      <c r="FN4398"/>
    </row>
    <row r="4399" spans="166:170" x14ac:dyDescent="0.25">
      <c r="FJ4399"/>
      <c r="FK4399"/>
      <c r="FL4399"/>
      <c r="FM4399"/>
      <c r="FN4399"/>
    </row>
    <row r="4400" spans="166:170" x14ac:dyDescent="0.25">
      <c r="FJ4400"/>
      <c r="FK4400"/>
      <c r="FL4400"/>
      <c r="FM4400"/>
      <c r="FN4400"/>
    </row>
    <row r="4401" spans="166:170" x14ac:dyDescent="0.25">
      <c r="FJ4401"/>
      <c r="FK4401"/>
      <c r="FL4401"/>
      <c r="FM4401"/>
      <c r="FN4401"/>
    </row>
    <row r="4402" spans="166:170" x14ac:dyDescent="0.25">
      <c r="FJ4402"/>
      <c r="FK4402"/>
      <c r="FL4402"/>
      <c r="FM4402"/>
      <c r="FN4402"/>
    </row>
    <row r="4403" spans="166:170" x14ac:dyDescent="0.25">
      <c r="FJ4403"/>
      <c r="FK4403"/>
      <c r="FL4403"/>
      <c r="FM4403"/>
      <c r="FN4403"/>
    </row>
    <row r="4404" spans="166:170" x14ac:dyDescent="0.25">
      <c r="FJ4404"/>
      <c r="FK4404"/>
      <c r="FL4404"/>
      <c r="FM4404"/>
      <c r="FN4404"/>
    </row>
    <row r="4405" spans="166:170" x14ac:dyDescent="0.25">
      <c r="FJ4405"/>
      <c r="FK4405"/>
      <c r="FL4405"/>
      <c r="FM4405"/>
      <c r="FN4405"/>
    </row>
    <row r="4406" spans="166:170" x14ac:dyDescent="0.25">
      <c r="FJ4406"/>
      <c r="FK4406"/>
      <c r="FL4406"/>
      <c r="FM4406"/>
      <c r="FN4406"/>
    </row>
    <row r="4407" spans="166:170" x14ac:dyDescent="0.25">
      <c r="FJ4407"/>
      <c r="FK4407"/>
      <c r="FL4407"/>
      <c r="FM4407"/>
      <c r="FN4407"/>
    </row>
    <row r="4408" spans="166:170" x14ac:dyDescent="0.25">
      <c r="FJ4408"/>
      <c r="FK4408"/>
      <c r="FL4408"/>
      <c r="FM4408"/>
      <c r="FN4408"/>
    </row>
    <row r="4409" spans="166:170" x14ac:dyDescent="0.25">
      <c r="FJ4409"/>
      <c r="FK4409"/>
      <c r="FL4409"/>
      <c r="FM4409"/>
      <c r="FN4409"/>
    </row>
    <row r="4410" spans="166:170" x14ac:dyDescent="0.25">
      <c r="FJ4410"/>
      <c r="FK4410"/>
      <c r="FL4410"/>
      <c r="FM4410"/>
      <c r="FN4410"/>
    </row>
    <row r="4411" spans="166:170" x14ac:dyDescent="0.25">
      <c r="FJ4411"/>
      <c r="FK4411"/>
      <c r="FL4411"/>
      <c r="FM4411"/>
      <c r="FN4411"/>
    </row>
    <row r="4412" spans="166:170" x14ac:dyDescent="0.25">
      <c r="FJ4412"/>
      <c r="FK4412"/>
      <c r="FL4412"/>
      <c r="FM4412"/>
      <c r="FN4412"/>
    </row>
    <row r="4413" spans="166:170" x14ac:dyDescent="0.25">
      <c r="FJ4413"/>
      <c r="FK4413"/>
      <c r="FL4413"/>
      <c r="FM4413"/>
      <c r="FN4413"/>
    </row>
    <row r="4414" spans="166:170" x14ac:dyDescent="0.25">
      <c r="FJ4414"/>
      <c r="FK4414"/>
      <c r="FL4414"/>
      <c r="FM4414"/>
      <c r="FN4414"/>
    </row>
    <row r="4415" spans="166:170" x14ac:dyDescent="0.25">
      <c r="FJ4415"/>
      <c r="FK4415"/>
      <c r="FL4415"/>
      <c r="FM4415"/>
      <c r="FN4415"/>
    </row>
    <row r="4416" spans="166:170" x14ac:dyDescent="0.25">
      <c r="FJ4416"/>
      <c r="FK4416"/>
      <c r="FL4416"/>
      <c r="FM4416"/>
      <c r="FN4416"/>
    </row>
    <row r="4417" spans="166:170" x14ac:dyDescent="0.25">
      <c r="FJ4417"/>
      <c r="FK4417"/>
      <c r="FL4417"/>
      <c r="FM4417"/>
      <c r="FN4417"/>
    </row>
    <row r="4418" spans="166:170" x14ac:dyDescent="0.25">
      <c r="FJ4418"/>
      <c r="FK4418"/>
      <c r="FL4418"/>
      <c r="FM4418"/>
      <c r="FN4418"/>
    </row>
    <row r="4419" spans="166:170" x14ac:dyDescent="0.25">
      <c r="FJ4419"/>
      <c r="FK4419"/>
      <c r="FL4419"/>
      <c r="FM4419"/>
      <c r="FN4419"/>
    </row>
    <row r="4420" spans="166:170" x14ac:dyDescent="0.25">
      <c r="FJ4420"/>
      <c r="FK4420"/>
      <c r="FL4420"/>
      <c r="FM4420"/>
      <c r="FN4420"/>
    </row>
    <row r="4421" spans="166:170" x14ac:dyDescent="0.25">
      <c r="FJ4421"/>
      <c r="FK4421"/>
      <c r="FL4421"/>
      <c r="FM4421"/>
      <c r="FN4421"/>
    </row>
    <row r="4422" spans="166:170" x14ac:dyDescent="0.25">
      <c r="FJ4422"/>
      <c r="FK4422"/>
      <c r="FL4422"/>
      <c r="FM4422"/>
      <c r="FN4422"/>
    </row>
    <row r="4423" spans="166:170" x14ac:dyDescent="0.25">
      <c r="FJ4423"/>
      <c r="FK4423"/>
      <c r="FL4423"/>
      <c r="FM4423"/>
      <c r="FN4423"/>
    </row>
    <row r="4424" spans="166:170" x14ac:dyDescent="0.25">
      <c r="FJ4424"/>
      <c r="FK4424"/>
      <c r="FL4424"/>
      <c r="FM4424"/>
      <c r="FN4424"/>
    </row>
    <row r="4425" spans="166:170" x14ac:dyDescent="0.25">
      <c r="FJ4425"/>
      <c r="FK4425"/>
      <c r="FL4425"/>
      <c r="FM4425"/>
      <c r="FN4425"/>
    </row>
    <row r="4426" spans="166:170" x14ac:dyDescent="0.25">
      <c r="FJ4426"/>
      <c r="FK4426"/>
      <c r="FL4426"/>
      <c r="FM4426"/>
      <c r="FN4426"/>
    </row>
    <row r="4427" spans="166:170" x14ac:dyDescent="0.25">
      <c r="FJ4427"/>
      <c r="FK4427"/>
      <c r="FL4427"/>
      <c r="FM4427"/>
      <c r="FN4427"/>
    </row>
    <row r="4428" spans="166:170" x14ac:dyDescent="0.25">
      <c r="FJ4428"/>
      <c r="FK4428"/>
      <c r="FL4428"/>
      <c r="FM4428"/>
      <c r="FN4428"/>
    </row>
    <row r="4429" spans="166:170" x14ac:dyDescent="0.25">
      <c r="FJ4429"/>
      <c r="FK4429"/>
      <c r="FL4429"/>
      <c r="FM4429"/>
      <c r="FN4429"/>
    </row>
    <row r="4430" spans="166:170" x14ac:dyDescent="0.25">
      <c r="FJ4430"/>
      <c r="FK4430"/>
      <c r="FL4430"/>
      <c r="FM4430"/>
      <c r="FN4430"/>
    </row>
    <row r="4431" spans="166:170" x14ac:dyDescent="0.25">
      <c r="FJ4431"/>
      <c r="FK4431"/>
      <c r="FL4431"/>
      <c r="FM4431"/>
      <c r="FN4431"/>
    </row>
    <row r="4432" spans="166:170" x14ac:dyDescent="0.25">
      <c r="FJ4432"/>
      <c r="FK4432"/>
      <c r="FL4432"/>
      <c r="FM4432"/>
      <c r="FN4432"/>
    </row>
    <row r="4433" spans="166:170" x14ac:dyDescent="0.25">
      <c r="FJ4433"/>
      <c r="FK4433"/>
      <c r="FL4433"/>
      <c r="FM4433"/>
      <c r="FN4433"/>
    </row>
    <row r="4434" spans="166:170" x14ac:dyDescent="0.25">
      <c r="FJ4434"/>
      <c r="FK4434"/>
      <c r="FL4434"/>
      <c r="FM4434"/>
      <c r="FN4434"/>
    </row>
    <row r="4435" spans="166:170" x14ac:dyDescent="0.25">
      <c r="FJ4435"/>
      <c r="FK4435"/>
      <c r="FL4435"/>
      <c r="FM4435"/>
      <c r="FN4435"/>
    </row>
    <row r="4436" spans="166:170" x14ac:dyDescent="0.25">
      <c r="FJ4436"/>
      <c r="FK4436"/>
      <c r="FL4436"/>
      <c r="FM4436"/>
      <c r="FN4436"/>
    </row>
    <row r="4437" spans="166:170" x14ac:dyDescent="0.25">
      <c r="FJ4437"/>
      <c r="FK4437"/>
      <c r="FL4437"/>
      <c r="FM4437"/>
      <c r="FN4437"/>
    </row>
    <row r="4438" spans="166:170" x14ac:dyDescent="0.25">
      <c r="FJ4438"/>
      <c r="FK4438"/>
      <c r="FL4438"/>
      <c r="FM4438"/>
      <c r="FN4438"/>
    </row>
    <row r="4439" spans="166:170" x14ac:dyDescent="0.25">
      <c r="FJ4439"/>
      <c r="FK4439"/>
      <c r="FL4439"/>
      <c r="FM4439"/>
      <c r="FN4439"/>
    </row>
    <row r="4440" spans="166:170" x14ac:dyDescent="0.25">
      <c r="FJ4440"/>
      <c r="FK4440"/>
      <c r="FL4440"/>
      <c r="FM4440"/>
      <c r="FN4440"/>
    </row>
    <row r="4441" spans="166:170" x14ac:dyDescent="0.25">
      <c r="FJ4441"/>
      <c r="FK4441"/>
      <c r="FL4441"/>
      <c r="FM4441"/>
      <c r="FN4441"/>
    </row>
    <row r="4442" spans="166:170" x14ac:dyDescent="0.25">
      <c r="FJ4442"/>
      <c r="FK4442"/>
      <c r="FL4442"/>
      <c r="FM4442"/>
      <c r="FN4442"/>
    </row>
    <row r="4443" spans="166:170" x14ac:dyDescent="0.25">
      <c r="FJ4443"/>
      <c r="FK4443"/>
      <c r="FL4443"/>
      <c r="FM4443"/>
      <c r="FN4443"/>
    </row>
    <row r="4444" spans="166:170" x14ac:dyDescent="0.25">
      <c r="FJ4444"/>
      <c r="FK4444"/>
      <c r="FL4444"/>
      <c r="FM4444"/>
      <c r="FN4444"/>
    </row>
    <row r="4445" spans="166:170" x14ac:dyDescent="0.25">
      <c r="FJ4445"/>
      <c r="FK4445"/>
      <c r="FL4445"/>
      <c r="FM4445"/>
      <c r="FN4445"/>
    </row>
    <row r="4446" spans="166:170" x14ac:dyDescent="0.25">
      <c r="FJ4446"/>
      <c r="FK4446"/>
      <c r="FL4446"/>
      <c r="FM4446"/>
      <c r="FN4446"/>
    </row>
    <row r="4447" spans="166:170" x14ac:dyDescent="0.25">
      <c r="FJ4447"/>
      <c r="FK4447"/>
      <c r="FL4447"/>
      <c r="FM4447"/>
      <c r="FN4447"/>
    </row>
    <row r="4448" spans="166:170" x14ac:dyDescent="0.25">
      <c r="FJ4448"/>
      <c r="FK4448"/>
      <c r="FL4448"/>
      <c r="FM4448"/>
      <c r="FN4448"/>
    </row>
    <row r="4449" spans="166:170" x14ac:dyDescent="0.25">
      <c r="FJ4449"/>
      <c r="FK4449"/>
      <c r="FL4449"/>
      <c r="FM4449"/>
      <c r="FN4449"/>
    </row>
    <row r="4450" spans="166:170" x14ac:dyDescent="0.25">
      <c r="FJ4450"/>
      <c r="FK4450"/>
      <c r="FL4450"/>
      <c r="FM4450"/>
      <c r="FN4450"/>
    </row>
    <row r="4451" spans="166:170" x14ac:dyDescent="0.25">
      <c r="FJ4451"/>
      <c r="FK4451"/>
      <c r="FL4451"/>
      <c r="FM4451"/>
      <c r="FN4451"/>
    </row>
    <row r="4452" spans="166:170" x14ac:dyDescent="0.25">
      <c r="FJ4452"/>
      <c r="FK4452"/>
      <c r="FL4452"/>
      <c r="FM4452"/>
      <c r="FN4452"/>
    </row>
    <row r="4453" spans="166:170" x14ac:dyDescent="0.25">
      <c r="FJ4453"/>
      <c r="FK4453"/>
      <c r="FL4453"/>
      <c r="FM4453"/>
      <c r="FN4453"/>
    </row>
    <row r="4454" spans="166:170" x14ac:dyDescent="0.25">
      <c r="FJ4454"/>
      <c r="FK4454"/>
      <c r="FL4454"/>
      <c r="FM4454"/>
      <c r="FN4454"/>
    </row>
    <row r="4455" spans="166:170" x14ac:dyDescent="0.25">
      <c r="FJ4455"/>
      <c r="FK4455"/>
      <c r="FL4455"/>
      <c r="FM4455"/>
      <c r="FN4455"/>
    </row>
    <row r="4456" spans="166:170" x14ac:dyDescent="0.25">
      <c r="FJ4456"/>
      <c r="FK4456"/>
      <c r="FL4456"/>
      <c r="FM4456"/>
      <c r="FN4456"/>
    </row>
    <row r="4457" spans="166:170" x14ac:dyDescent="0.25">
      <c r="FJ4457"/>
      <c r="FK4457"/>
      <c r="FL4457"/>
      <c r="FM4457"/>
      <c r="FN4457"/>
    </row>
    <row r="4458" spans="166:170" x14ac:dyDescent="0.25">
      <c r="FJ4458"/>
      <c r="FK4458"/>
      <c r="FL4458"/>
      <c r="FM4458"/>
      <c r="FN4458"/>
    </row>
    <row r="4459" spans="166:170" x14ac:dyDescent="0.25">
      <c r="FJ4459"/>
      <c r="FK4459"/>
      <c r="FL4459"/>
      <c r="FM4459"/>
      <c r="FN4459"/>
    </row>
    <row r="4460" spans="166:170" x14ac:dyDescent="0.25">
      <c r="FJ4460"/>
      <c r="FK4460"/>
      <c r="FL4460"/>
      <c r="FM4460"/>
      <c r="FN4460"/>
    </row>
    <row r="4461" spans="166:170" x14ac:dyDescent="0.25">
      <c r="FJ4461"/>
      <c r="FK4461"/>
      <c r="FL4461"/>
      <c r="FM4461"/>
      <c r="FN4461"/>
    </row>
    <row r="4462" spans="166:170" x14ac:dyDescent="0.25">
      <c r="FJ4462"/>
      <c r="FK4462"/>
      <c r="FL4462"/>
      <c r="FM4462"/>
      <c r="FN4462"/>
    </row>
    <row r="4463" spans="166:170" x14ac:dyDescent="0.25">
      <c r="FJ4463"/>
      <c r="FK4463"/>
      <c r="FL4463"/>
      <c r="FM4463"/>
      <c r="FN4463"/>
    </row>
    <row r="4464" spans="166:170" x14ac:dyDescent="0.25">
      <c r="FJ4464"/>
      <c r="FK4464"/>
      <c r="FL4464"/>
      <c r="FM4464"/>
      <c r="FN4464"/>
    </row>
    <row r="4465" spans="166:170" x14ac:dyDescent="0.25">
      <c r="FJ4465"/>
      <c r="FK4465"/>
      <c r="FL4465"/>
      <c r="FM4465"/>
      <c r="FN4465"/>
    </row>
    <row r="4466" spans="166:170" x14ac:dyDescent="0.25">
      <c r="FJ4466"/>
      <c r="FK4466"/>
      <c r="FL4466"/>
      <c r="FM4466"/>
      <c r="FN4466"/>
    </row>
    <row r="4467" spans="166:170" x14ac:dyDescent="0.25">
      <c r="FJ4467"/>
      <c r="FK4467"/>
      <c r="FL4467"/>
      <c r="FM4467"/>
      <c r="FN4467"/>
    </row>
    <row r="4468" spans="166:170" x14ac:dyDescent="0.25">
      <c r="FJ4468"/>
      <c r="FK4468"/>
      <c r="FL4468"/>
      <c r="FM4468"/>
      <c r="FN4468"/>
    </row>
    <row r="4469" spans="166:170" x14ac:dyDescent="0.25">
      <c r="FJ4469"/>
      <c r="FK4469"/>
      <c r="FL4469"/>
      <c r="FM4469"/>
      <c r="FN4469"/>
    </row>
    <row r="4470" spans="166:170" x14ac:dyDescent="0.25">
      <c r="FJ4470"/>
      <c r="FK4470"/>
      <c r="FL4470"/>
      <c r="FM4470"/>
      <c r="FN4470"/>
    </row>
    <row r="4471" spans="166:170" x14ac:dyDescent="0.25">
      <c r="FJ4471"/>
      <c r="FK4471"/>
      <c r="FL4471"/>
      <c r="FM4471"/>
      <c r="FN4471"/>
    </row>
    <row r="4472" spans="166:170" x14ac:dyDescent="0.25">
      <c r="FJ4472"/>
      <c r="FK4472"/>
      <c r="FL4472"/>
      <c r="FM4472"/>
      <c r="FN4472"/>
    </row>
    <row r="4473" spans="166:170" x14ac:dyDescent="0.25">
      <c r="FJ4473"/>
      <c r="FK4473"/>
      <c r="FL4473"/>
      <c r="FM4473"/>
      <c r="FN4473"/>
    </row>
    <row r="4474" spans="166:170" x14ac:dyDescent="0.25">
      <c r="FJ4474"/>
      <c r="FK4474"/>
      <c r="FL4474"/>
      <c r="FM4474"/>
      <c r="FN4474"/>
    </row>
    <row r="4475" spans="166:170" x14ac:dyDescent="0.25">
      <c r="FJ4475"/>
      <c r="FK4475"/>
      <c r="FL4475"/>
      <c r="FM4475"/>
      <c r="FN4475"/>
    </row>
    <row r="4476" spans="166:170" x14ac:dyDescent="0.25">
      <c r="FJ4476"/>
      <c r="FK4476"/>
      <c r="FL4476"/>
      <c r="FM4476"/>
      <c r="FN4476"/>
    </row>
    <row r="4477" spans="166:170" x14ac:dyDescent="0.25">
      <c r="FJ4477"/>
      <c r="FK4477"/>
      <c r="FL4477"/>
      <c r="FM4477"/>
      <c r="FN4477"/>
    </row>
    <row r="4478" spans="166:170" x14ac:dyDescent="0.25">
      <c r="FJ4478"/>
      <c r="FK4478"/>
      <c r="FL4478"/>
      <c r="FM4478"/>
      <c r="FN4478"/>
    </row>
    <row r="4479" spans="166:170" x14ac:dyDescent="0.25">
      <c r="FJ4479"/>
      <c r="FK4479"/>
      <c r="FL4479"/>
      <c r="FM4479"/>
      <c r="FN4479"/>
    </row>
    <row r="4480" spans="166:170" x14ac:dyDescent="0.25">
      <c r="FJ4480"/>
      <c r="FK4480"/>
      <c r="FL4480"/>
      <c r="FM4480"/>
      <c r="FN4480"/>
    </row>
    <row r="4481" spans="166:170" x14ac:dyDescent="0.25">
      <c r="FJ4481"/>
      <c r="FK4481"/>
      <c r="FL4481"/>
      <c r="FM4481"/>
      <c r="FN4481"/>
    </row>
    <row r="4482" spans="166:170" x14ac:dyDescent="0.25">
      <c r="FJ4482"/>
      <c r="FK4482"/>
      <c r="FL4482"/>
      <c r="FM4482"/>
      <c r="FN4482"/>
    </row>
    <row r="4483" spans="166:170" x14ac:dyDescent="0.25">
      <c r="FJ4483"/>
      <c r="FK4483"/>
      <c r="FL4483"/>
      <c r="FM4483"/>
      <c r="FN4483"/>
    </row>
    <row r="4484" spans="166:170" x14ac:dyDescent="0.25">
      <c r="FJ4484"/>
      <c r="FK4484"/>
      <c r="FL4484"/>
      <c r="FM4484"/>
      <c r="FN4484"/>
    </row>
    <row r="4485" spans="166:170" x14ac:dyDescent="0.25">
      <c r="FJ4485"/>
      <c r="FK4485"/>
      <c r="FL4485"/>
      <c r="FM4485"/>
      <c r="FN4485"/>
    </row>
    <row r="4486" spans="166:170" x14ac:dyDescent="0.25">
      <c r="FJ4486"/>
      <c r="FK4486"/>
      <c r="FL4486"/>
      <c r="FM4486"/>
      <c r="FN4486"/>
    </row>
    <row r="4487" spans="166:170" x14ac:dyDescent="0.25">
      <c r="FJ4487"/>
      <c r="FK4487"/>
      <c r="FL4487"/>
      <c r="FM4487"/>
      <c r="FN4487"/>
    </row>
    <row r="4488" spans="166:170" x14ac:dyDescent="0.25">
      <c r="FJ4488"/>
      <c r="FK4488"/>
      <c r="FL4488"/>
      <c r="FM4488"/>
      <c r="FN4488"/>
    </row>
    <row r="4489" spans="166:170" x14ac:dyDescent="0.25">
      <c r="FJ4489"/>
      <c r="FK4489"/>
      <c r="FL4489"/>
      <c r="FM4489"/>
      <c r="FN4489"/>
    </row>
    <row r="4490" spans="166:170" x14ac:dyDescent="0.25">
      <c r="FJ4490"/>
      <c r="FK4490"/>
      <c r="FL4490"/>
      <c r="FM4490"/>
      <c r="FN4490"/>
    </row>
    <row r="4491" spans="166:170" x14ac:dyDescent="0.25">
      <c r="FJ4491"/>
      <c r="FK4491"/>
      <c r="FL4491"/>
      <c r="FM4491"/>
      <c r="FN4491"/>
    </row>
    <row r="4492" spans="166:170" x14ac:dyDescent="0.25">
      <c r="FJ4492"/>
      <c r="FK4492"/>
      <c r="FL4492"/>
      <c r="FM4492"/>
      <c r="FN4492"/>
    </row>
    <row r="4493" spans="166:170" x14ac:dyDescent="0.25">
      <c r="FJ4493"/>
      <c r="FK4493"/>
      <c r="FL4493"/>
      <c r="FM4493"/>
      <c r="FN4493"/>
    </row>
    <row r="4494" spans="166:170" x14ac:dyDescent="0.25">
      <c r="FJ4494"/>
      <c r="FK4494"/>
      <c r="FL4494"/>
      <c r="FM4494"/>
      <c r="FN4494"/>
    </row>
    <row r="4495" spans="166:170" x14ac:dyDescent="0.25">
      <c r="FJ4495"/>
      <c r="FK4495"/>
      <c r="FL4495"/>
      <c r="FM4495"/>
      <c r="FN4495"/>
    </row>
    <row r="4496" spans="166:170" x14ac:dyDescent="0.25">
      <c r="FJ4496"/>
      <c r="FK4496"/>
      <c r="FL4496"/>
      <c r="FM4496"/>
      <c r="FN4496"/>
    </row>
    <row r="4497" spans="166:170" x14ac:dyDescent="0.25">
      <c r="FJ4497"/>
      <c r="FK4497"/>
      <c r="FL4497"/>
      <c r="FM4497"/>
      <c r="FN4497"/>
    </row>
    <row r="4498" spans="166:170" x14ac:dyDescent="0.25">
      <c r="FJ4498"/>
      <c r="FK4498"/>
      <c r="FL4498"/>
      <c r="FM4498"/>
      <c r="FN4498"/>
    </row>
    <row r="4499" spans="166:170" x14ac:dyDescent="0.25">
      <c r="FJ4499"/>
      <c r="FK4499"/>
      <c r="FL4499"/>
      <c r="FM4499"/>
      <c r="FN4499"/>
    </row>
    <row r="4500" spans="166:170" x14ac:dyDescent="0.25">
      <c r="FJ4500"/>
      <c r="FK4500"/>
      <c r="FL4500"/>
      <c r="FM4500"/>
      <c r="FN4500"/>
    </row>
    <row r="4501" spans="166:170" x14ac:dyDescent="0.25">
      <c r="FJ4501"/>
      <c r="FK4501"/>
      <c r="FL4501"/>
      <c r="FM4501"/>
      <c r="FN4501"/>
    </row>
    <row r="4502" spans="166:170" x14ac:dyDescent="0.25">
      <c r="FJ4502"/>
      <c r="FK4502"/>
      <c r="FL4502"/>
      <c r="FM4502"/>
      <c r="FN4502"/>
    </row>
    <row r="4503" spans="166:170" x14ac:dyDescent="0.25">
      <c r="FJ4503"/>
      <c r="FK4503"/>
      <c r="FL4503"/>
      <c r="FM4503"/>
      <c r="FN4503"/>
    </row>
    <row r="4504" spans="166:170" x14ac:dyDescent="0.25">
      <c r="FJ4504"/>
      <c r="FK4504"/>
      <c r="FL4504"/>
      <c r="FM4504"/>
      <c r="FN4504"/>
    </row>
    <row r="4505" spans="166:170" x14ac:dyDescent="0.25">
      <c r="FJ4505"/>
      <c r="FK4505"/>
      <c r="FL4505"/>
      <c r="FM4505"/>
      <c r="FN4505"/>
    </row>
    <row r="4506" spans="166:170" x14ac:dyDescent="0.25">
      <c r="FJ4506"/>
      <c r="FK4506"/>
      <c r="FL4506"/>
      <c r="FM4506"/>
      <c r="FN4506"/>
    </row>
    <row r="4507" spans="166:170" x14ac:dyDescent="0.25">
      <c r="FJ4507"/>
      <c r="FK4507"/>
      <c r="FL4507"/>
      <c r="FM4507"/>
      <c r="FN4507"/>
    </row>
    <row r="4508" spans="166:170" x14ac:dyDescent="0.25">
      <c r="FJ4508"/>
      <c r="FK4508"/>
      <c r="FL4508"/>
      <c r="FM4508"/>
      <c r="FN4508"/>
    </row>
    <row r="4509" spans="166:170" x14ac:dyDescent="0.25">
      <c r="FJ4509"/>
      <c r="FK4509"/>
      <c r="FL4509"/>
      <c r="FM4509"/>
      <c r="FN4509"/>
    </row>
    <row r="4510" spans="166:170" x14ac:dyDescent="0.25">
      <c r="FJ4510"/>
      <c r="FK4510"/>
      <c r="FL4510"/>
      <c r="FM4510"/>
      <c r="FN4510"/>
    </row>
    <row r="4511" spans="166:170" x14ac:dyDescent="0.25">
      <c r="FJ4511"/>
      <c r="FK4511"/>
      <c r="FL4511"/>
      <c r="FM4511"/>
      <c r="FN4511"/>
    </row>
    <row r="4512" spans="166:170" x14ac:dyDescent="0.25">
      <c r="FJ4512"/>
      <c r="FK4512"/>
      <c r="FL4512"/>
      <c r="FM4512"/>
      <c r="FN4512"/>
    </row>
    <row r="4513" spans="166:170" x14ac:dyDescent="0.25">
      <c r="FJ4513"/>
      <c r="FK4513"/>
      <c r="FL4513"/>
      <c r="FM4513"/>
      <c r="FN4513"/>
    </row>
    <row r="4514" spans="166:170" x14ac:dyDescent="0.25">
      <c r="FJ4514"/>
      <c r="FK4514"/>
      <c r="FL4514"/>
      <c r="FM4514"/>
      <c r="FN4514"/>
    </row>
    <row r="4515" spans="166:170" x14ac:dyDescent="0.25">
      <c r="FJ4515"/>
      <c r="FK4515"/>
      <c r="FL4515"/>
      <c r="FM4515"/>
      <c r="FN4515"/>
    </row>
    <row r="4516" spans="166:170" x14ac:dyDescent="0.25">
      <c r="FJ4516"/>
      <c r="FK4516"/>
      <c r="FL4516"/>
      <c r="FM4516"/>
      <c r="FN4516"/>
    </row>
    <row r="4517" spans="166:170" x14ac:dyDescent="0.25">
      <c r="FJ4517"/>
      <c r="FK4517"/>
      <c r="FL4517"/>
      <c r="FM4517"/>
      <c r="FN4517"/>
    </row>
    <row r="4518" spans="166:170" x14ac:dyDescent="0.25">
      <c r="FJ4518"/>
      <c r="FK4518"/>
      <c r="FL4518"/>
      <c r="FM4518"/>
      <c r="FN4518"/>
    </row>
    <row r="4519" spans="166:170" x14ac:dyDescent="0.25">
      <c r="FJ4519"/>
      <c r="FK4519"/>
      <c r="FL4519"/>
      <c r="FM4519"/>
      <c r="FN4519"/>
    </row>
    <row r="4520" spans="166:170" x14ac:dyDescent="0.25">
      <c r="FJ4520"/>
      <c r="FK4520"/>
      <c r="FL4520"/>
      <c r="FM4520"/>
      <c r="FN4520"/>
    </row>
    <row r="4521" spans="166:170" x14ac:dyDescent="0.25">
      <c r="FJ4521"/>
      <c r="FK4521"/>
      <c r="FL4521"/>
      <c r="FM4521"/>
      <c r="FN4521"/>
    </row>
    <row r="4522" spans="166:170" x14ac:dyDescent="0.25">
      <c r="FJ4522"/>
      <c r="FK4522"/>
      <c r="FL4522"/>
      <c r="FM4522"/>
      <c r="FN4522"/>
    </row>
    <row r="4523" spans="166:170" x14ac:dyDescent="0.25">
      <c r="FJ4523"/>
      <c r="FK4523"/>
      <c r="FL4523"/>
      <c r="FM4523"/>
      <c r="FN4523"/>
    </row>
    <row r="4524" spans="166:170" x14ac:dyDescent="0.25">
      <c r="FJ4524"/>
      <c r="FK4524"/>
      <c r="FL4524"/>
      <c r="FM4524"/>
      <c r="FN4524"/>
    </row>
    <row r="4525" spans="166:170" x14ac:dyDescent="0.25">
      <c r="FJ4525"/>
      <c r="FK4525"/>
      <c r="FL4525"/>
      <c r="FM4525"/>
      <c r="FN4525"/>
    </row>
    <row r="4526" spans="166:170" x14ac:dyDescent="0.25">
      <c r="FJ4526"/>
      <c r="FK4526"/>
      <c r="FL4526"/>
      <c r="FM4526"/>
      <c r="FN4526"/>
    </row>
    <row r="4527" spans="166:170" x14ac:dyDescent="0.25">
      <c r="FJ4527"/>
      <c r="FK4527"/>
      <c r="FL4527"/>
      <c r="FM4527"/>
      <c r="FN4527"/>
    </row>
    <row r="4528" spans="166:170" x14ac:dyDescent="0.25">
      <c r="FJ4528"/>
      <c r="FK4528"/>
      <c r="FL4528"/>
      <c r="FM4528"/>
      <c r="FN4528"/>
    </row>
    <row r="4529" spans="166:170" x14ac:dyDescent="0.25">
      <c r="FJ4529"/>
      <c r="FK4529"/>
      <c r="FL4529"/>
      <c r="FM4529"/>
      <c r="FN4529"/>
    </row>
    <row r="4530" spans="166:170" x14ac:dyDescent="0.25">
      <c r="FJ4530"/>
      <c r="FK4530"/>
      <c r="FL4530"/>
      <c r="FM4530"/>
      <c r="FN4530"/>
    </row>
    <row r="4531" spans="166:170" x14ac:dyDescent="0.25">
      <c r="FJ4531"/>
      <c r="FK4531"/>
      <c r="FL4531"/>
      <c r="FM4531"/>
      <c r="FN4531"/>
    </row>
    <row r="4532" spans="166:170" x14ac:dyDescent="0.25">
      <c r="FJ4532"/>
      <c r="FK4532"/>
      <c r="FL4532"/>
      <c r="FM4532"/>
      <c r="FN4532"/>
    </row>
    <row r="4533" spans="166:170" x14ac:dyDescent="0.25">
      <c r="FJ4533"/>
      <c r="FK4533"/>
      <c r="FL4533"/>
      <c r="FM4533"/>
      <c r="FN4533"/>
    </row>
    <row r="4534" spans="166:170" x14ac:dyDescent="0.25">
      <c r="FJ4534"/>
      <c r="FK4534"/>
      <c r="FL4534"/>
      <c r="FM4534"/>
      <c r="FN4534"/>
    </row>
    <row r="4535" spans="166:170" x14ac:dyDescent="0.25">
      <c r="FJ4535"/>
      <c r="FK4535"/>
      <c r="FL4535"/>
      <c r="FM4535"/>
      <c r="FN4535"/>
    </row>
    <row r="4536" spans="166:170" x14ac:dyDescent="0.25">
      <c r="FJ4536"/>
      <c r="FK4536"/>
      <c r="FL4536"/>
      <c r="FM4536"/>
      <c r="FN4536"/>
    </row>
    <row r="4537" spans="166:170" x14ac:dyDescent="0.25">
      <c r="FJ4537"/>
      <c r="FK4537"/>
      <c r="FL4537"/>
      <c r="FM4537"/>
      <c r="FN4537"/>
    </row>
    <row r="4538" spans="166:170" x14ac:dyDescent="0.25">
      <c r="FJ4538"/>
      <c r="FK4538"/>
      <c r="FL4538"/>
      <c r="FM4538"/>
      <c r="FN4538"/>
    </row>
    <row r="4539" spans="166:170" x14ac:dyDescent="0.25">
      <c r="FJ4539"/>
      <c r="FK4539"/>
      <c r="FL4539"/>
      <c r="FM4539"/>
      <c r="FN4539"/>
    </row>
    <row r="4540" spans="166:170" x14ac:dyDescent="0.25">
      <c r="FJ4540"/>
      <c r="FK4540"/>
      <c r="FL4540"/>
      <c r="FM4540"/>
      <c r="FN4540"/>
    </row>
    <row r="4541" spans="166:170" x14ac:dyDescent="0.25">
      <c r="FJ4541"/>
      <c r="FK4541"/>
      <c r="FL4541"/>
      <c r="FM4541"/>
      <c r="FN4541"/>
    </row>
    <row r="4542" spans="166:170" x14ac:dyDescent="0.25">
      <c r="FJ4542"/>
      <c r="FK4542"/>
      <c r="FL4542"/>
      <c r="FM4542"/>
      <c r="FN4542"/>
    </row>
    <row r="4543" spans="166:170" x14ac:dyDescent="0.25">
      <c r="FJ4543"/>
      <c r="FK4543"/>
      <c r="FL4543"/>
      <c r="FM4543"/>
      <c r="FN4543"/>
    </row>
    <row r="4544" spans="166:170" x14ac:dyDescent="0.25">
      <c r="FJ4544"/>
      <c r="FK4544"/>
      <c r="FL4544"/>
      <c r="FM4544"/>
      <c r="FN4544"/>
    </row>
    <row r="4545" spans="166:170" x14ac:dyDescent="0.25">
      <c r="FJ4545"/>
      <c r="FK4545"/>
      <c r="FL4545"/>
      <c r="FM4545"/>
      <c r="FN4545"/>
    </row>
    <row r="4546" spans="166:170" x14ac:dyDescent="0.25">
      <c r="FJ4546"/>
      <c r="FK4546"/>
      <c r="FL4546"/>
      <c r="FM4546"/>
      <c r="FN4546"/>
    </row>
    <row r="4547" spans="166:170" x14ac:dyDescent="0.25">
      <c r="FJ4547"/>
      <c r="FK4547"/>
      <c r="FL4547"/>
      <c r="FM4547"/>
      <c r="FN4547"/>
    </row>
    <row r="4548" spans="166:170" x14ac:dyDescent="0.25">
      <c r="FJ4548"/>
      <c r="FK4548"/>
      <c r="FL4548"/>
      <c r="FM4548"/>
      <c r="FN4548"/>
    </row>
    <row r="4549" spans="166:170" x14ac:dyDescent="0.25">
      <c r="FJ4549"/>
      <c r="FK4549"/>
      <c r="FL4549"/>
      <c r="FM4549"/>
      <c r="FN4549"/>
    </row>
    <row r="4550" spans="166:170" x14ac:dyDescent="0.25">
      <c r="FJ4550"/>
      <c r="FK4550"/>
      <c r="FL4550"/>
      <c r="FM4550"/>
      <c r="FN4550"/>
    </row>
    <row r="4551" spans="166:170" x14ac:dyDescent="0.25">
      <c r="FJ4551"/>
      <c r="FK4551"/>
      <c r="FL4551"/>
      <c r="FM4551"/>
      <c r="FN4551"/>
    </row>
    <row r="4552" spans="166:170" x14ac:dyDescent="0.25">
      <c r="FJ4552"/>
      <c r="FK4552"/>
      <c r="FL4552"/>
      <c r="FM4552"/>
      <c r="FN4552"/>
    </row>
    <row r="4553" spans="166:170" x14ac:dyDescent="0.25">
      <c r="FJ4553"/>
      <c r="FK4553"/>
      <c r="FL4553"/>
      <c r="FM4553"/>
      <c r="FN4553"/>
    </row>
    <row r="4554" spans="166:170" x14ac:dyDescent="0.25">
      <c r="FJ4554"/>
      <c r="FK4554"/>
      <c r="FL4554"/>
      <c r="FM4554"/>
      <c r="FN4554"/>
    </row>
    <row r="4555" spans="166:170" x14ac:dyDescent="0.25">
      <c r="FJ4555"/>
      <c r="FK4555"/>
      <c r="FL4555"/>
      <c r="FM4555"/>
      <c r="FN4555"/>
    </row>
    <row r="4556" spans="166:170" x14ac:dyDescent="0.25">
      <c r="FJ4556"/>
      <c r="FK4556"/>
      <c r="FL4556"/>
      <c r="FM4556"/>
      <c r="FN4556"/>
    </row>
    <row r="4557" spans="166:170" x14ac:dyDescent="0.25">
      <c r="FJ4557"/>
      <c r="FK4557"/>
      <c r="FL4557"/>
      <c r="FM4557"/>
      <c r="FN4557"/>
    </row>
    <row r="4558" spans="166:170" x14ac:dyDescent="0.25">
      <c r="FJ4558"/>
      <c r="FK4558"/>
      <c r="FL4558"/>
      <c r="FM4558"/>
      <c r="FN4558"/>
    </row>
    <row r="4559" spans="166:170" x14ac:dyDescent="0.25">
      <c r="FJ4559"/>
      <c r="FK4559"/>
      <c r="FL4559"/>
      <c r="FM4559"/>
      <c r="FN4559"/>
    </row>
    <row r="4560" spans="166:170" x14ac:dyDescent="0.25">
      <c r="FJ4560"/>
      <c r="FK4560"/>
      <c r="FL4560"/>
      <c r="FM4560"/>
      <c r="FN4560"/>
    </row>
    <row r="4561" spans="166:170" x14ac:dyDescent="0.25">
      <c r="FJ4561"/>
      <c r="FK4561"/>
      <c r="FL4561"/>
      <c r="FM4561"/>
      <c r="FN4561"/>
    </row>
    <row r="4562" spans="166:170" x14ac:dyDescent="0.25">
      <c r="FJ4562"/>
      <c r="FK4562"/>
      <c r="FL4562"/>
      <c r="FM4562"/>
      <c r="FN4562"/>
    </row>
    <row r="4563" spans="166:170" x14ac:dyDescent="0.25">
      <c r="FJ4563"/>
      <c r="FK4563"/>
      <c r="FL4563"/>
      <c r="FM4563"/>
      <c r="FN4563"/>
    </row>
    <row r="4564" spans="166:170" x14ac:dyDescent="0.25">
      <c r="FJ4564"/>
      <c r="FK4564"/>
      <c r="FL4564"/>
      <c r="FM4564"/>
      <c r="FN4564"/>
    </row>
    <row r="4565" spans="166:170" x14ac:dyDescent="0.25">
      <c r="FJ4565"/>
      <c r="FK4565"/>
      <c r="FL4565"/>
      <c r="FM4565"/>
      <c r="FN4565"/>
    </row>
    <row r="4566" spans="166:170" x14ac:dyDescent="0.25">
      <c r="FJ4566"/>
      <c r="FK4566"/>
      <c r="FL4566"/>
      <c r="FM4566"/>
      <c r="FN4566"/>
    </row>
    <row r="4567" spans="166:170" x14ac:dyDescent="0.25">
      <c r="FJ4567"/>
      <c r="FK4567"/>
      <c r="FL4567"/>
      <c r="FM4567"/>
      <c r="FN4567"/>
    </row>
    <row r="4568" spans="166:170" x14ac:dyDescent="0.25">
      <c r="FJ4568"/>
      <c r="FK4568"/>
      <c r="FL4568"/>
      <c r="FM4568"/>
      <c r="FN4568"/>
    </row>
    <row r="4569" spans="166:170" x14ac:dyDescent="0.25">
      <c r="FJ4569"/>
      <c r="FK4569"/>
      <c r="FL4569"/>
      <c r="FM4569"/>
      <c r="FN4569"/>
    </row>
    <row r="4570" spans="166:170" x14ac:dyDescent="0.25">
      <c r="FJ4570"/>
      <c r="FK4570"/>
      <c r="FL4570"/>
      <c r="FM4570"/>
      <c r="FN4570"/>
    </row>
    <row r="4571" spans="166:170" x14ac:dyDescent="0.25">
      <c r="FJ4571"/>
      <c r="FK4571"/>
      <c r="FL4571"/>
      <c r="FM4571"/>
      <c r="FN4571"/>
    </row>
    <row r="4572" spans="166:170" x14ac:dyDescent="0.25">
      <c r="FJ4572"/>
      <c r="FK4572"/>
      <c r="FL4572"/>
      <c r="FM4572"/>
      <c r="FN4572"/>
    </row>
    <row r="4573" spans="166:170" x14ac:dyDescent="0.25">
      <c r="FJ4573"/>
      <c r="FK4573"/>
      <c r="FL4573"/>
      <c r="FM4573"/>
      <c r="FN4573"/>
    </row>
    <row r="4574" spans="166:170" x14ac:dyDescent="0.25">
      <c r="FJ4574"/>
      <c r="FK4574"/>
      <c r="FL4574"/>
      <c r="FM4574"/>
      <c r="FN4574"/>
    </row>
    <row r="4575" spans="166:170" x14ac:dyDescent="0.25">
      <c r="FJ4575"/>
      <c r="FK4575"/>
      <c r="FL4575"/>
      <c r="FM4575"/>
      <c r="FN4575"/>
    </row>
    <row r="4576" spans="166:170" x14ac:dyDescent="0.25">
      <c r="FJ4576"/>
      <c r="FK4576"/>
      <c r="FL4576"/>
      <c r="FM4576"/>
      <c r="FN4576"/>
    </row>
    <row r="4577" spans="166:170" x14ac:dyDescent="0.25">
      <c r="FJ4577"/>
      <c r="FK4577"/>
      <c r="FL4577"/>
      <c r="FM4577"/>
      <c r="FN4577"/>
    </row>
    <row r="4578" spans="166:170" x14ac:dyDescent="0.25">
      <c r="FJ4578"/>
      <c r="FK4578"/>
      <c r="FL4578"/>
      <c r="FM4578"/>
      <c r="FN4578"/>
    </row>
    <row r="4579" spans="166:170" x14ac:dyDescent="0.25">
      <c r="FJ4579"/>
      <c r="FK4579"/>
      <c r="FL4579"/>
      <c r="FM4579"/>
      <c r="FN4579"/>
    </row>
    <row r="4580" spans="166:170" x14ac:dyDescent="0.25">
      <c r="FJ4580"/>
      <c r="FK4580"/>
      <c r="FL4580"/>
      <c r="FM4580"/>
      <c r="FN4580"/>
    </row>
    <row r="4581" spans="166:170" x14ac:dyDescent="0.25">
      <c r="FJ4581"/>
      <c r="FK4581"/>
      <c r="FL4581"/>
      <c r="FM4581"/>
      <c r="FN4581"/>
    </row>
    <row r="4582" spans="166:170" x14ac:dyDescent="0.25">
      <c r="FJ4582"/>
      <c r="FK4582"/>
      <c r="FL4582"/>
      <c r="FM4582"/>
      <c r="FN4582"/>
    </row>
    <row r="4583" spans="166:170" x14ac:dyDescent="0.25">
      <c r="FJ4583"/>
      <c r="FK4583"/>
      <c r="FL4583"/>
      <c r="FM4583"/>
      <c r="FN4583"/>
    </row>
    <row r="4584" spans="166:170" x14ac:dyDescent="0.25">
      <c r="FJ4584"/>
      <c r="FK4584"/>
      <c r="FL4584"/>
      <c r="FM4584"/>
      <c r="FN4584"/>
    </row>
    <row r="4585" spans="166:170" x14ac:dyDescent="0.25">
      <c r="FJ4585"/>
      <c r="FK4585"/>
      <c r="FL4585"/>
      <c r="FM4585"/>
      <c r="FN4585"/>
    </row>
    <row r="4586" spans="166:170" x14ac:dyDescent="0.25">
      <c r="FJ4586"/>
      <c r="FK4586"/>
      <c r="FL4586"/>
      <c r="FM4586"/>
      <c r="FN4586"/>
    </row>
    <row r="4587" spans="166:170" x14ac:dyDescent="0.25">
      <c r="FJ4587"/>
      <c r="FK4587"/>
      <c r="FL4587"/>
      <c r="FM4587"/>
      <c r="FN4587"/>
    </row>
    <row r="4588" spans="166:170" x14ac:dyDescent="0.25">
      <c r="FJ4588"/>
      <c r="FK4588"/>
      <c r="FL4588"/>
      <c r="FM4588"/>
      <c r="FN4588"/>
    </row>
    <row r="4589" spans="166:170" x14ac:dyDescent="0.25">
      <c r="FJ4589"/>
      <c r="FK4589"/>
      <c r="FL4589"/>
      <c r="FM4589"/>
      <c r="FN4589"/>
    </row>
    <row r="4590" spans="166:170" x14ac:dyDescent="0.25">
      <c r="FJ4590"/>
      <c r="FK4590"/>
      <c r="FL4590"/>
      <c r="FM4590"/>
      <c r="FN4590"/>
    </row>
    <row r="4591" spans="166:170" x14ac:dyDescent="0.25">
      <c r="FJ4591"/>
      <c r="FK4591"/>
      <c r="FL4591"/>
      <c r="FM4591"/>
      <c r="FN4591"/>
    </row>
    <row r="4592" spans="166:170" x14ac:dyDescent="0.25">
      <c r="FJ4592"/>
      <c r="FK4592"/>
      <c r="FL4592"/>
      <c r="FM4592"/>
      <c r="FN4592"/>
    </row>
    <row r="4593" spans="166:170" x14ac:dyDescent="0.25">
      <c r="FJ4593"/>
      <c r="FK4593"/>
      <c r="FL4593"/>
      <c r="FM4593"/>
      <c r="FN4593"/>
    </row>
    <row r="4594" spans="166:170" x14ac:dyDescent="0.25">
      <c r="FJ4594"/>
      <c r="FK4594"/>
      <c r="FL4594"/>
      <c r="FM4594"/>
      <c r="FN4594"/>
    </row>
    <row r="4595" spans="166:170" x14ac:dyDescent="0.25">
      <c r="FJ4595"/>
      <c r="FK4595"/>
      <c r="FL4595"/>
      <c r="FM4595"/>
      <c r="FN4595"/>
    </row>
    <row r="4596" spans="166:170" x14ac:dyDescent="0.25">
      <c r="FJ4596"/>
      <c r="FK4596"/>
      <c r="FL4596"/>
      <c r="FM4596"/>
      <c r="FN4596"/>
    </row>
    <row r="4597" spans="166:170" x14ac:dyDescent="0.25">
      <c r="FJ4597"/>
      <c r="FK4597"/>
      <c r="FL4597"/>
      <c r="FM4597"/>
      <c r="FN4597"/>
    </row>
    <row r="4598" spans="166:170" x14ac:dyDescent="0.25">
      <c r="FJ4598"/>
      <c r="FK4598"/>
      <c r="FL4598"/>
      <c r="FM4598"/>
      <c r="FN4598"/>
    </row>
    <row r="4599" spans="166:170" x14ac:dyDescent="0.25">
      <c r="FJ4599"/>
      <c r="FK4599"/>
      <c r="FL4599"/>
      <c r="FM4599"/>
      <c r="FN4599"/>
    </row>
    <row r="4600" spans="166:170" x14ac:dyDescent="0.25">
      <c r="FJ4600"/>
      <c r="FK4600"/>
      <c r="FL4600"/>
      <c r="FM4600"/>
      <c r="FN4600"/>
    </row>
    <row r="4601" spans="166:170" x14ac:dyDescent="0.25">
      <c r="FJ4601"/>
      <c r="FK4601"/>
      <c r="FL4601"/>
      <c r="FM4601"/>
      <c r="FN4601"/>
    </row>
    <row r="4602" spans="166:170" x14ac:dyDescent="0.25">
      <c r="FJ4602"/>
      <c r="FK4602"/>
      <c r="FL4602"/>
      <c r="FM4602"/>
      <c r="FN4602"/>
    </row>
    <row r="4603" spans="166:170" x14ac:dyDescent="0.25">
      <c r="FJ4603"/>
      <c r="FK4603"/>
      <c r="FL4603"/>
      <c r="FM4603"/>
      <c r="FN4603"/>
    </row>
    <row r="4604" spans="166:170" x14ac:dyDescent="0.25">
      <c r="FJ4604"/>
      <c r="FK4604"/>
      <c r="FL4604"/>
      <c r="FM4604"/>
      <c r="FN4604"/>
    </row>
    <row r="4605" spans="166:170" x14ac:dyDescent="0.25">
      <c r="FJ4605"/>
      <c r="FK4605"/>
      <c r="FL4605"/>
      <c r="FM4605"/>
      <c r="FN4605"/>
    </row>
    <row r="4606" spans="166:170" x14ac:dyDescent="0.25">
      <c r="FJ4606"/>
      <c r="FK4606"/>
      <c r="FL4606"/>
      <c r="FM4606"/>
      <c r="FN4606"/>
    </row>
    <row r="4607" spans="166:170" x14ac:dyDescent="0.25">
      <c r="FJ4607"/>
      <c r="FK4607"/>
      <c r="FL4607"/>
      <c r="FM4607"/>
      <c r="FN4607"/>
    </row>
    <row r="4608" spans="166:170" x14ac:dyDescent="0.25">
      <c r="FJ4608"/>
      <c r="FK4608"/>
      <c r="FL4608"/>
      <c r="FM4608"/>
      <c r="FN4608"/>
    </row>
    <row r="4609" spans="166:170" x14ac:dyDescent="0.25">
      <c r="FJ4609"/>
      <c r="FK4609"/>
      <c r="FL4609"/>
      <c r="FM4609"/>
      <c r="FN4609"/>
    </row>
    <row r="4610" spans="166:170" x14ac:dyDescent="0.25">
      <c r="FJ4610"/>
      <c r="FK4610"/>
      <c r="FL4610"/>
      <c r="FM4610"/>
      <c r="FN4610"/>
    </row>
    <row r="4611" spans="166:170" x14ac:dyDescent="0.25">
      <c r="FJ4611"/>
      <c r="FK4611"/>
      <c r="FL4611"/>
      <c r="FM4611"/>
      <c r="FN4611"/>
    </row>
    <row r="4612" spans="166:170" x14ac:dyDescent="0.25">
      <c r="FJ4612"/>
      <c r="FK4612"/>
      <c r="FL4612"/>
      <c r="FM4612"/>
      <c r="FN4612"/>
    </row>
    <row r="4613" spans="166:170" x14ac:dyDescent="0.25">
      <c r="FJ4613"/>
      <c r="FK4613"/>
      <c r="FL4613"/>
      <c r="FM4613"/>
      <c r="FN4613"/>
    </row>
    <row r="4614" spans="166:170" x14ac:dyDescent="0.25">
      <c r="FJ4614"/>
      <c r="FK4614"/>
      <c r="FL4614"/>
      <c r="FM4614"/>
      <c r="FN4614"/>
    </row>
    <row r="4615" spans="166:170" x14ac:dyDescent="0.25">
      <c r="FJ4615"/>
      <c r="FK4615"/>
      <c r="FL4615"/>
      <c r="FM4615"/>
      <c r="FN4615"/>
    </row>
    <row r="4616" spans="166:170" x14ac:dyDescent="0.25">
      <c r="FJ4616"/>
      <c r="FK4616"/>
      <c r="FL4616"/>
      <c r="FM4616"/>
      <c r="FN4616"/>
    </row>
    <row r="4617" spans="166:170" x14ac:dyDescent="0.25">
      <c r="FJ4617"/>
      <c r="FK4617"/>
      <c r="FL4617"/>
      <c r="FM4617"/>
      <c r="FN4617"/>
    </row>
    <row r="4618" spans="166:170" x14ac:dyDescent="0.25">
      <c r="FJ4618"/>
      <c r="FK4618"/>
      <c r="FL4618"/>
      <c r="FM4618"/>
      <c r="FN4618"/>
    </row>
    <row r="4619" spans="166:170" x14ac:dyDescent="0.25">
      <c r="FJ4619"/>
      <c r="FK4619"/>
      <c r="FL4619"/>
      <c r="FM4619"/>
      <c r="FN4619"/>
    </row>
    <row r="4620" spans="166:170" x14ac:dyDescent="0.25">
      <c r="FJ4620"/>
      <c r="FK4620"/>
      <c r="FL4620"/>
      <c r="FM4620"/>
      <c r="FN4620"/>
    </row>
    <row r="4621" spans="166:170" x14ac:dyDescent="0.25">
      <c r="FJ4621"/>
      <c r="FK4621"/>
      <c r="FL4621"/>
      <c r="FM4621"/>
      <c r="FN4621"/>
    </row>
    <row r="4622" spans="166:170" x14ac:dyDescent="0.25">
      <c r="FJ4622"/>
      <c r="FK4622"/>
      <c r="FL4622"/>
      <c r="FM4622"/>
      <c r="FN4622"/>
    </row>
    <row r="4623" spans="166:170" x14ac:dyDescent="0.25">
      <c r="FJ4623"/>
      <c r="FK4623"/>
      <c r="FL4623"/>
      <c r="FM4623"/>
      <c r="FN4623"/>
    </row>
    <row r="4624" spans="166:170" x14ac:dyDescent="0.25">
      <c r="FJ4624"/>
      <c r="FK4624"/>
      <c r="FL4624"/>
      <c r="FM4624"/>
      <c r="FN4624"/>
    </row>
    <row r="4625" spans="166:170" x14ac:dyDescent="0.25">
      <c r="FJ4625"/>
      <c r="FK4625"/>
      <c r="FL4625"/>
      <c r="FM4625"/>
      <c r="FN4625"/>
    </row>
    <row r="4626" spans="166:170" x14ac:dyDescent="0.25">
      <c r="FJ4626"/>
      <c r="FK4626"/>
      <c r="FL4626"/>
      <c r="FM4626"/>
      <c r="FN4626"/>
    </row>
    <row r="4627" spans="166:170" x14ac:dyDescent="0.25">
      <c r="FJ4627"/>
      <c r="FK4627"/>
      <c r="FL4627"/>
      <c r="FM4627"/>
      <c r="FN4627"/>
    </row>
    <row r="4628" spans="166:170" x14ac:dyDescent="0.25">
      <c r="FJ4628"/>
      <c r="FK4628"/>
      <c r="FL4628"/>
      <c r="FM4628"/>
      <c r="FN4628"/>
    </row>
    <row r="4629" spans="166:170" x14ac:dyDescent="0.25">
      <c r="FK4629"/>
      <c r="FL4629"/>
      <c r="FM4629"/>
      <c r="FN4629"/>
    </row>
  </sheetData>
  <mergeCells count="31">
    <mergeCell ref="FN6:FN7"/>
    <mergeCell ref="FM6:FM7"/>
    <mergeCell ref="FL6:FL7"/>
    <mergeCell ref="FJ6:FJ7"/>
    <mergeCell ref="ES6:ES7"/>
    <mergeCell ref="FH6:FH7"/>
    <mergeCell ref="ET6:ET7"/>
    <mergeCell ref="FG6:FG7"/>
    <mergeCell ref="EX6:EX7"/>
    <mergeCell ref="FD6:FD7"/>
    <mergeCell ref="EW6:EW7"/>
    <mergeCell ref="FB6:FB7"/>
    <mergeCell ref="FF6:FF7"/>
    <mergeCell ref="FE6:FE7"/>
    <mergeCell ref="FI6:FI7"/>
    <mergeCell ref="FK6:FK7"/>
    <mergeCell ref="FC3:FC5"/>
    <mergeCell ref="FC6:FC7"/>
    <mergeCell ref="FB3:FB5"/>
    <mergeCell ref="EJ3:FA5"/>
    <mergeCell ref="EV6:EV7"/>
    <mergeCell ref="ER6:ER7"/>
    <mergeCell ref="EQ6:EQ7"/>
    <mergeCell ref="EN6:EN7"/>
    <mergeCell ref="EO6:EO7"/>
    <mergeCell ref="EM6:EM7"/>
    <mergeCell ref="EP6:EP7"/>
    <mergeCell ref="EU6:EU7"/>
    <mergeCell ref="FA6:FA7"/>
    <mergeCell ref="EY6:EY7"/>
    <mergeCell ref="EZ6:EZ7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F114"/>
  <sheetViews>
    <sheetView workbookViewId="0">
      <pane xSplit="1" ySplit="7" topLeftCell="BA53" activePane="bottomRight" state="frozen"/>
      <selection pane="topRight" activeCell="B1" sqref="B1"/>
      <selection pane="bottomLeft" activeCell="A8" sqref="A8"/>
      <selection pane="bottomRight" activeCell="BG59" sqref="BG59"/>
    </sheetView>
  </sheetViews>
  <sheetFormatPr baseColWidth="10" defaultColWidth="12.6640625" defaultRowHeight="15.75" x14ac:dyDescent="0.25"/>
  <cols>
    <col min="1" max="1" width="40.88671875" style="65" customWidth="1"/>
    <col min="2" max="2" width="9" style="65" customWidth="1"/>
    <col min="3" max="3" width="9.109375" style="65" customWidth="1"/>
    <col min="4" max="4" width="9" style="65" customWidth="1"/>
    <col min="5" max="5" width="8.88671875" style="65" customWidth="1"/>
    <col min="6" max="6" width="10" style="65" customWidth="1"/>
    <col min="7" max="7" width="8.5546875" style="65" customWidth="1"/>
    <col min="8" max="8" width="9.109375" style="65" customWidth="1"/>
    <col min="9" max="9" width="8.88671875" style="65" customWidth="1"/>
    <col min="10" max="11" width="10" style="65" customWidth="1"/>
    <col min="12" max="12" width="9.44140625" style="65" customWidth="1"/>
    <col min="13" max="13" width="10" style="65" customWidth="1"/>
    <col min="14" max="14" width="10" style="64" customWidth="1"/>
    <col min="15" max="16" width="9.109375" style="64" customWidth="1"/>
    <col min="17" max="17" width="6.44140625" style="64" customWidth="1"/>
    <col min="18" max="18" width="9.88671875" style="64" customWidth="1"/>
    <col min="19" max="19" width="8.6640625" style="64" customWidth="1"/>
    <col min="20" max="20" width="9.109375" style="64" customWidth="1"/>
    <col min="21" max="21" width="8.6640625" style="64" customWidth="1"/>
    <col min="22" max="23" width="10" style="64" customWidth="1"/>
    <col min="24" max="24" width="9.44140625" style="64" customWidth="1"/>
    <col min="25" max="27" width="10" style="64" customWidth="1"/>
    <col min="28" max="28" width="9.109375" style="64" customWidth="1"/>
    <col min="29" max="38" width="10" style="64" customWidth="1"/>
    <col min="39" max="45" width="10.6640625" style="64" customWidth="1"/>
    <col min="48" max="48" width="9.88671875" customWidth="1"/>
  </cols>
  <sheetData>
    <row r="1" spans="1:57" s="114" customFormat="1" x14ac:dyDescent="0.25">
      <c r="A1" s="185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V1" s="113"/>
    </row>
    <row r="2" spans="1:57" s="114" customForma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V2" s="119"/>
    </row>
    <row r="3" spans="1:57" x14ac:dyDescent="0.25">
      <c r="A3" s="240" t="s">
        <v>150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5"/>
      <c r="BB3" s="245"/>
      <c r="BC3" s="245"/>
      <c r="BD3" s="245"/>
      <c r="BE3" s="290" t="s">
        <v>14</v>
      </c>
    </row>
    <row r="4" spans="1:57" ht="18.75" customHeight="1" x14ac:dyDescent="0.2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91"/>
    </row>
    <row r="5" spans="1:57" ht="18.75" customHeight="1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91"/>
    </row>
    <row r="6" spans="1:57" x14ac:dyDescent="0.25">
      <c r="A6" s="101" t="s">
        <v>24</v>
      </c>
      <c r="B6" s="237">
        <v>39508</v>
      </c>
      <c r="C6" s="237">
        <v>39600</v>
      </c>
      <c r="D6" s="237">
        <v>39692</v>
      </c>
      <c r="E6" s="237">
        <v>39783</v>
      </c>
      <c r="F6" s="237">
        <v>39873</v>
      </c>
      <c r="G6" s="237">
        <v>39965</v>
      </c>
      <c r="H6" s="237">
        <v>40057</v>
      </c>
      <c r="I6" s="237">
        <v>40148</v>
      </c>
      <c r="J6" s="237">
        <v>40238</v>
      </c>
      <c r="K6" s="237">
        <v>40330</v>
      </c>
      <c r="L6" s="237">
        <v>40422</v>
      </c>
      <c r="M6" s="237">
        <v>40513</v>
      </c>
      <c r="N6" s="237">
        <v>40603</v>
      </c>
      <c r="O6" s="237">
        <v>40695</v>
      </c>
      <c r="P6" s="237">
        <v>40787</v>
      </c>
      <c r="Q6" s="237">
        <v>40878</v>
      </c>
      <c r="R6" s="237">
        <v>40969</v>
      </c>
      <c r="S6" s="237">
        <v>41061</v>
      </c>
      <c r="T6" s="237">
        <v>41153</v>
      </c>
      <c r="U6" s="237">
        <v>41244</v>
      </c>
      <c r="V6" s="237">
        <v>41334</v>
      </c>
      <c r="W6" s="237">
        <v>41426</v>
      </c>
      <c r="X6" s="237">
        <v>41518</v>
      </c>
      <c r="Y6" s="237">
        <v>41609</v>
      </c>
      <c r="Z6" s="237">
        <v>41699</v>
      </c>
      <c r="AA6" s="237">
        <v>41791</v>
      </c>
      <c r="AB6" s="237">
        <v>41883</v>
      </c>
      <c r="AC6" s="237">
        <v>41974</v>
      </c>
      <c r="AD6" s="237">
        <v>42064</v>
      </c>
      <c r="AE6" s="237">
        <v>42156</v>
      </c>
      <c r="AF6" s="237">
        <v>42248</v>
      </c>
      <c r="AG6" s="237">
        <v>42339</v>
      </c>
      <c r="AH6" s="237">
        <v>42430</v>
      </c>
      <c r="AI6" s="237">
        <v>42522</v>
      </c>
      <c r="AJ6" s="237">
        <v>42614</v>
      </c>
      <c r="AK6" s="237">
        <v>42705</v>
      </c>
      <c r="AL6" s="237">
        <v>42795</v>
      </c>
      <c r="AM6" s="237">
        <v>42887</v>
      </c>
      <c r="AN6" s="237">
        <v>42979</v>
      </c>
      <c r="AO6" s="237">
        <v>43070</v>
      </c>
      <c r="AP6" s="237">
        <v>43160</v>
      </c>
      <c r="AQ6" s="237">
        <v>43252</v>
      </c>
      <c r="AR6" s="237">
        <v>43344</v>
      </c>
      <c r="AS6" s="237">
        <v>43435</v>
      </c>
      <c r="AT6" s="237">
        <v>43525</v>
      </c>
      <c r="AU6" s="216">
        <v>43617</v>
      </c>
      <c r="AV6" s="238">
        <v>43709</v>
      </c>
      <c r="AW6" s="216">
        <v>43800</v>
      </c>
      <c r="AX6" s="238">
        <v>43891</v>
      </c>
      <c r="AY6" s="216">
        <v>43983</v>
      </c>
      <c r="AZ6" s="238">
        <v>44075</v>
      </c>
      <c r="BA6" s="216">
        <v>44166</v>
      </c>
      <c r="BB6" s="238">
        <v>44256</v>
      </c>
      <c r="BC6" s="216">
        <v>44348</v>
      </c>
      <c r="BD6" s="216">
        <v>44440</v>
      </c>
      <c r="BE6" s="216">
        <v>44531</v>
      </c>
    </row>
    <row r="7" spans="1:57" x14ac:dyDescent="0.25">
      <c r="A7" s="102" t="s">
        <v>16</v>
      </c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81"/>
      <c r="AT7" s="231"/>
      <c r="AU7" s="216"/>
      <c r="AV7" s="215"/>
      <c r="AW7" s="216"/>
      <c r="AX7" s="215"/>
      <c r="AY7" s="216"/>
      <c r="AZ7" s="216"/>
      <c r="BA7" s="216"/>
      <c r="BB7" s="216"/>
      <c r="BC7" s="216"/>
      <c r="BD7" s="216"/>
      <c r="BE7" s="216"/>
    </row>
    <row r="8" spans="1:57" s="114" customFormat="1" x14ac:dyDescent="0.25">
      <c r="A8" s="130" t="s">
        <v>64</v>
      </c>
      <c r="B8" s="136">
        <v>6496.1769999999997</v>
      </c>
      <c r="C8" s="137">
        <v>3156.9660000000003</v>
      </c>
      <c r="D8" s="137">
        <v>6260.4409999999998</v>
      </c>
      <c r="E8" s="137">
        <v>8547.0390000000007</v>
      </c>
      <c r="F8" s="137">
        <v>11205.373000000001</v>
      </c>
      <c r="G8" s="137">
        <v>6642.148000000001</v>
      </c>
      <c r="H8" s="137">
        <v>9702.1319999999996</v>
      </c>
      <c r="I8" s="137">
        <v>9833.7669999999998</v>
      </c>
      <c r="J8" s="137">
        <v>4610.75</v>
      </c>
      <c r="K8" s="137">
        <v>8389.85</v>
      </c>
      <c r="L8" s="137">
        <v>7813.1750000000002</v>
      </c>
      <c r="M8" s="137">
        <v>7273.0580000000009</v>
      </c>
      <c r="N8" s="137">
        <v>11889.271999999999</v>
      </c>
      <c r="O8" s="137">
        <v>10775.192999999999</v>
      </c>
      <c r="P8" s="137">
        <v>15979.721000000001</v>
      </c>
      <c r="Q8" s="137">
        <v>18598.131000000001</v>
      </c>
      <c r="R8" s="137">
        <v>21608.716</v>
      </c>
      <c r="S8" s="137">
        <v>16621.593000000001</v>
      </c>
      <c r="T8" s="137">
        <v>15583.945</v>
      </c>
      <c r="U8" s="137">
        <v>16625.288</v>
      </c>
      <c r="V8" s="137">
        <v>2815.7709999999997</v>
      </c>
      <c r="W8" s="137">
        <v>3076.8240000000001</v>
      </c>
      <c r="X8" s="137">
        <v>4802.4130000000005</v>
      </c>
      <c r="Y8" s="137">
        <v>3473.7749999999996</v>
      </c>
      <c r="Z8" s="137">
        <v>3561.4229999999998</v>
      </c>
      <c r="AA8" s="137">
        <v>3263.1330000000003</v>
      </c>
      <c r="AB8" s="137">
        <v>5335.3060000000005</v>
      </c>
      <c r="AC8" s="137">
        <v>6877.8850000000002</v>
      </c>
      <c r="AD8" s="137">
        <v>6613.9470000000001</v>
      </c>
      <c r="AE8" s="137">
        <v>4937.0070000000005</v>
      </c>
      <c r="AF8" s="137">
        <v>1996</v>
      </c>
      <c r="AG8" s="137">
        <v>4582.2790000000005</v>
      </c>
      <c r="AH8" s="137">
        <v>4052.8609999999999</v>
      </c>
      <c r="AI8" s="137">
        <v>4674.665</v>
      </c>
      <c r="AJ8" s="137">
        <v>4893.0080000000007</v>
      </c>
      <c r="AK8" s="137">
        <v>2513.1190000000001</v>
      </c>
      <c r="AL8" s="137">
        <v>4412.13</v>
      </c>
      <c r="AM8" s="137">
        <v>9195.0969999999998</v>
      </c>
      <c r="AN8" s="137">
        <v>5848.384</v>
      </c>
      <c r="AO8" s="137">
        <v>3699.8379999999997</v>
      </c>
      <c r="AP8" s="137">
        <v>5772.6050000000005</v>
      </c>
      <c r="AQ8" s="137">
        <v>6880.058</v>
      </c>
      <c r="AR8" s="137">
        <v>1739.9459999999999</v>
      </c>
      <c r="AS8" s="137">
        <v>4706.223</v>
      </c>
      <c r="AT8" s="137">
        <v>3623.8500000000004</v>
      </c>
      <c r="AU8" s="137">
        <v>2029.9</v>
      </c>
      <c r="AV8" s="137">
        <v>4556.7950000000001</v>
      </c>
      <c r="AW8" s="137">
        <v>5735.598</v>
      </c>
      <c r="AX8" s="137">
        <v>6945.7729999999992</v>
      </c>
      <c r="AY8" s="137">
        <v>9246.982</v>
      </c>
      <c r="AZ8" s="137">
        <v>11188.626</v>
      </c>
      <c r="BA8" s="137">
        <f>Monthly_Data!EY8+Monthly_Data!EZ8+Monthly_Data!FA8</f>
        <v>8559.2129999999997</v>
      </c>
      <c r="BB8" s="137">
        <f>Monthly_Data!FB8+Monthly_Data!FC8+Monthly_Data!FD8</f>
        <v>7657.7669999999998</v>
      </c>
      <c r="BC8" s="137">
        <f>Monthly_Data!FE8+Monthly_Data!FF8+Monthly_Data!FG8</f>
        <v>6986.857</v>
      </c>
      <c r="BD8" s="137">
        <f>Monthly_Data!FH8+Monthly_Data!FI8+Monthly_Data!FJ8</f>
        <v>5605.0719999999992</v>
      </c>
      <c r="BE8" s="166">
        <f>Monthly_Data!FK8+Monthly_Data!FL8+Monthly_Data!FM8</f>
        <v>3740.4370000000004</v>
      </c>
    </row>
    <row r="9" spans="1:57" s="114" customFormat="1" x14ac:dyDescent="0.25">
      <c r="A9" s="177" t="s">
        <v>72</v>
      </c>
      <c r="B9" s="136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29</v>
      </c>
      <c r="U9" s="137">
        <v>0</v>
      </c>
      <c r="V9" s="137">
        <v>129.69999999999999</v>
      </c>
      <c r="W9" s="137">
        <v>0</v>
      </c>
      <c r="X9" s="137">
        <v>0</v>
      </c>
      <c r="Y9" s="137">
        <v>0</v>
      </c>
      <c r="Z9" s="137">
        <v>0</v>
      </c>
      <c r="AA9" s="137">
        <v>346.67</v>
      </c>
      <c r="AB9" s="137">
        <v>0</v>
      </c>
      <c r="AC9" s="137">
        <v>21</v>
      </c>
      <c r="AD9" s="137">
        <v>0</v>
      </c>
      <c r="AE9" s="137">
        <v>25.96</v>
      </c>
      <c r="AF9" s="137">
        <v>0.57999999999999996</v>
      </c>
      <c r="AG9" s="137">
        <v>24.099999999999998</v>
      </c>
      <c r="AH9" s="137">
        <v>1.95</v>
      </c>
      <c r="AI9" s="137">
        <v>17.55</v>
      </c>
      <c r="AJ9" s="137">
        <v>0</v>
      </c>
      <c r="AK9" s="137">
        <v>0</v>
      </c>
      <c r="AL9" s="137">
        <v>0</v>
      </c>
      <c r="AM9" s="137">
        <v>18.149999999999999</v>
      </c>
      <c r="AN9" s="137">
        <v>51.03</v>
      </c>
      <c r="AO9" s="137">
        <v>0</v>
      </c>
      <c r="AP9" s="137">
        <v>0</v>
      </c>
      <c r="AQ9" s="137">
        <v>33.75</v>
      </c>
      <c r="AR9" s="137">
        <v>1</v>
      </c>
      <c r="AS9" s="137">
        <v>16.448</v>
      </c>
      <c r="AT9" s="194">
        <v>7.35</v>
      </c>
      <c r="AU9" s="194">
        <v>10.25</v>
      </c>
      <c r="AV9" s="194">
        <v>61.77</v>
      </c>
      <c r="AW9" s="194">
        <v>15.4</v>
      </c>
      <c r="AX9" s="194">
        <v>52.29</v>
      </c>
      <c r="AY9" s="194">
        <v>51.589999999999996</v>
      </c>
      <c r="AZ9" s="254">
        <v>0</v>
      </c>
      <c r="BA9" s="137">
        <f>Monthly_Data!EY9+Monthly_Data!EZ9+Monthly_Data!FA9</f>
        <v>99.394000000000005</v>
      </c>
      <c r="BB9" s="137">
        <f>Monthly_Data!FB9+Monthly_Data!FC9+Monthly_Data!FD9</f>
        <v>5.8119999999999994</v>
      </c>
      <c r="BC9" s="137">
        <f>Monthly_Data!FE9+Monthly_Data!FF9+Monthly_Data!FG9</f>
        <v>25.85</v>
      </c>
      <c r="BD9" s="137">
        <f>Monthly_Data!FH9+Monthly_Data!FI9+Monthly_Data!FJ9</f>
        <v>82.90100000000001</v>
      </c>
      <c r="BE9" s="137">
        <f>Monthly_Data!FK9+Monthly_Data!FL9+Monthly_Data!FM9</f>
        <v>116.997</v>
      </c>
    </row>
    <row r="10" spans="1:57" s="114" customFormat="1" x14ac:dyDescent="0.25">
      <c r="A10" s="177" t="s">
        <v>73</v>
      </c>
      <c r="B10" s="136">
        <v>29</v>
      </c>
      <c r="C10" s="137">
        <v>0</v>
      </c>
      <c r="D10" s="137">
        <v>921.6</v>
      </c>
      <c r="E10" s="137">
        <v>237</v>
      </c>
      <c r="F10" s="137">
        <v>0</v>
      </c>
      <c r="G10" s="137">
        <v>0</v>
      </c>
      <c r="H10" s="137">
        <v>578</v>
      </c>
      <c r="I10" s="137">
        <v>37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11.05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272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253">
        <v>0</v>
      </c>
      <c r="AY10" s="253">
        <v>0</v>
      </c>
      <c r="AZ10" s="253">
        <v>0</v>
      </c>
      <c r="BA10" s="137">
        <f>Monthly_Data!EY10+Monthly_Data!EZ10+Monthly_Data!FA10</f>
        <v>0</v>
      </c>
      <c r="BB10" s="137">
        <f>Monthly_Data!FB10+Monthly_Data!FC10+Monthly_Data!FD10</f>
        <v>0</v>
      </c>
      <c r="BC10" s="137">
        <f>Monthly_Data!FE10+Monthly_Data!FF10+Monthly_Data!FG10</f>
        <v>0</v>
      </c>
      <c r="BD10" s="137">
        <f>Monthly_Data!FH10+Monthly_Data!FI10+Monthly_Data!FJ10</f>
        <v>0</v>
      </c>
      <c r="BE10" s="137">
        <f>Monthly_Data!FK10+Monthly_Data!FL10+Monthly_Data!FM10</f>
        <v>0</v>
      </c>
    </row>
    <row r="11" spans="1:57" s="114" customFormat="1" x14ac:dyDescent="0.25">
      <c r="A11" s="177" t="s">
        <v>74</v>
      </c>
      <c r="B11" s="136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702</v>
      </c>
      <c r="AF11" s="137">
        <v>162.21100000000001</v>
      </c>
      <c r="AG11" s="137">
        <v>0</v>
      </c>
      <c r="AH11" s="137">
        <v>0</v>
      </c>
      <c r="AI11" s="137">
        <v>81.2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v>625.24800000000005</v>
      </c>
      <c r="AW11" s="137">
        <v>0</v>
      </c>
      <c r="AX11" s="253">
        <v>0</v>
      </c>
      <c r="AY11" s="253">
        <v>0</v>
      </c>
      <c r="AZ11" s="253">
        <v>0</v>
      </c>
      <c r="BA11" s="137">
        <f>Monthly_Data!EY11+Monthly_Data!EZ11+Monthly_Data!FA11</f>
        <v>28.05</v>
      </c>
      <c r="BB11" s="137">
        <f>Monthly_Data!FB11+Monthly_Data!FC11+Monthly_Data!FD11</f>
        <v>0</v>
      </c>
      <c r="BC11" s="137">
        <f>Monthly_Data!FE11+Monthly_Data!FF11+Monthly_Data!FG11</f>
        <v>0</v>
      </c>
      <c r="BD11" s="137">
        <f>Monthly_Data!FH11+Monthly_Data!FI11+Monthly_Data!FJ11</f>
        <v>0</v>
      </c>
      <c r="BE11" s="137">
        <f>Monthly_Data!FK11+Monthly_Data!FL11+Monthly_Data!FM11</f>
        <v>0</v>
      </c>
    </row>
    <row r="12" spans="1:57" s="114" customFormat="1" x14ac:dyDescent="0.25">
      <c r="A12" s="177" t="s">
        <v>75</v>
      </c>
      <c r="B12" s="136">
        <v>1885.45</v>
      </c>
      <c r="C12" s="137">
        <v>396.125</v>
      </c>
      <c r="D12" s="137">
        <v>436.15</v>
      </c>
      <c r="E12" s="137">
        <v>711.75</v>
      </c>
      <c r="F12" s="137">
        <v>2836.65</v>
      </c>
      <c r="G12" s="137">
        <v>1168.5999999999999</v>
      </c>
      <c r="H12" s="137">
        <v>943.59999999999991</v>
      </c>
      <c r="I12" s="137">
        <v>1284.5</v>
      </c>
      <c r="J12" s="137">
        <v>2232.8000000000002</v>
      </c>
      <c r="K12" s="137">
        <v>1860.6000000000001</v>
      </c>
      <c r="L12" s="137">
        <v>1125.925</v>
      </c>
      <c r="M12" s="137">
        <v>1446.508</v>
      </c>
      <c r="N12" s="137">
        <v>1897.96</v>
      </c>
      <c r="O12" s="137">
        <v>1217.6089999999999</v>
      </c>
      <c r="P12" s="137">
        <v>616.64799999999991</v>
      </c>
      <c r="Q12" s="137">
        <v>91.97</v>
      </c>
      <c r="R12" s="137">
        <v>185.14999999999998</v>
      </c>
      <c r="S12" s="137">
        <v>120.97500000000001</v>
      </c>
      <c r="T12" s="137">
        <v>228.505</v>
      </c>
      <c r="U12" s="137">
        <v>340.33199999999999</v>
      </c>
      <c r="V12" s="137">
        <v>23.045999999999999</v>
      </c>
      <c r="W12" s="137">
        <v>0.375</v>
      </c>
      <c r="X12" s="137">
        <v>3.5750000000000002</v>
      </c>
      <c r="Y12" s="137">
        <v>104.9</v>
      </c>
      <c r="Z12" s="137">
        <v>0.40799999999999997</v>
      </c>
      <c r="AA12" s="137">
        <v>3.55</v>
      </c>
      <c r="AB12" s="137">
        <v>2.48</v>
      </c>
      <c r="AC12" s="137">
        <v>1.1000000000000001</v>
      </c>
      <c r="AD12" s="137">
        <v>3.625</v>
      </c>
      <c r="AE12" s="137">
        <v>100</v>
      </c>
      <c r="AF12" s="137">
        <v>6.2</v>
      </c>
      <c r="AG12" s="137">
        <v>8.1</v>
      </c>
      <c r="AH12" s="137">
        <v>8.5500000000000007</v>
      </c>
      <c r="AI12" s="137">
        <v>75.415000000000006</v>
      </c>
      <c r="AJ12" s="137">
        <v>0</v>
      </c>
      <c r="AK12" s="137">
        <v>0</v>
      </c>
      <c r="AL12" s="137">
        <v>0.6</v>
      </c>
      <c r="AM12" s="137">
        <v>0</v>
      </c>
      <c r="AN12" s="137">
        <v>150</v>
      </c>
      <c r="AO12" s="137">
        <v>0</v>
      </c>
      <c r="AP12" s="137">
        <v>0</v>
      </c>
      <c r="AQ12" s="137">
        <v>14</v>
      </c>
      <c r="AR12" s="137">
        <v>10.1</v>
      </c>
      <c r="AS12" s="137">
        <v>25</v>
      </c>
      <c r="AT12" s="137">
        <v>0</v>
      </c>
      <c r="AU12" s="137">
        <v>0</v>
      </c>
      <c r="AV12" s="137">
        <v>46.496000000000002</v>
      </c>
      <c r="AW12" s="137">
        <v>806</v>
      </c>
      <c r="AX12" s="137">
        <v>8</v>
      </c>
      <c r="AY12" s="253">
        <v>0</v>
      </c>
      <c r="AZ12" s="253">
        <v>0</v>
      </c>
      <c r="BA12" s="137">
        <f>Monthly_Data!EY12+Monthly_Data!EZ12+Monthly_Data!FA12</f>
        <v>6.085</v>
      </c>
      <c r="BB12" s="137">
        <f>Monthly_Data!FB12+Monthly_Data!FC12+Monthly_Data!FD12</f>
        <v>0</v>
      </c>
      <c r="BC12" s="137">
        <f>Monthly_Data!FE12+Monthly_Data!FF12+Monthly_Data!FG12</f>
        <v>3890</v>
      </c>
      <c r="BD12" s="137">
        <f>Monthly_Data!FH12+Monthly_Data!FI12+Monthly_Data!FJ12</f>
        <v>1478.825</v>
      </c>
      <c r="BE12" s="137">
        <f>Monthly_Data!FK12+Monthly_Data!FL12+Monthly_Data!FM12</f>
        <v>1080</v>
      </c>
    </row>
    <row r="13" spans="1:57" s="114" customFormat="1" x14ac:dyDescent="0.25">
      <c r="A13" s="177" t="s">
        <v>76</v>
      </c>
      <c r="B13" s="136">
        <v>2178.1999999999998</v>
      </c>
      <c r="C13" s="137">
        <v>1348.6</v>
      </c>
      <c r="D13" s="137">
        <v>3388.25</v>
      </c>
      <c r="E13" s="137">
        <v>3893.3500000000004</v>
      </c>
      <c r="F13" s="137">
        <v>5330.55</v>
      </c>
      <c r="G13" s="137">
        <v>1800.5</v>
      </c>
      <c r="H13" s="137">
        <v>6238</v>
      </c>
      <c r="I13" s="137">
        <v>5217</v>
      </c>
      <c r="J13" s="137">
        <v>2000</v>
      </c>
      <c r="K13" s="137">
        <v>5999.75</v>
      </c>
      <c r="L13" s="137">
        <v>3796.45</v>
      </c>
      <c r="M13" s="137">
        <v>3549.9</v>
      </c>
      <c r="N13" s="137">
        <v>1969.5</v>
      </c>
      <c r="O13" s="137">
        <v>5150</v>
      </c>
      <c r="P13" s="137">
        <v>8450.0470000000005</v>
      </c>
      <c r="Q13" s="137">
        <v>10954.5</v>
      </c>
      <c r="R13" s="137">
        <v>5415</v>
      </c>
      <c r="S13" s="137">
        <v>600</v>
      </c>
      <c r="T13" s="137">
        <v>3667</v>
      </c>
      <c r="U13" s="137">
        <v>5490</v>
      </c>
      <c r="V13" s="137">
        <v>206.4</v>
      </c>
      <c r="W13" s="137">
        <v>1000</v>
      </c>
      <c r="X13" s="137">
        <v>1710.75</v>
      </c>
      <c r="Y13" s="137">
        <v>1259.9000000000001</v>
      </c>
      <c r="Z13" s="137">
        <v>1500</v>
      </c>
      <c r="AA13" s="137">
        <v>2100</v>
      </c>
      <c r="AB13" s="137">
        <v>3750</v>
      </c>
      <c r="AC13" s="137">
        <v>4830</v>
      </c>
      <c r="AD13" s="137">
        <v>4878.8999999999996</v>
      </c>
      <c r="AE13" s="137">
        <v>3300</v>
      </c>
      <c r="AF13" s="137">
        <v>1000</v>
      </c>
      <c r="AG13" s="137">
        <v>2522.9499999999998</v>
      </c>
      <c r="AH13" s="137">
        <v>3002</v>
      </c>
      <c r="AI13" s="137">
        <v>3015</v>
      </c>
      <c r="AJ13" s="137">
        <v>4500</v>
      </c>
      <c r="AK13" s="137">
        <v>2000</v>
      </c>
      <c r="AL13" s="137">
        <v>3950</v>
      </c>
      <c r="AM13" s="137">
        <v>9049.9500000000007</v>
      </c>
      <c r="AN13" s="137">
        <v>5334.86</v>
      </c>
      <c r="AO13" s="137">
        <v>3000</v>
      </c>
      <c r="AP13" s="137">
        <v>4589</v>
      </c>
      <c r="AQ13" s="137">
        <v>6357.8</v>
      </c>
      <c r="AR13" s="137">
        <v>1510</v>
      </c>
      <c r="AS13" s="137">
        <v>3000</v>
      </c>
      <c r="AT13" s="137">
        <v>3500</v>
      </c>
      <c r="AU13" s="137">
        <v>2000</v>
      </c>
      <c r="AV13" s="137">
        <v>3800</v>
      </c>
      <c r="AW13" s="137">
        <v>4282.25</v>
      </c>
      <c r="AX13" s="137">
        <v>6152</v>
      </c>
      <c r="AY13" s="137">
        <v>5851.1</v>
      </c>
      <c r="AZ13" s="137">
        <v>6100</v>
      </c>
      <c r="BA13" s="137">
        <f>Monthly_Data!EY13+Monthly_Data!EZ13+Monthly_Data!FA13</f>
        <v>5000</v>
      </c>
      <c r="BB13" s="137">
        <f>Monthly_Data!FB13+Monthly_Data!FC13+Monthly_Data!FD13</f>
        <v>6491</v>
      </c>
      <c r="BC13" s="137">
        <f>Monthly_Data!FE13+Monthly_Data!FF13+Monthly_Data!FG13</f>
        <v>3000</v>
      </c>
      <c r="BD13" s="137">
        <f>Monthly_Data!FH13+Monthly_Data!FI13+Monthly_Data!FJ13</f>
        <v>3500</v>
      </c>
      <c r="BE13" s="137">
        <f>Monthly_Data!FK13+Monthly_Data!FL13+Monthly_Data!FM13</f>
        <v>2490</v>
      </c>
    </row>
    <row r="14" spans="1:57" s="114" customFormat="1" x14ac:dyDescent="0.25">
      <c r="A14" s="177" t="s">
        <v>77</v>
      </c>
      <c r="B14" s="136">
        <v>215</v>
      </c>
      <c r="C14" s="137">
        <v>165.6</v>
      </c>
      <c r="D14" s="137">
        <v>300.60000000000002</v>
      </c>
      <c r="E14" s="137">
        <v>654.35</v>
      </c>
      <c r="F14" s="137">
        <v>360</v>
      </c>
      <c r="G14" s="137">
        <v>210.55</v>
      </c>
      <c r="H14" s="137">
        <v>349.55</v>
      </c>
      <c r="I14" s="137">
        <v>842.95</v>
      </c>
      <c r="J14" s="137">
        <v>377.95</v>
      </c>
      <c r="K14" s="137">
        <v>529.5</v>
      </c>
      <c r="L14" s="137">
        <v>2890.8</v>
      </c>
      <c r="M14" s="137">
        <v>2276.65</v>
      </c>
      <c r="N14" s="137">
        <v>3676.5699999999997</v>
      </c>
      <c r="O14" s="137">
        <v>2690.1350000000002</v>
      </c>
      <c r="P14" s="137">
        <v>3333.7449999999999</v>
      </c>
      <c r="Q14" s="137">
        <v>3220.866</v>
      </c>
      <c r="R14" s="137">
        <v>2008.32</v>
      </c>
      <c r="S14" s="137">
        <v>3304.95</v>
      </c>
      <c r="T14" s="137">
        <v>1496.67</v>
      </c>
      <c r="U14" s="137">
        <v>3083.05</v>
      </c>
      <c r="V14" s="137">
        <v>1197</v>
      </c>
      <c r="W14" s="137">
        <v>980</v>
      </c>
      <c r="X14" s="137">
        <v>2033.54</v>
      </c>
      <c r="Y14" s="137">
        <v>1375.95</v>
      </c>
      <c r="Z14" s="137">
        <v>1204.8499999999999</v>
      </c>
      <c r="AA14" s="137">
        <v>440.85</v>
      </c>
      <c r="AB14" s="137">
        <v>1280.52</v>
      </c>
      <c r="AC14" s="137">
        <v>1813.15</v>
      </c>
      <c r="AD14" s="137">
        <v>1584.835</v>
      </c>
      <c r="AE14" s="137">
        <v>359.27</v>
      </c>
      <c r="AF14" s="137">
        <v>788.62400000000002</v>
      </c>
      <c r="AG14" s="137">
        <v>1940.75</v>
      </c>
      <c r="AH14" s="137">
        <v>701.35</v>
      </c>
      <c r="AI14" s="137">
        <v>1375.55</v>
      </c>
      <c r="AJ14" s="137">
        <v>353.98</v>
      </c>
      <c r="AK14" s="137">
        <v>422.46000000000004</v>
      </c>
      <c r="AL14" s="137">
        <v>352.92</v>
      </c>
      <c r="AM14" s="137">
        <v>0</v>
      </c>
      <c r="AN14" s="137">
        <v>227.9</v>
      </c>
      <c r="AO14" s="137">
        <v>560</v>
      </c>
      <c r="AP14" s="137">
        <v>1152.4000000000001</v>
      </c>
      <c r="AQ14" s="137">
        <v>434.28</v>
      </c>
      <c r="AR14" s="137">
        <v>70</v>
      </c>
      <c r="AS14" s="137">
        <v>1268.7249999999999</v>
      </c>
      <c r="AT14" s="137">
        <v>0.45</v>
      </c>
      <c r="AU14" s="137">
        <v>0</v>
      </c>
      <c r="AV14" s="137">
        <v>0</v>
      </c>
      <c r="AW14" s="137">
        <v>630</v>
      </c>
      <c r="AX14" s="137">
        <v>706.15</v>
      </c>
      <c r="AY14" s="137">
        <v>755.02</v>
      </c>
      <c r="AZ14" s="137">
        <v>498.7</v>
      </c>
      <c r="BA14" s="137">
        <f>[2]Données_mensuelles!EY14+[2]Données_mensuelles!EZ14+[2]Données_mensuelles!FA14</f>
        <v>1260</v>
      </c>
      <c r="BB14" s="137">
        <f>Monthly_Data!FB14+Monthly_Data!FC14+Monthly_Data!FD14</f>
        <v>652.9</v>
      </c>
      <c r="BC14" s="137">
        <f>Monthly_Data!FE14+Monthly_Data!FF14+Monthly_Data!FG14</f>
        <v>0</v>
      </c>
      <c r="BD14" s="137">
        <f>Monthly_Data!FH14+Monthly_Data!FI14+Monthly_Data!FJ14</f>
        <v>475.15</v>
      </c>
      <c r="BE14" s="137">
        <f>Monthly_Data!FK14+Monthly_Data!FL14+Monthly_Data!FM14</f>
        <v>0</v>
      </c>
    </row>
    <row r="15" spans="1:57" s="114" customFormat="1" x14ac:dyDescent="0.25">
      <c r="A15" s="177" t="s">
        <v>78</v>
      </c>
      <c r="B15" s="136">
        <v>2188.527</v>
      </c>
      <c r="C15" s="137">
        <v>1246.6410000000001</v>
      </c>
      <c r="D15" s="137">
        <v>1213.8409999999999</v>
      </c>
      <c r="E15" s="137">
        <v>3050.5889999999999</v>
      </c>
      <c r="F15" s="137">
        <v>2678.1730000000002</v>
      </c>
      <c r="G15" s="137">
        <v>3462.498</v>
      </c>
      <c r="H15" s="137">
        <v>1592.982</v>
      </c>
      <c r="I15" s="137">
        <v>2452.317</v>
      </c>
      <c r="J15" s="137">
        <v>0</v>
      </c>
      <c r="K15" s="137">
        <v>0</v>
      </c>
      <c r="L15" s="137">
        <v>0</v>
      </c>
      <c r="M15" s="137">
        <v>0</v>
      </c>
      <c r="N15" s="137">
        <v>4345.2420000000002</v>
      </c>
      <c r="O15" s="137">
        <v>1717.4490000000001</v>
      </c>
      <c r="P15" s="137">
        <v>3579.2809999999999</v>
      </c>
      <c r="Q15" s="137">
        <v>4330.7950000000001</v>
      </c>
      <c r="R15" s="137">
        <v>14000.245999999999</v>
      </c>
      <c r="S15" s="137">
        <v>12595.668000000001</v>
      </c>
      <c r="T15" s="137">
        <v>10162.77</v>
      </c>
      <c r="U15" s="137">
        <v>7711.9059999999999</v>
      </c>
      <c r="V15" s="137">
        <v>1259.625</v>
      </c>
      <c r="W15" s="137">
        <v>1085.3989999999999</v>
      </c>
      <c r="X15" s="137">
        <v>1054.548</v>
      </c>
      <c r="Y15" s="137">
        <v>733.02499999999998</v>
      </c>
      <c r="Z15" s="137">
        <v>856.16500000000008</v>
      </c>
      <c r="AA15" s="137">
        <v>372.06299999999999</v>
      </c>
      <c r="AB15" s="137">
        <v>302.30600000000004</v>
      </c>
      <c r="AC15" s="137">
        <v>212.63499999999999</v>
      </c>
      <c r="AD15" s="137">
        <v>146.58699999999999</v>
      </c>
      <c r="AE15" s="137">
        <v>449.77699999999999</v>
      </c>
      <c r="AF15" s="137">
        <v>38.384999999999998</v>
      </c>
      <c r="AG15" s="137">
        <v>86.379000000000005</v>
      </c>
      <c r="AH15" s="137">
        <v>67.010999999999996</v>
      </c>
      <c r="AI15" s="137">
        <v>109.95000000000002</v>
      </c>
      <c r="AJ15" s="137">
        <v>39.028000000000006</v>
      </c>
      <c r="AK15" s="137">
        <v>90.658999999999992</v>
      </c>
      <c r="AL15" s="137">
        <v>108.61</v>
      </c>
      <c r="AM15" s="137">
        <v>126.99700000000001</v>
      </c>
      <c r="AN15" s="137">
        <v>84.593999999999994</v>
      </c>
      <c r="AO15" s="137">
        <v>139.83800000000002</v>
      </c>
      <c r="AP15" s="137">
        <v>31.204999999999998</v>
      </c>
      <c r="AQ15" s="137">
        <v>40.228000000000002</v>
      </c>
      <c r="AR15" s="137">
        <v>148.846</v>
      </c>
      <c r="AS15" s="137">
        <v>396.05</v>
      </c>
      <c r="AT15" s="137">
        <v>116.05</v>
      </c>
      <c r="AU15" s="137">
        <v>19.649999999999999</v>
      </c>
      <c r="AV15" s="137">
        <v>23.280999999999999</v>
      </c>
      <c r="AW15" s="137">
        <v>1.9480000000000002</v>
      </c>
      <c r="AX15" s="137">
        <v>27.332999999999998</v>
      </c>
      <c r="AY15" s="137">
        <v>2589.2719999999999</v>
      </c>
      <c r="AZ15" s="137">
        <v>4589.9259999999995</v>
      </c>
      <c r="BA15" s="137">
        <f>[2]Données_mensuelles!EY15+[2]Données_mensuelles!EZ15+[2]Données_mensuelles!FA15</f>
        <v>2165.6839999999997</v>
      </c>
      <c r="BB15" s="137">
        <f>Monthly_Data!FB15+Monthly_Data!FC15+Monthly_Data!FD15</f>
        <v>508.05500000000001</v>
      </c>
      <c r="BC15" s="137">
        <f>Monthly_Data!FE15+Monthly_Data!FF15+Monthly_Data!FG15</f>
        <v>71.006999999999991</v>
      </c>
      <c r="BD15" s="137">
        <f>Monthly_Data!FH15+Monthly_Data!FI15+Monthly_Data!FJ15</f>
        <v>68.195999999999998</v>
      </c>
      <c r="BE15" s="166">
        <f>Monthly_Data!FK15+Monthly_Data!FL15+Monthly_Data!FM15</f>
        <v>53.44</v>
      </c>
    </row>
    <row r="16" spans="1:57" s="114" customFormat="1" x14ac:dyDescent="0.25">
      <c r="A16" s="130" t="s">
        <v>65</v>
      </c>
      <c r="B16" s="136">
        <v>1344.9</v>
      </c>
      <c r="C16" s="137">
        <v>189.55</v>
      </c>
      <c r="D16" s="137">
        <v>0</v>
      </c>
      <c r="E16" s="137">
        <v>880.25</v>
      </c>
      <c r="F16" s="137">
        <v>806.9</v>
      </c>
      <c r="G16" s="137">
        <v>155.92599999999999</v>
      </c>
      <c r="H16" s="137">
        <v>0</v>
      </c>
      <c r="I16" s="137">
        <v>1274.1090000000002</v>
      </c>
      <c r="J16" s="137">
        <v>1235.6500000000001</v>
      </c>
      <c r="K16" s="137">
        <v>218.3</v>
      </c>
      <c r="L16" s="137">
        <v>0</v>
      </c>
      <c r="M16" s="137">
        <v>2246.462</v>
      </c>
      <c r="N16" s="137">
        <v>1331.2950000000001</v>
      </c>
      <c r="O16" s="137">
        <v>497.75</v>
      </c>
      <c r="P16" s="137">
        <v>185.3</v>
      </c>
      <c r="Q16" s="137">
        <v>513.45000000000005</v>
      </c>
      <c r="R16" s="137">
        <v>1772.9</v>
      </c>
      <c r="S16" s="137">
        <v>238.25</v>
      </c>
      <c r="T16" s="137">
        <v>1089.19</v>
      </c>
      <c r="U16" s="137">
        <v>467.55</v>
      </c>
      <c r="V16" s="137">
        <v>1137.95</v>
      </c>
      <c r="W16" s="137">
        <v>32</v>
      </c>
      <c r="X16" s="137">
        <v>1794.8</v>
      </c>
      <c r="Y16" s="137">
        <v>33.670999999999999</v>
      </c>
      <c r="Z16" s="137">
        <v>2969.05</v>
      </c>
      <c r="AA16" s="137">
        <v>0</v>
      </c>
      <c r="AB16" s="137">
        <v>287.5</v>
      </c>
      <c r="AC16" s="137">
        <v>0</v>
      </c>
      <c r="AD16" s="137">
        <v>0</v>
      </c>
      <c r="AE16" s="137">
        <v>0</v>
      </c>
      <c r="AF16" s="137">
        <v>1</v>
      </c>
      <c r="AG16" s="137">
        <v>0</v>
      </c>
      <c r="AH16" s="137">
        <v>0</v>
      </c>
      <c r="AI16" s="137">
        <v>0</v>
      </c>
      <c r="AJ16" s="137">
        <v>0</v>
      </c>
      <c r="AK16" s="137">
        <v>7.4999999999999997E-2</v>
      </c>
      <c r="AL16" s="137">
        <v>0.54700000000000004</v>
      </c>
      <c r="AM16" s="137">
        <v>0</v>
      </c>
      <c r="AN16" s="137">
        <v>0.32900000000000001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14.206</v>
      </c>
      <c r="AU16" s="137">
        <f>Monthly_Data!EG16+Monthly_Data!EH16+Monthly_Data!EI16</f>
        <v>23.536000000000001</v>
      </c>
      <c r="AV16" s="137">
        <v>97.185000000000002</v>
      </c>
      <c r="AW16" s="137">
        <v>110.565</v>
      </c>
      <c r="AX16" s="137">
        <v>580.43400000000008</v>
      </c>
      <c r="AY16" s="137">
        <v>43.155000000000001</v>
      </c>
      <c r="AZ16" s="137">
        <v>883.23299999999995</v>
      </c>
      <c r="BA16" s="137">
        <f>[2]Données_mensuelles!EY16+[2]Données_mensuelles!EZ16+[2]Données_mensuelles!FA16</f>
        <v>55.156000000000006</v>
      </c>
      <c r="BB16" s="137">
        <f>Monthly_Data!FB16+Monthly_Data!FC16+Monthly_Data!FD16</f>
        <v>145.566</v>
      </c>
      <c r="BC16" s="137">
        <f>Monthly_Data!FE16+Monthly_Data!FF16+Monthly_Data!FG16</f>
        <v>67.569999999999993</v>
      </c>
      <c r="BD16" s="137">
        <f>Monthly_Data!FH16+Monthly_Data!FI16+Monthly_Data!FJ16</f>
        <v>113.631</v>
      </c>
      <c r="BE16" s="167">
        <f>Monthly_Data!FK16+Monthly_Data!FL16+Monthly_Data!FM16</f>
        <v>20.387999999999998</v>
      </c>
    </row>
    <row r="17" spans="1:58" s="114" customFormat="1" ht="15.75" customHeight="1" x14ac:dyDescent="0.25">
      <c r="A17" s="178" t="s">
        <v>114</v>
      </c>
      <c r="B17" s="136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14.206</v>
      </c>
      <c r="AU17" s="137">
        <v>18.63</v>
      </c>
      <c r="AV17" s="137">
        <v>93.13000000000001</v>
      </c>
      <c r="AW17" s="137">
        <v>49.372</v>
      </c>
      <c r="AX17" s="137">
        <v>42.783999999999999</v>
      </c>
      <c r="AY17" s="137">
        <v>40.380000000000003</v>
      </c>
      <c r="AZ17" s="137">
        <v>58.447999999999993</v>
      </c>
      <c r="BA17" s="137">
        <f>[2]Données_mensuelles!EY17+[2]Données_mensuelles!EZ17+[2]Données_mensuelles!FA17</f>
        <v>54.956000000000003</v>
      </c>
      <c r="BB17" s="137">
        <f>Monthly_Data!FB17+Monthly_Data!FC17+Monthly_Data!FD17</f>
        <v>105.952</v>
      </c>
      <c r="BC17" s="137">
        <f>Monthly_Data!FE17+Monthly_Data!FF17+Monthly_Data!FG17</f>
        <v>65.87</v>
      </c>
      <c r="BD17" s="137">
        <f>Monthly_Data!FH17+Monthly_Data!FI17+Monthly_Data!FJ17</f>
        <v>80.631</v>
      </c>
      <c r="BE17" s="137">
        <f>Monthly_Data!FK17+Monthly_Data!FL17+Monthly_Data!FM17</f>
        <v>18.387999999999998</v>
      </c>
    </row>
    <row r="18" spans="1:58" s="114" customFormat="1" x14ac:dyDescent="0.25">
      <c r="A18" s="178" t="s">
        <v>115</v>
      </c>
      <c r="B18" s="136">
        <v>1344.9</v>
      </c>
      <c r="C18" s="137">
        <v>189.55</v>
      </c>
      <c r="D18" s="137">
        <v>0</v>
      </c>
      <c r="E18" s="137">
        <v>880.25</v>
      </c>
      <c r="F18" s="137">
        <v>806.9</v>
      </c>
      <c r="G18" s="137">
        <v>155.92599999999999</v>
      </c>
      <c r="H18" s="137">
        <v>0</v>
      </c>
      <c r="I18" s="137">
        <v>1274.1090000000002</v>
      </c>
      <c r="J18" s="137">
        <v>1235.6500000000001</v>
      </c>
      <c r="K18" s="137">
        <v>218.3</v>
      </c>
      <c r="L18" s="137">
        <v>0</v>
      </c>
      <c r="M18" s="137">
        <v>2246.462</v>
      </c>
      <c r="N18" s="137">
        <v>1331.2950000000001</v>
      </c>
      <c r="O18" s="137">
        <v>497.75</v>
      </c>
      <c r="P18" s="137">
        <v>185.3</v>
      </c>
      <c r="Q18" s="137">
        <v>513.45000000000005</v>
      </c>
      <c r="R18" s="137">
        <v>1772.9</v>
      </c>
      <c r="S18" s="137">
        <v>238.25</v>
      </c>
      <c r="T18" s="137">
        <v>1089.19</v>
      </c>
      <c r="U18" s="137">
        <v>467.55</v>
      </c>
      <c r="V18" s="137">
        <v>1137.95</v>
      </c>
      <c r="W18" s="137">
        <v>32</v>
      </c>
      <c r="X18" s="137">
        <v>1794.8</v>
      </c>
      <c r="Y18" s="137">
        <v>33.670999999999999</v>
      </c>
      <c r="Z18" s="137">
        <v>2969.05</v>
      </c>
      <c r="AA18" s="137">
        <v>0</v>
      </c>
      <c r="AB18" s="137">
        <v>287.5</v>
      </c>
      <c r="AC18" s="137">
        <v>0</v>
      </c>
      <c r="AD18" s="137">
        <v>0</v>
      </c>
      <c r="AE18" s="137">
        <v>0</v>
      </c>
      <c r="AF18" s="137">
        <v>1</v>
      </c>
      <c r="AG18" s="137">
        <v>0</v>
      </c>
      <c r="AH18" s="137">
        <v>0</v>
      </c>
      <c r="AI18" s="137">
        <v>0</v>
      </c>
      <c r="AJ18" s="137">
        <v>0</v>
      </c>
      <c r="AK18" s="137">
        <v>7.4999999999999997E-2</v>
      </c>
      <c r="AL18" s="137">
        <v>0.54700000000000004</v>
      </c>
      <c r="AM18" s="137">
        <v>0</v>
      </c>
      <c r="AN18" s="137">
        <v>0.32900000000000001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4.9060000000000006</v>
      </c>
      <c r="AV18" s="137">
        <v>4.0549999999999997</v>
      </c>
      <c r="AW18" s="137">
        <v>61.192999999999998</v>
      </c>
      <c r="AX18" s="137">
        <v>537.65000000000009</v>
      </c>
      <c r="AY18" s="137">
        <v>2.7749999999999999</v>
      </c>
      <c r="AZ18" s="137">
        <v>824.78499999999997</v>
      </c>
      <c r="BA18" s="137">
        <f>Monthly_Data!EY18+Monthly_Data!EZ18+Monthly_Data!FA18</f>
        <v>0.2</v>
      </c>
      <c r="BB18" s="137">
        <f>Monthly_Data!FB18+Monthly_Data!FC18+Monthly_Data!FD18</f>
        <v>39.613999999999997</v>
      </c>
      <c r="BC18" s="137">
        <f>Monthly_Data!FE18+Monthly_Data!FF18+Monthly_Data!FG18</f>
        <v>1.7</v>
      </c>
      <c r="BD18" s="137">
        <f>Monthly_Data!FH18+Monthly_Data!FI18+Monthly_Data!FJ18</f>
        <v>33</v>
      </c>
      <c r="BE18" s="137">
        <f>Monthly_Data!FK18+Monthly_Data!FL18+Monthly_Data!FM18</f>
        <v>2</v>
      </c>
    </row>
    <row r="19" spans="1:58" s="114" customFormat="1" ht="15.75" customHeight="1" x14ac:dyDescent="0.25">
      <c r="A19" s="178" t="s">
        <v>116</v>
      </c>
      <c r="B19" s="136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v>0</v>
      </c>
      <c r="AW19" s="137">
        <v>0</v>
      </c>
      <c r="AX19" s="253">
        <v>0</v>
      </c>
      <c r="AY19" s="253">
        <v>0</v>
      </c>
      <c r="AZ19" s="253">
        <v>0</v>
      </c>
      <c r="BA19" s="137">
        <f>Monthly_Data!EY19+Monthly_Data!EZ19+Monthly_Data!FA19</f>
        <v>0</v>
      </c>
      <c r="BB19" s="137">
        <f>Monthly_Data!FB19+Monthly_Data!FC19+Monthly_Data!FD19</f>
        <v>0</v>
      </c>
      <c r="BC19" s="137">
        <f>Monthly_Data!FE19+Monthly_Data!FF19+Monthly_Data!FG19</f>
        <v>0</v>
      </c>
      <c r="BD19" s="137">
        <f>Monthly_Data!FH19+Monthly_Data!FI19+Monthly_Data!FJ19</f>
        <v>0</v>
      </c>
      <c r="BE19" s="137">
        <f>Monthly_Data!FK19+Monthly_Data!FL19+Monthly_Data!FM19</f>
        <v>0</v>
      </c>
    </row>
    <row r="20" spans="1:58" s="114" customFormat="1" x14ac:dyDescent="0.25">
      <c r="A20" s="130" t="s">
        <v>66</v>
      </c>
      <c r="B20" s="136">
        <v>335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1246.2</v>
      </c>
      <c r="AG20" s="137">
        <v>1782.1</v>
      </c>
      <c r="AH20" s="137">
        <v>1240.45</v>
      </c>
      <c r="AI20" s="137">
        <v>2480.4499999999998</v>
      </c>
      <c r="AJ20" s="137">
        <v>1382.5070000000001</v>
      </c>
      <c r="AK20" s="137">
        <v>1055.7800000000002</v>
      </c>
      <c r="AL20" s="137">
        <v>994.15000000000009</v>
      </c>
      <c r="AM20" s="137">
        <v>1119.6499999999999</v>
      </c>
      <c r="AN20" s="137">
        <v>1244.7</v>
      </c>
      <c r="AO20" s="137">
        <v>1711.9099999999999</v>
      </c>
      <c r="AP20" s="137">
        <v>2337.9489999999996</v>
      </c>
      <c r="AQ20" s="137">
        <v>1920.1999999999998</v>
      </c>
      <c r="AR20" s="137">
        <v>851.65</v>
      </c>
      <c r="AS20" s="137">
        <v>2021.5499999999997</v>
      </c>
      <c r="AT20" s="137">
        <v>2068.8000000000002</v>
      </c>
      <c r="AU20" s="137">
        <v>1986.05</v>
      </c>
      <c r="AV20" s="137">
        <v>2334.8199999999997</v>
      </c>
      <c r="AW20" s="137">
        <v>1553.51</v>
      </c>
      <c r="AX20" s="137">
        <v>1895.58</v>
      </c>
      <c r="AY20" s="137">
        <v>314.95</v>
      </c>
      <c r="AZ20" s="137">
        <v>516.25</v>
      </c>
      <c r="BA20" s="137">
        <f>Monthly_Data!EY20+Monthly_Data!EZ20+Monthly_Data!FA20</f>
        <v>121.4</v>
      </c>
      <c r="BB20" s="137">
        <f>Monthly_Data!FB20+Monthly_Data!FC20+Monthly_Data!FD20</f>
        <v>944.97400000000005</v>
      </c>
      <c r="BC20" s="137">
        <f>Monthly_Data!FE20+Monthly_Data!FF20+Monthly_Data!FG20</f>
        <v>331.1</v>
      </c>
      <c r="BD20" s="137">
        <f>Monthly_Data!FH20+Monthly_Data!FI20+Monthly_Data!FJ20</f>
        <v>660.35</v>
      </c>
      <c r="BE20" s="142">
        <f>Monthly_Data!FK20+Monthly_Data!FL20+Monthly_Data!FM20</f>
        <v>682.30099999999993</v>
      </c>
    </row>
    <row r="21" spans="1:58" s="114" customFormat="1" x14ac:dyDescent="0.25">
      <c r="A21" s="178" t="s">
        <v>121</v>
      </c>
      <c r="B21" s="136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319.25</v>
      </c>
      <c r="AI21" s="137">
        <v>217.75</v>
      </c>
      <c r="AJ21" s="137">
        <v>617.95699999999999</v>
      </c>
      <c r="AK21" s="137">
        <v>431.85</v>
      </c>
      <c r="AL21" s="137">
        <v>499.1</v>
      </c>
      <c r="AM21" s="137">
        <v>465.7</v>
      </c>
      <c r="AN21" s="137">
        <v>0</v>
      </c>
      <c r="AO21" s="137">
        <v>0</v>
      </c>
      <c r="AP21" s="137">
        <v>117.15</v>
      </c>
      <c r="AQ21" s="137">
        <v>276.5</v>
      </c>
      <c r="AR21" s="137">
        <v>0</v>
      </c>
      <c r="AS21" s="137">
        <v>0</v>
      </c>
      <c r="AT21" s="137">
        <v>0</v>
      </c>
      <c r="AU21" s="137">
        <v>0</v>
      </c>
      <c r="AV21" s="137">
        <v>0</v>
      </c>
      <c r="AW21" s="137">
        <v>3.13</v>
      </c>
      <c r="AX21" s="253">
        <v>0</v>
      </c>
      <c r="AY21" s="253">
        <v>0</v>
      </c>
      <c r="AZ21" s="253">
        <v>0</v>
      </c>
      <c r="BA21" s="137">
        <f>Monthly_Data!EY21+Monthly_Data!EZ21+Monthly_Data!FA21</f>
        <v>0</v>
      </c>
      <c r="BB21" s="137">
        <f>Monthly_Data!FB21+Monthly_Data!FC21+Monthly_Data!FD21</f>
        <v>0</v>
      </c>
      <c r="BC21" s="137">
        <f>Monthly_Data!FC21+Monthly_Data!FD21+Monthly_Data!FE21</f>
        <v>0</v>
      </c>
      <c r="BD21" s="137">
        <f>Monthly_Data!FH21+Monthly_Data!FI21+Monthly_Data!FJ21</f>
        <v>0</v>
      </c>
      <c r="BE21" s="137">
        <f>Monthly_Data!FK21+Monthly_Data!FL21+Monthly_Data!FM21</f>
        <v>0</v>
      </c>
    </row>
    <row r="22" spans="1:58" s="114" customFormat="1" ht="15.75" customHeight="1" x14ac:dyDescent="0.25">
      <c r="A22" s="178" t="s">
        <v>120</v>
      </c>
      <c r="B22" s="136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>
        <v>0</v>
      </c>
      <c r="AX22" s="253">
        <v>0</v>
      </c>
      <c r="AY22" s="253">
        <v>0</v>
      </c>
      <c r="AZ22" s="253">
        <v>0</v>
      </c>
      <c r="BA22" s="137">
        <f>Monthly_Data!EY22+Monthly_Data!EZ22+Monthly_Data!FA22</f>
        <v>0</v>
      </c>
      <c r="BB22" s="137">
        <f>Monthly_Data!FB22+Monthly_Data!FC22+Monthly_Data!FD22</f>
        <v>0</v>
      </c>
      <c r="BC22" s="137">
        <f>Monthly_Data!FC22+Monthly_Data!FD22+Monthly_Data!FE22</f>
        <v>0</v>
      </c>
      <c r="BD22" s="137">
        <f>Monthly_Data!FH22+Monthly_Data!FI22+Monthly_Data!FJ22</f>
        <v>0</v>
      </c>
      <c r="BE22" s="137">
        <f>Monthly_Data!FK22+Monthly_Data!FL22+Monthly_Data!FM22</f>
        <v>0</v>
      </c>
    </row>
    <row r="23" spans="1:58" s="114" customFormat="1" x14ac:dyDescent="0.25">
      <c r="A23" s="178" t="s">
        <v>118</v>
      </c>
      <c r="B23" s="136">
        <v>335.39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861.3</v>
      </c>
      <c r="AE23" s="137">
        <v>227.95</v>
      </c>
      <c r="AF23" s="137">
        <v>1500.95</v>
      </c>
      <c r="AG23" s="137">
        <v>1782.1</v>
      </c>
      <c r="AH23" s="137">
        <v>921.19999999999993</v>
      </c>
      <c r="AI23" s="137">
        <v>2262.6999999999998</v>
      </c>
      <c r="AJ23" s="137">
        <v>764.55000000000007</v>
      </c>
      <c r="AK23" s="137">
        <v>623.93000000000006</v>
      </c>
      <c r="AL23" s="137">
        <v>495.05</v>
      </c>
      <c r="AM23" s="137">
        <v>653.95000000000005</v>
      </c>
      <c r="AN23" s="137">
        <v>1244.7</v>
      </c>
      <c r="AO23" s="137">
        <v>1711.9099999999999</v>
      </c>
      <c r="AP23" s="137">
        <v>2220.799</v>
      </c>
      <c r="AQ23" s="137">
        <v>1643.7</v>
      </c>
      <c r="AR23" s="137">
        <v>1175</v>
      </c>
      <c r="AS23" s="137">
        <v>2021.5499999999997</v>
      </c>
      <c r="AT23" s="137">
        <v>2063.5500000000002</v>
      </c>
      <c r="AU23" s="137">
        <v>1947.85</v>
      </c>
      <c r="AV23" s="137">
        <v>2296.3000000000002</v>
      </c>
      <c r="AW23" s="137">
        <v>1537.3000000000002</v>
      </c>
      <c r="AX23" s="137">
        <f>Monthly_Data!EP23+Monthly_Data!EQ23+Monthly_Data!ER23</f>
        <v>1884.08</v>
      </c>
      <c r="AY23" s="137">
        <f>Monthly_Data!ES23+Monthly_Data!ET23+Monthly_Data!EU23</f>
        <v>302.95</v>
      </c>
      <c r="AZ23" s="137">
        <f>Monthly_Data!EV23+Monthly_Data!EW23+Monthly_Data!EX23</f>
        <v>516.25</v>
      </c>
      <c r="BA23" s="137">
        <f>Monthly_Data!EY23+Monthly_Data!EZ23+Monthly_Data!FA23</f>
        <v>121.4</v>
      </c>
      <c r="BB23" s="137">
        <f>Monthly_Data!FB23+Monthly_Data!FC23+Monthly_Data!FD23</f>
        <v>944.97400000000005</v>
      </c>
      <c r="BC23" s="137">
        <f>Monthly_Data!FE23+Monthly_Data!FF23+Monthly_Data!FG23</f>
        <v>324.85000000000002</v>
      </c>
      <c r="BD23" s="137">
        <f>Monthly_Data!FH23+Monthly_Data!FI23+Monthly_Data!FJ23</f>
        <v>660.35</v>
      </c>
      <c r="BE23" s="137">
        <f>Monthly_Data!FK23+Monthly_Data!FL23+Monthly_Data!FM23</f>
        <v>682.30099999999993</v>
      </c>
    </row>
    <row r="24" spans="1:58" s="114" customFormat="1" ht="15.75" customHeight="1" x14ac:dyDescent="0.25">
      <c r="A24" s="178" t="s">
        <v>119</v>
      </c>
      <c r="B24" s="136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5.25</v>
      </c>
      <c r="AU24" s="137">
        <v>38.200000000000003</v>
      </c>
      <c r="AV24" s="137">
        <v>38.520000000000003</v>
      </c>
      <c r="AW24" s="137">
        <v>16.21</v>
      </c>
      <c r="AX24" s="137">
        <v>11.5</v>
      </c>
      <c r="AY24" s="137">
        <v>12</v>
      </c>
      <c r="AZ24" s="253">
        <v>0</v>
      </c>
      <c r="BA24" s="137">
        <f>Monthly_Data!EY24+Monthly_Data!EZ24+Monthly_Data!FA24</f>
        <v>0</v>
      </c>
      <c r="BB24" s="137">
        <f>Monthly_Data!FB24+Monthly_Data!FC24+Monthly_Data!FD24</f>
        <v>0</v>
      </c>
      <c r="BC24" s="137">
        <f>Monthly_Data!FE24+Monthly_Data!FF24+Monthly_Data!FG24</f>
        <v>6.25</v>
      </c>
      <c r="BD24" s="137">
        <f>Monthly_Data!FH24+Monthly_Data!FI24+Monthly_Data!FJ24</f>
        <v>0</v>
      </c>
      <c r="BE24" s="137">
        <f>Monthly_Data!FK24+Monthly_Data!FL24+Monthly_Data!FM24</f>
        <v>0</v>
      </c>
    </row>
    <row r="25" spans="1:58" s="114" customFormat="1" ht="18.75" customHeight="1" x14ac:dyDescent="0.25">
      <c r="A25" s="130" t="s">
        <v>10</v>
      </c>
      <c r="B25" s="136">
        <v>832.1400000000001</v>
      </c>
      <c r="C25" s="137">
        <v>403.55</v>
      </c>
      <c r="D25" s="137">
        <v>237.85</v>
      </c>
      <c r="E25" s="137">
        <v>629.81999999999994</v>
      </c>
      <c r="F25" s="137">
        <v>86.700999999999993</v>
      </c>
      <c r="G25" s="137">
        <v>279.64999999999998</v>
      </c>
      <c r="H25" s="137">
        <v>413.65</v>
      </c>
      <c r="I25" s="137">
        <v>373.17499999999995</v>
      </c>
      <c r="J25" s="137">
        <v>158.9</v>
      </c>
      <c r="K25" s="137">
        <v>52.650000000000006</v>
      </c>
      <c r="L25" s="137">
        <v>168.28700000000001</v>
      </c>
      <c r="M25" s="137">
        <v>407.45499999999998</v>
      </c>
      <c r="N25" s="137">
        <v>302.76599999999996</v>
      </c>
      <c r="O25" s="137">
        <v>146.607</v>
      </c>
      <c r="P25" s="137">
        <v>181.16200000000001</v>
      </c>
      <c r="Q25" s="137">
        <v>309.06900000000002</v>
      </c>
      <c r="R25" s="137">
        <v>313.64300000000003</v>
      </c>
      <c r="S25" s="137">
        <v>464.37400000000002</v>
      </c>
      <c r="T25" s="137">
        <v>318.625</v>
      </c>
      <c r="U25" s="137">
        <v>497.74400000000003</v>
      </c>
      <c r="V25" s="137">
        <v>109.89</v>
      </c>
      <c r="W25" s="137">
        <v>354.54</v>
      </c>
      <c r="X25" s="137">
        <v>885.8</v>
      </c>
      <c r="Y25" s="137">
        <v>857.44200000000001</v>
      </c>
      <c r="Z25" s="137">
        <v>899.99099999999999</v>
      </c>
      <c r="AA25" s="137">
        <v>1405.0360000000001</v>
      </c>
      <c r="AB25" s="137">
        <v>865.18200000000002</v>
      </c>
      <c r="AC25" s="137">
        <v>461.25700000000001</v>
      </c>
      <c r="AD25" s="137">
        <v>174.38800000000001</v>
      </c>
      <c r="AE25" s="137">
        <v>369.274</v>
      </c>
      <c r="AF25" s="137">
        <v>250.85399999999998</v>
      </c>
      <c r="AG25" s="137">
        <v>58.115000000000002</v>
      </c>
      <c r="AH25" s="137">
        <v>10.273</v>
      </c>
      <c r="AI25" s="137">
        <v>10.170000000000002</v>
      </c>
      <c r="AJ25" s="137">
        <v>12.850000000000001</v>
      </c>
      <c r="AK25" s="137">
        <v>34.137</v>
      </c>
      <c r="AL25" s="137">
        <v>19.373999999999999</v>
      </c>
      <c r="AM25" s="137">
        <v>3.9449999999999998</v>
      </c>
      <c r="AN25" s="137">
        <v>2.9379999999999997</v>
      </c>
      <c r="AO25" s="137">
        <v>61.756</v>
      </c>
      <c r="AP25" s="137">
        <v>25.983000000000001</v>
      </c>
      <c r="AQ25" s="137">
        <v>0.66199999999999992</v>
      </c>
      <c r="AR25" s="137">
        <v>27.06</v>
      </c>
      <c r="AS25" s="137">
        <v>0</v>
      </c>
      <c r="AT25" s="191">
        <v>100.74</v>
      </c>
      <c r="AU25" s="191">
        <v>0</v>
      </c>
      <c r="AV25" s="191">
        <v>0.33200000000000002</v>
      </c>
      <c r="AW25" s="191">
        <v>0.69200000000000006</v>
      </c>
      <c r="AX25" s="256">
        <v>0</v>
      </c>
      <c r="AY25" s="256">
        <v>0</v>
      </c>
      <c r="AZ25" s="256">
        <v>0</v>
      </c>
      <c r="BA25" s="137">
        <f>Monthly_Data!EY25+Monthly_Data!EZ25+Monthly_Data!FA25</f>
        <v>0.55000000000000004</v>
      </c>
      <c r="BB25" s="142">
        <f>Monthly_Data!FB25+Monthly_Data!FC25+Monthly_Data!FD25</f>
        <v>0</v>
      </c>
      <c r="BC25" s="142">
        <f>Monthly_Data!FE25+Monthly_Data!FF25+Monthly_Data!FG25</f>
        <v>0</v>
      </c>
      <c r="BD25" s="142">
        <f>Monthly_Data!FH25+Monthly_Data!FI25+Monthly_Data!FJ25</f>
        <v>0</v>
      </c>
      <c r="BE25" s="142">
        <f>Monthly_Data!FK25+Monthly_Data!FL25+Monthly_Data!FM25</f>
        <v>0.43</v>
      </c>
    </row>
    <row r="26" spans="1:58" s="114" customFormat="1" ht="15.75" customHeight="1" x14ac:dyDescent="0.25">
      <c r="A26" s="178" t="s">
        <v>124</v>
      </c>
      <c r="B26" s="136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137">
        <v>0</v>
      </c>
      <c r="AV26" s="137">
        <v>0</v>
      </c>
      <c r="AW26" s="137">
        <v>0</v>
      </c>
      <c r="AX26" s="253">
        <v>0</v>
      </c>
      <c r="AY26" s="253">
        <v>0</v>
      </c>
      <c r="AZ26" s="253">
        <v>0</v>
      </c>
      <c r="BA26" s="137">
        <f>Monthly_Data!EY26+Monthly_Data!EZ26+Monthly_Data!FA26</f>
        <v>0</v>
      </c>
      <c r="BB26" s="137">
        <f>Monthly_Data!FB26+Monthly_Data!FC26+Monthly_Data!FD26</f>
        <v>0</v>
      </c>
      <c r="BC26" s="137">
        <f>Monthly_Data!FE26+Monthly_Data!FF26+Monthly_Data!FG26</f>
        <v>0</v>
      </c>
      <c r="BD26" s="137">
        <f>Monthly_Data!FH26+Monthly_Data!FI26+Monthly_Data!FJ26</f>
        <v>0</v>
      </c>
      <c r="BE26" s="137">
        <f>Monthly_Data!FK26+Monthly_Data!FL26+Monthly_Data!FM26</f>
        <v>0</v>
      </c>
    </row>
    <row r="27" spans="1:58" s="114" customFormat="1" x14ac:dyDescent="0.25">
      <c r="A27" s="178" t="s">
        <v>122</v>
      </c>
      <c r="B27" s="136">
        <v>832.1400000000001</v>
      </c>
      <c r="C27" s="137">
        <v>403.55</v>
      </c>
      <c r="D27" s="137">
        <v>237.85</v>
      </c>
      <c r="E27" s="137">
        <v>629.81999999999994</v>
      </c>
      <c r="F27" s="137">
        <v>86.700999999999993</v>
      </c>
      <c r="G27" s="137">
        <v>279.64999999999998</v>
      </c>
      <c r="H27" s="137">
        <v>413.65</v>
      </c>
      <c r="I27" s="137">
        <v>373.17499999999995</v>
      </c>
      <c r="J27" s="137">
        <v>158.9</v>
      </c>
      <c r="K27" s="137">
        <v>52.650000000000006</v>
      </c>
      <c r="L27" s="137">
        <v>168.28700000000001</v>
      </c>
      <c r="M27" s="137">
        <v>407.45499999999998</v>
      </c>
      <c r="N27" s="137">
        <v>302.76599999999996</v>
      </c>
      <c r="O27" s="137">
        <v>146.607</v>
      </c>
      <c r="P27" s="137">
        <v>181.16200000000001</v>
      </c>
      <c r="Q27" s="137">
        <v>309.06900000000002</v>
      </c>
      <c r="R27" s="137">
        <v>313.64300000000003</v>
      </c>
      <c r="S27" s="137">
        <v>464.37400000000002</v>
      </c>
      <c r="T27" s="137">
        <v>318.625</v>
      </c>
      <c r="U27" s="137">
        <v>497.74400000000003</v>
      </c>
      <c r="V27" s="137">
        <v>109.89</v>
      </c>
      <c r="W27" s="137">
        <v>354.54</v>
      </c>
      <c r="X27" s="137">
        <v>885.8</v>
      </c>
      <c r="Y27" s="137">
        <v>857.44200000000001</v>
      </c>
      <c r="Z27" s="137">
        <v>899.99099999999999</v>
      </c>
      <c r="AA27" s="137">
        <v>1405.0360000000001</v>
      </c>
      <c r="AB27" s="137">
        <v>865.18200000000002</v>
      </c>
      <c r="AC27" s="137">
        <v>461.25700000000001</v>
      </c>
      <c r="AD27" s="137">
        <v>174.38800000000001</v>
      </c>
      <c r="AE27" s="137">
        <v>369.274</v>
      </c>
      <c r="AF27" s="137">
        <v>250.85399999999998</v>
      </c>
      <c r="AG27" s="137">
        <v>58.115000000000002</v>
      </c>
      <c r="AH27" s="137">
        <v>10.273</v>
      </c>
      <c r="AI27" s="137">
        <v>10.170000000000002</v>
      </c>
      <c r="AJ27" s="137">
        <v>12.850000000000001</v>
      </c>
      <c r="AK27" s="137">
        <v>34.137</v>
      </c>
      <c r="AL27" s="137">
        <v>19.373999999999999</v>
      </c>
      <c r="AM27" s="137">
        <v>3.9449999999999998</v>
      </c>
      <c r="AN27" s="137">
        <v>2.9379999999999997</v>
      </c>
      <c r="AO27" s="137">
        <v>61.756</v>
      </c>
      <c r="AP27" s="137">
        <v>25.983000000000001</v>
      </c>
      <c r="AQ27" s="137">
        <v>0.66199999999999992</v>
      </c>
      <c r="AR27" s="137">
        <v>27.06</v>
      </c>
      <c r="AS27" s="137">
        <v>0</v>
      </c>
      <c r="AT27" s="137">
        <v>100.74</v>
      </c>
      <c r="AU27" s="137">
        <v>0</v>
      </c>
      <c r="AV27" s="137">
        <v>0.33200000000000002</v>
      </c>
      <c r="AW27" s="137">
        <f>Monthly_Data!EM27+Monthly_Data!EN27+Monthly_Data!EO27</f>
        <v>0.69200000000000006</v>
      </c>
      <c r="AX27" s="253">
        <v>0</v>
      </c>
      <c r="AY27" s="253">
        <v>0</v>
      </c>
      <c r="AZ27" s="253">
        <v>0</v>
      </c>
      <c r="BA27" s="137">
        <f>Monthly_Data!EY27+Monthly_Data!EZ27+Monthly_Data!FA27</f>
        <v>0.55000000000000004</v>
      </c>
      <c r="BB27" s="137">
        <f>Monthly_Data!FB27+Monthly_Data!FC27+Monthly_Data!FD27</f>
        <v>0</v>
      </c>
      <c r="BC27" s="137">
        <f>Monthly_Data!FE27+Monthly_Data!FF27+Monthly_Data!FG27</f>
        <v>0</v>
      </c>
      <c r="BD27" s="137">
        <f>Monthly_Data!FH27+Monthly_Data!FI27+Monthly_Data!FJ27</f>
        <v>0</v>
      </c>
      <c r="BE27" s="137">
        <f>Monthly_Data!FK27+Monthly_Data!FL27+Monthly_Data!FM27</f>
        <v>0.43</v>
      </c>
    </row>
    <row r="28" spans="1:58" s="114" customFormat="1" ht="15.75" customHeight="1" x14ac:dyDescent="0.25">
      <c r="A28" s="178" t="s">
        <v>123</v>
      </c>
      <c r="B28" s="136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137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7">
        <v>0</v>
      </c>
      <c r="AR28" s="137">
        <v>0</v>
      </c>
      <c r="AS28" s="137">
        <v>0</v>
      </c>
      <c r="AT28" s="137">
        <v>0</v>
      </c>
      <c r="AU28" s="137">
        <v>0</v>
      </c>
      <c r="AV28" s="137">
        <v>0</v>
      </c>
      <c r="AW28" s="137">
        <v>0</v>
      </c>
      <c r="AX28" s="253">
        <v>0</v>
      </c>
      <c r="AY28" s="253">
        <v>0</v>
      </c>
      <c r="AZ28" s="253">
        <v>0</v>
      </c>
      <c r="BA28" s="253">
        <v>0</v>
      </c>
      <c r="BB28" s="137">
        <f>Monthly_Data!FB28+Monthly_Data!FC28+Monthly_Data!FD28</f>
        <v>0</v>
      </c>
      <c r="BC28" s="137">
        <f>Monthly_Data!FE28+Monthly_Data!FF28+Monthly_Data!FG28</f>
        <v>0</v>
      </c>
      <c r="BD28" s="137">
        <f>Monthly_Data!FH28+Monthly_Data!FI28+Monthly_Data!FJ28</f>
        <v>0</v>
      </c>
      <c r="BE28" s="137">
        <f>Monthly_Data!FK28+Monthly_Data!FL28+Monthly_Data!FM28</f>
        <v>0</v>
      </c>
    </row>
    <row r="29" spans="1:58" s="114" customFormat="1" x14ac:dyDescent="0.25">
      <c r="A29" s="130" t="s">
        <v>69</v>
      </c>
      <c r="B29" s="136">
        <v>4670.75</v>
      </c>
      <c r="C29" s="137">
        <v>3913.8870000000002</v>
      </c>
      <c r="D29" s="137">
        <v>5101.2620000000006</v>
      </c>
      <c r="E29" s="137">
        <v>4795.2780000000002</v>
      </c>
      <c r="F29" s="137">
        <v>5984.7179999999998</v>
      </c>
      <c r="G29" s="137">
        <v>7072.576</v>
      </c>
      <c r="H29" s="137">
        <v>7378.1479999999992</v>
      </c>
      <c r="I29" s="137">
        <v>9523.3909999999996</v>
      </c>
      <c r="J29" s="137">
        <v>5979.1719999999996</v>
      </c>
      <c r="K29" s="137">
        <v>3279.8649999999998</v>
      </c>
      <c r="L29" s="137">
        <v>5934.5739999999996</v>
      </c>
      <c r="M29" s="137">
        <v>12275.668</v>
      </c>
      <c r="N29" s="137">
        <v>8448.2109999999993</v>
      </c>
      <c r="O29" s="137">
        <v>3628.2999999999997</v>
      </c>
      <c r="P29" s="137">
        <v>3504.924</v>
      </c>
      <c r="Q29" s="137">
        <v>3448.9300000000003</v>
      </c>
      <c r="R29" s="137">
        <v>2813.201</v>
      </c>
      <c r="S29" s="137">
        <v>2833.6030000000001</v>
      </c>
      <c r="T29" s="137">
        <v>1977.6950000000002</v>
      </c>
      <c r="U29" s="137">
        <v>3746.5379999999996</v>
      </c>
      <c r="V29" s="137">
        <v>2254.9499999999998</v>
      </c>
      <c r="W29" s="137">
        <v>1509.047</v>
      </c>
      <c r="X29" s="137">
        <v>1632.8799999999999</v>
      </c>
      <c r="Y29" s="137">
        <v>2602.299</v>
      </c>
      <c r="Z29" s="137">
        <v>3922.3150000000001</v>
      </c>
      <c r="AA29" s="137">
        <v>1662.5079999999998</v>
      </c>
      <c r="AB29" s="137">
        <v>2664.5730000000003</v>
      </c>
      <c r="AC29" s="137">
        <v>1891.0350000000001</v>
      </c>
      <c r="AD29" s="137">
        <v>1450.44</v>
      </c>
      <c r="AE29" s="137">
        <v>446.97500000000002</v>
      </c>
      <c r="AF29" s="137">
        <v>474.51300000000003</v>
      </c>
      <c r="AG29" s="137">
        <v>365.33199999999999</v>
      </c>
      <c r="AH29" s="137">
        <v>275.69799999999998</v>
      </c>
      <c r="AI29" s="137">
        <v>248.126</v>
      </c>
      <c r="AJ29" s="137">
        <v>275.50799999999998</v>
      </c>
      <c r="AK29" s="137">
        <v>364.51400000000001</v>
      </c>
      <c r="AL29" s="137">
        <v>603.50400000000002</v>
      </c>
      <c r="AM29" s="137">
        <v>2698.4749999999999</v>
      </c>
      <c r="AN29" s="137">
        <v>1120.4279999999999</v>
      </c>
      <c r="AO29" s="137">
        <v>1466.6290000000001</v>
      </c>
      <c r="AP29" s="137">
        <v>621.08299999999997</v>
      </c>
      <c r="AQ29" s="137">
        <v>3711.6989999999996</v>
      </c>
      <c r="AR29" s="137">
        <v>1994.3690000000001</v>
      </c>
      <c r="AS29" s="137">
        <v>710.49</v>
      </c>
      <c r="AT29" s="137">
        <v>893.69099999999992</v>
      </c>
      <c r="AU29" s="137">
        <v>147.76</v>
      </c>
      <c r="AV29" s="137">
        <v>440.541</v>
      </c>
      <c r="AW29" s="137">
        <v>998.69999999999993</v>
      </c>
      <c r="AX29" s="137">
        <v>2150.6970000000001</v>
      </c>
      <c r="AY29" s="137">
        <v>7490.5169999999998</v>
      </c>
      <c r="AZ29" s="137">
        <v>1577.345</v>
      </c>
      <c r="BA29" s="137">
        <f>[2]Données_mensuelles!EY29+[2]Données_mensuelles!EZ29+[2]Données_mensuelles!FA29</f>
        <v>600.39800000000002</v>
      </c>
      <c r="BB29" s="137">
        <f>Monthly_Data!FB29+Monthly_Data!FC29+Monthly_Data!FD29</f>
        <v>1934.6679999999999</v>
      </c>
      <c r="BC29" s="137">
        <f>Monthly_Data!FE29+Monthly_Data!FF29+Monthly_Data!FG29</f>
        <v>2684.585</v>
      </c>
      <c r="BD29" s="137">
        <f>Monthly_Data!FH29+Monthly_Data!FI29+Monthly_Data!FJ29</f>
        <v>1272.626</v>
      </c>
      <c r="BE29" s="137">
        <f>Monthly_Data!FK29+Monthly_Data!FL29+Monthly_Data!FM29</f>
        <v>393.27600000000001</v>
      </c>
      <c r="BF29" s="127"/>
    </row>
    <row r="30" spans="1:58" s="114" customFormat="1" ht="15.75" customHeight="1" x14ac:dyDescent="0.25">
      <c r="A30" s="178" t="s">
        <v>127</v>
      </c>
      <c r="B30" s="136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 t="e">
        <v>#DIV/0!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137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37">
        <v>0</v>
      </c>
      <c r="AK30" s="137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7">
        <v>0</v>
      </c>
      <c r="AR30" s="137">
        <v>0</v>
      </c>
      <c r="AS30" s="137">
        <v>0</v>
      </c>
      <c r="AT30" s="137">
        <v>0</v>
      </c>
      <c r="AU30" s="137">
        <v>0</v>
      </c>
      <c r="AV30" s="137">
        <v>0</v>
      </c>
      <c r="AW30" s="137">
        <v>0</v>
      </c>
      <c r="AX30" s="253">
        <v>0</v>
      </c>
      <c r="AY30" s="253">
        <v>0</v>
      </c>
      <c r="AZ30" s="253">
        <v>0</v>
      </c>
      <c r="BA30" s="137">
        <f>Monthly_Data!EY30+Monthly_Data!EZ30+Monthly_Data!FA30</f>
        <v>0</v>
      </c>
      <c r="BB30" s="137">
        <f>Monthly_Data!FB30+Monthly_Data!FC30+Monthly_Data!FD30</f>
        <v>0</v>
      </c>
      <c r="BC30" s="137">
        <f>Monthly_Data!FC30+Monthly_Data!FD30+Monthly_Data!FE30</f>
        <v>0</v>
      </c>
      <c r="BD30" s="137">
        <f>Monthly_Data!FH30+Monthly_Data!FI30+Monthly_Data!FJ30</f>
        <v>0</v>
      </c>
      <c r="BE30" s="137">
        <f>Monthly_Data!FK30+Monthly_Data!FL30+Monthly_Data!FM30</f>
        <v>0</v>
      </c>
    </row>
    <row r="31" spans="1:58" s="114" customFormat="1" x14ac:dyDescent="0.25">
      <c r="A31" s="178" t="s">
        <v>125</v>
      </c>
      <c r="B31" s="136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197.51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37">
        <v>0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137">
        <v>0</v>
      </c>
      <c r="AR31" s="137">
        <v>0</v>
      </c>
      <c r="AS31" s="137">
        <v>0</v>
      </c>
      <c r="AT31" s="137">
        <v>0</v>
      </c>
      <c r="AU31" s="137">
        <v>0</v>
      </c>
      <c r="AV31" s="137">
        <v>0</v>
      </c>
      <c r="AW31" s="137">
        <v>0</v>
      </c>
      <c r="AX31" s="253">
        <v>0</v>
      </c>
      <c r="AY31" s="253">
        <v>0</v>
      </c>
      <c r="AZ31" s="253">
        <v>0</v>
      </c>
      <c r="BA31" s="137">
        <f>Monthly_Data!EY31+Monthly_Data!EZ31+Monthly_Data!FA31</f>
        <v>0</v>
      </c>
      <c r="BB31" s="137">
        <f>Monthly_Data!FB31+Monthly_Data!FC31+Monthly_Data!FD31</f>
        <v>0</v>
      </c>
      <c r="BC31" s="137">
        <f>Monthly_Data!FC31+Monthly_Data!FD31+Monthly_Data!FE31</f>
        <v>0</v>
      </c>
      <c r="BD31" s="137">
        <f>Monthly_Data!FH31+Monthly_Data!FI31+Monthly_Data!FJ31</f>
        <v>0</v>
      </c>
      <c r="BE31" s="137">
        <f>Monthly_Data!FK31+Monthly_Data!FL31+Monthly_Data!FM31</f>
        <v>0</v>
      </c>
    </row>
    <row r="32" spans="1:58" s="114" customFormat="1" x14ac:dyDescent="0.25">
      <c r="A32" s="179" t="s">
        <v>126</v>
      </c>
      <c r="B32" s="136">
        <v>4670.75</v>
      </c>
      <c r="C32" s="137">
        <v>3913.8870000000002</v>
      </c>
      <c r="D32" s="137">
        <v>5101.2620000000006</v>
      </c>
      <c r="E32" s="137">
        <v>4795.2780000000002</v>
      </c>
      <c r="F32" s="137">
        <v>5984.7179999999998</v>
      </c>
      <c r="G32" s="137">
        <v>7072.576</v>
      </c>
      <c r="H32" s="137">
        <v>7378.1479999999992</v>
      </c>
      <c r="I32" s="137">
        <v>9523.3909999999996</v>
      </c>
      <c r="J32" s="137">
        <v>5781.6620000000003</v>
      </c>
      <c r="K32" s="137">
        <v>3279.8649999999998</v>
      </c>
      <c r="L32" s="137">
        <v>5934.5739999999996</v>
      </c>
      <c r="M32" s="137">
        <v>12275.668</v>
      </c>
      <c r="N32" s="137">
        <v>8448.2109999999993</v>
      </c>
      <c r="O32" s="137">
        <v>3628.2999999999997</v>
      </c>
      <c r="P32" s="137">
        <v>3504.924</v>
      </c>
      <c r="Q32" s="137">
        <v>3448.9300000000003</v>
      </c>
      <c r="R32" s="137">
        <v>2813.201</v>
      </c>
      <c r="S32" s="137">
        <v>2833.6030000000001</v>
      </c>
      <c r="T32" s="137">
        <v>1977.6950000000002</v>
      </c>
      <c r="U32" s="137">
        <v>3746.5379999999996</v>
      </c>
      <c r="V32" s="137">
        <v>2254.9499999999998</v>
      </c>
      <c r="W32" s="137">
        <v>1509.047</v>
      </c>
      <c r="X32" s="137">
        <v>1632.8799999999999</v>
      </c>
      <c r="Y32" s="137">
        <v>2602.299</v>
      </c>
      <c r="Z32" s="137">
        <v>3922.3150000000001</v>
      </c>
      <c r="AA32" s="137">
        <v>1662.5079999999998</v>
      </c>
      <c r="AB32" s="137">
        <v>2664.5730000000003</v>
      </c>
      <c r="AC32" s="137">
        <v>1891.0350000000001</v>
      </c>
      <c r="AD32" s="137">
        <v>1450.44</v>
      </c>
      <c r="AE32" s="137">
        <v>446.97500000000002</v>
      </c>
      <c r="AF32" s="137">
        <v>474.51300000000003</v>
      </c>
      <c r="AG32" s="137">
        <v>365.33199999999999</v>
      </c>
      <c r="AH32" s="137">
        <v>275.69799999999998</v>
      </c>
      <c r="AI32" s="137">
        <v>248.126</v>
      </c>
      <c r="AJ32" s="137">
        <v>275.50799999999998</v>
      </c>
      <c r="AK32" s="137">
        <v>364.51400000000001</v>
      </c>
      <c r="AL32" s="137">
        <v>603.50400000000002</v>
      </c>
      <c r="AM32" s="137">
        <v>2698.4749999999999</v>
      </c>
      <c r="AN32" s="137">
        <v>1120.4279999999999</v>
      </c>
      <c r="AO32" s="137">
        <v>1466.6290000000001</v>
      </c>
      <c r="AP32" s="137">
        <v>621.08299999999997</v>
      </c>
      <c r="AQ32" s="137">
        <v>3711.6989999999996</v>
      </c>
      <c r="AR32" s="137">
        <v>1994.3690000000001</v>
      </c>
      <c r="AS32" s="137">
        <v>710.49</v>
      </c>
      <c r="AT32" s="137">
        <v>893.69099999999992</v>
      </c>
      <c r="AU32" s="137">
        <v>147.76</v>
      </c>
      <c r="AV32" s="137">
        <v>440.541</v>
      </c>
      <c r="AW32" s="137">
        <v>998.69999999999993</v>
      </c>
      <c r="AX32" s="137">
        <v>2150.6970000000001</v>
      </c>
      <c r="AY32" s="137">
        <v>7490.5169999999998</v>
      </c>
      <c r="AZ32" s="137">
        <v>1577.345</v>
      </c>
      <c r="BA32" s="137">
        <f>[2]Données_mensuelles!EY32+[2]Données_mensuelles!EZ32+[2]Données_mensuelles!FA32</f>
        <v>600.39800000000002</v>
      </c>
      <c r="BB32" s="137">
        <f>Monthly_Data!FB32+Monthly_Data!FC32+Monthly_Data!FD32</f>
        <v>1934.6679999999999</v>
      </c>
      <c r="BC32" s="137">
        <f>Monthly_Data!FE32+Monthly_Data!FF32+Monthly_Data!FG32</f>
        <v>2684.585</v>
      </c>
      <c r="BD32" s="137">
        <f>Monthly_Data!FH32+Monthly_Data!FI32+Monthly_Data!FJ32</f>
        <v>1272.626</v>
      </c>
      <c r="BE32" s="137">
        <f>Monthly_Data!FK32+Monthly_Data!FL32+Monthly_Data!FM32</f>
        <v>393.27600000000001</v>
      </c>
    </row>
    <row r="33" spans="1:57" s="114" customFormat="1" x14ac:dyDescent="0.25">
      <c r="A33" s="130" t="s">
        <v>11</v>
      </c>
      <c r="B33" s="136">
        <v>1593.58</v>
      </c>
      <c r="C33" s="137">
        <v>1601.3</v>
      </c>
      <c r="D33" s="137">
        <v>1340.74</v>
      </c>
      <c r="E33" s="137">
        <v>1870.0250000000001</v>
      </c>
      <c r="F33" s="137">
        <v>2010.5050000000001</v>
      </c>
      <c r="G33" s="137">
        <v>2736.95</v>
      </c>
      <c r="H33" s="137">
        <v>2380.2619999999997</v>
      </c>
      <c r="I33" s="137">
        <v>1969</v>
      </c>
      <c r="J33" s="137">
        <v>2146.35</v>
      </c>
      <c r="K33" s="137">
        <v>1631.5</v>
      </c>
      <c r="L33" s="137">
        <v>2360.1</v>
      </c>
      <c r="M33" s="137">
        <v>2821.17</v>
      </c>
      <c r="N33" s="137">
        <v>2896.19</v>
      </c>
      <c r="O33" s="137">
        <v>3102.7190000000001</v>
      </c>
      <c r="P33" s="137">
        <v>2181.9</v>
      </c>
      <c r="Q33" s="137">
        <v>1855.7370000000001</v>
      </c>
      <c r="R33" s="137">
        <v>1814.5360000000001</v>
      </c>
      <c r="S33" s="137">
        <v>2517.0100000000002</v>
      </c>
      <c r="T33" s="137">
        <v>1510.21</v>
      </c>
      <c r="U33" s="137">
        <v>809.87900000000002</v>
      </c>
      <c r="V33" s="137">
        <v>1325.4699999999998</v>
      </c>
      <c r="W33" s="137">
        <v>1570.7250000000001</v>
      </c>
      <c r="X33" s="137">
        <v>1099.9099999999999</v>
      </c>
      <c r="Y33" s="137">
        <v>1671.1799999999998</v>
      </c>
      <c r="Z33" s="137">
        <v>1524.8500000000001</v>
      </c>
      <c r="AA33" s="137">
        <v>1884.5100000000002</v>
      </c>
      <c r="AB33" s="137">
        <v>1870.587</v>
      </c>
      <c r="AC33" s="137">
        <v>2235.4070000000002</v>
      </c>
      <c r="AD33" s="137">
        <v>1792.171</v>
      </c>
      <c r="AE33" s="137">
        <v>1410.0540000000001</v>
      </c>
      <c r="AF33" s="137">
        <v>948.85</v>
      </c>
      <c r="AG33" s="137">
        <v>1704.3999999999999</v>
      </c>
      <c r="AH33" s="137">
        <v>1895.4660000000001</v>
      </c>
      <c r="AI33" s="137">
        <v>1576.84</v>
      </c>
      <c r="AJ33" s="137">
        <v>1482.701</v>
      </c>
      <c r="AK33" s="137">
        <v>669.81999999999994</v>
      </c>
      <c r="AL33" s="137">
        <v>504.13</v>
      </c>
      <c r="AM33" s="137">
        <v>286.714</v>
      </c>
      <c r="AN33" s="137">
        <v>237.35</v>
      </c>
      <c r="AO33" s="137">
        <v>440.55700000000002</v>
      </c>
      <c r="AP33" s="137">
        <v>567.08100000000002</v>
      </c>
      <c r="AQ33" s="137">
        <v>1102.325</v>
      </c>
      <c r="AR33" s="137">
        <v>642.92999999999995</v>
      </c>
      <c r="AS33" s="137">
        <v>743.59100000000012</v>
      </c>
      <c r="AT33" s="137">
        <v>1162.3020000000001</v>
      </c>
      <c r="AU33" s="137">
        <v>490.35</v>
      </c>
      <c r="AV33" s="137">
        <v>608.35500000000002</v>
      </c>
      <c r="AW33" s="137">
        <v>716.63200000000006</v>
      </c>
      <c r="AX33" s="137">
        <v>608.15</v>
      </c>
      <c r="AY33" s="137">
        <v>1059.6300000000001</v>
      </c>
      <c r="AZ33" s="137">
        <v>976.66099999999994</v>
      </c>
      <c r="BA33" s="137">
        <f>[2]Données_mensuelles!EY33+[2]Données_mensuelles!EZ33+[2]Données_mensuelles!FA33</f>
        <v>529.56000000000006</v>
      </c>
      <c r="BB33" s="137">
        <f>Monthly_Data!FB33+Monthly_Data!FC33+Monthly_Data!FD33</f>
        <v>464.63500000000005</v>
      </c>
      <c r="BC33" s="137">
        <f>Monthly_Data!FE33+Monthly_Data!FF33+Monthly_Data!FG33</f>
        <v>1121.1099999999999</v>
      </c>
      <c r="BD33" s="137">
        <f>Monthly_Data!FH33+Monthly_Data!FI33+Monthly_Data!FJ33</f>
        <v>573.21799999999996</v>
      </c>
      <c r="BE33" s="142">
        <f>Monthly_Data!FK33+Monthly_Data!FL33+Monthly_Data!FM33</f>
        <v>438.67700000000002</v>
      </c>
    </row>
    <row r="34" spans="1:57" s="114" customFormat="1" x14ac:dyDescent="0.25">
      <c r="A34" s="130" t="s">
        <v>12</v>
      </c>
      <c r="B34" s="136">
        <v>12657.601999999999</v>
      </c>
      <c r="C34" s="137">
        <v>16727.59</v>
      </c>
      <c r="D34" s="137">
        <v>12819.541999999999</v>
      </c>
      <c r="E34" s="137">
        <v>10876.058000000001</v>
      </c>
      <c r="F34" s="137">
        <v>17159.432000000001</v>
      </c>
      <c r="G34" s="137">
        <v>19642.169999999998</v>
      </c>
      <c r="H34" s="137">
        <v>27112.076999999997</v>
      </c>
      <c r="I34" s="137">
        <v>23872.167000000001</v>
      </c>
      <c r="J34" s="137">
        <v>30173.845999999998</v>
      </c>
      <c r="K34" s="137">
        <v>26594.999000000003</v>
      </c>
      <c r="L34" s="137">
        <v>37301.645000000004</v>
      </c>
      <c r="M34" s="137">
        <v>50468.540999999997</v>
      </c>
      <c r="N34" s="137">
        <v>44179.575999999994</v>
      </c>
      <c r="O34" s="137">
        <v>30699.575000000001</v>
      </c>
      <c r="P34" s="137">
        <v>34304.311000000002</v>
      </c>
      <c r="Q34" s="137">
        <v>25196.190999999999</v>
      </c>
      <c r="R34" s="137">
        <v>22472.502</v>
      </c>
      <c r="S34" s="137">
        <v>29667.010000000002</v>
      </c>
      <c r="T34" s="137">
        <v>19909.635000000002</v>
      </c>
      <c r="U34" s="137">
        <v>16351.907999999999</v>
      </c>
      <c r="V34" s="137">
        <v>13650.882999999998</v>
      </c>
      <c r="W34" s="137">
        <v>15539.527</v>
      </c>
      <c r="X34" s="137">
        <v>19026.713</v>
      </c>
      <c r="Y34" s="137">
        <v>14164.207</v>
      </c>
      <c r="Z34" s="137">
        <v>16244.841999999999</v>
      </c>
      <c r="AA34" s="137">
        <v>16898.241999999998</v>
      </c>
      <c r="AB34" s="137">
        <v>24504.213</v>
      </c>
      <c r="AC34" s="137">
        <v>24957.342000000001</v>
      </c>
      <c r="AD34" s="137">
        <v>12680.040999999999</v>
      </c>
      <c r="AE34" s="137">
        <v>7189.7939999999999</v>
      </c>
      <c r="AF34" s="137">
        <v>9988.7749999999996</v>
      </c>
      <c r="AG34" s="137">
        <v>10251.314999999999</v>
      </c>
      <c r="AH34" s="137">
        <v>9322.9490000000005</v>
      </c>
      <c r="AI34" s="137">
        <v>10972.419</v>
      </c>
      <c r="AJ34" s="137">
        <v>22234.959999999999</v>
      </c>
      <c r="AK34" s="137">
        <v>29575.871999999996</v>
      </c>
      <c r="AL34" s="137">
        <v>28150.432000000001</v>
      </c>
      <c r="AM34" s="137">
        <v>25861.78</v>
      </c>
      <c r="AN34" s="137">
        <v>38925.456999999995</v>
      </c>
      <c r="AO34" s="137">
        <v>47546.983000000007</v>
      </c>
      <c r="AP34" s="137">
        <v>27443.22</v>
      </c>
      <c r="AQ34" s="137">
        <v>30759.54</v>
      </c>
      <c r="AR34" s="137">
        <v>38112.959999999999</v>
      </c>
      <c r="AS34" s="137">
        <v>39511.377</v>
      </c>
      <c r="AT34" s="137">
        <v>44745.955000000002</v>
      </c>
      <c r="AU34" s="137">
        <v>40181.050999999999</v>
      </c>
      <c r="AV34" s="137">
        <v>40293.199999999997</v>
      </c>
      <c r="AW34" s="137">
        <v>42075.777000000002</v>
      </c>
      <c r="AX34" s="137">
        <v>48697.728000000003</v>
      </c>
      <c r="AY34" s="137">
        <v>29483.898000000001</v>
      </c>
      <c r="AZ34" s="137">
        <v>39115.953999999998</v>
      </c>
      <c r="BA34" s="137">
        <v>41630.353999999999</v>
      </c>
      <c r="BB34" s="137">
        <f>Monthly_Data!FB34+Monthly_Data!FC34+Monthly_Data!FD34</f>
        <v>49998.592999999993</v>
      </c>
      <c r="BC34" s="137">
        <f>Monthly_Data!FE34+Monthly_Data!FF34+Monthly_Data!FG34</f>
        <v>51163.178</v>
      </c>
      <c r="BD34" s="137">
        <f>Monthly_Data!FH34+Monthly_Data!FI34+Monthly_Data!FJ34</f>
        <v>49192.278999999995</v>
      </c>
      <c r="BE34" s="142">
        <f>Monthly_Data!FK34+Monthly_Data!FL34+Monthly_Data!FM34</f>
        <v>53979.558000000005</v>
      </c>
    </row>
    <row r="35" spans="1:57" s="114" customFormat="1" ht="15.75" customHeight="1" x14ac:dyDescent="0.25">
      <c r="A35" s="178" t="s">
        <v>96</v>
      </c>
      <c r="B35" s="136">
        <v>0</v>
      </c>
      <c r="C35" s="137">
        <v>15.6</v>
      </c>
      <c r="D35" s="137">
        <v>9.85</v>
      </c>
      <c r="E35" s="137">
        <v>33.39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137">
        <v>0</v>
      </c>
      <c r="X35" s="137">
        <v>0</v>
      </c>
      <c r="Y35" s="137">
        <v>0</v>
      </c>
      <c r="Z35" s="137">
        <v>0</v>
      </c>
      <c r="AA35" s="137">
        <v>0</v>
      </c>
      <c r="AB35" s="137">
        <v>0</v>
      </c>
      <c r="AC35" s="137">
        <v>0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0</v>
      </c>
      <c r="AJ35" s="137">
        <v>0</v>
      </c>
      <c r="AK35" s="137">
        <v>0</v>
      </c>
      <c r="AL35" s="137">
        <v>0</v>
      </c>
      <c r="AM35" s="137">
        <v>0</v>
      </c>
      <c r="AN35" s="137">
        <v>0</v>
      </c>
      <c r="AO35" s="137">
        <v>0</v>
      </c>
      <c r="AP35" s="137">
        <v>0</v>
      </c>
      <c r="AQ35" s="137">
        <v>0</v>
      </c>
      <c r="AR35" s="137">
        <v>0</v>
      </c>
      <c r="AS35" s="137">
        <v>0</v>
      </c>
      <c r="AT35" s="137">
        <v>0</v>
      </c>
      <c r="AU35" s="137">
        <v>0</v>
      </c>
      <c r="AV35" s="137">
        <v>0</v>
      </c>
      <c r="AW35" s="137">
        <v>0</v>
      </c>
      <c r="AX35" s="253">
        <v>0</v>
      </c>
      <c r="AY35" s="253">
        <v>0</v>
      </c>
      <c r="AZ35" s="253">
        <v>0</v>
      </c>
      <c r="BA35" s="137">
        <f>Monthly_Data!EY35+Monthly_Data!EZ35+Monthly_Data!FA35</f>
        <v>0</v>
      </c>
      <c r="BB35" s="137">
        <f>Monthly_Data!FB35+Monthly_Data!FC35+Monthly_Data!FD35</f>
        <v>0</v>
      </c>
      <c r="BC35" s="137">
        <f>Monthly_Data!FE35+Monthly_Data!FF35+Monthly_Data!FG35</f>
        <v>17.45</v>
      </c>
      <c r="BD35" s="137">
        <f>Monthly_Data!FH35+Monthly_Data!FI35+Monthly_Data!FJ35</f>
        <v>0</v>
      </c>
      <c r="BE35" s="137">
        <f>Monthly_Data!FK35+Monthly_Data!FL35+Monthly_Data!FM35</f>
        <v>0</v>
      </c>
    </row>
    <row r="36" spans="1:57" s="114" customFormat="1" ht="15.75" customHeight="1" x14ac:dyDescent="0.25">
      <c r="A36" s="178" t="s">
        <v>128</v>
      </c>
      <c r="B36" s="136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>
        <v>0</v>
      </c>
      <c r="X36" s="137">
        <v>0</v>
      </c>
      <c r="Y36" s="137">
        <v>0</v>
      </c>
      <c r="Z36" s="137">
        <v>0</v>
      </c>
      <c r="AA36" s="137">
        <v>0</v>
      </c>
      <c r="AB36" s="137">
        <v>0</v>
      </c>
      <c r="AC36" s="137">
        <v>0</v>
      </c>
      <c r="AD36" s="137">
        <v>0</v>
      </c>
      <c r="AE36" s="137">
        <v>0</v>
      </c>
      <c r="AF36" s="137">
        <v>0</v>
      </c>
      <c r="AG36" s="137">
        <v>0</v>
      </c>
      <c r="AH36" s="137">
        <v>0</v>
      </c>
      <c r="AI36" s="137">
        <v>0</v>
      </c>
      <c r="AJ36" s="137">
        <v>0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>
        <v>0</v>
      </c>
      <c r="AX36" s="137">
        <f>Monthly_Data!EP36+Monthly_Data!EQ36+Monthly_Data!ER36</f>
        <v>0.8</v>
      </c>
      <c r="AY36" s="253">
        <f>Monthly_Data!ES36+Monthly_Data!ET36+Monthly_Data!EU36</f>
        <v>7.0000000000000007E-2</v>
      </c>
      <c r="AZ36" s="137">
        <f>Monthly_Data!EV36+Monthly_Data!EW36+Monthly_Data!EX36</f>
        <v>1.252</v>
      </c>
      <c r="BA36" s="137">
        <f>Monthly_Data!EY36+Monthly_Data!EZ36+Monthly_Data!FA36</f>
        <v>0.55000000000000004</v>
      </c>
      <c r="BB36" s="137">
        <f>Monthly_Data!FB36+Monthly_Data!FC36+Monthly_Data!FD36</f>
        <v>0.48</v>
      </c>
      <c r="BC36" s="137">
        <f>Monthly_Data!FC36+Monthly_Data!FD36+Monthly_Data!FE36</f>
        <v>0</v>
      </c>
      <c r="BD36" s="137">
        <f>Monthly_Data!FH36+Monthly_Data!FI36+Monthly_Data!FJ36</f>
        <v>7.15</v>
      </c>
      <c r="BE36" s="137">
        <f>Monthly_Data!FK36+Monthly_Data!FL36+Monthly_Data!FM36</f>
        <v>0</v>
      </c>
    </row>
    <row r="37" spans="1:57" s="114" customFormat="1" x14ac:dyDescent="0.25">
      <c r="A37" s="178" t="s">
        <v>129</v>
      </c>
      <c r="B37" s="136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0</v>
      </c>
      <c r="AB37" s="137">
        <v>0</v>
      </c>
      <c r="AC37" s="137">
        <v>0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0</v>
      </c>
      <c r="AJ37" s="137">
        <v>0</v>
      </c>
      <c r="AK37" s="137">
        <v>0</v>
      </c>
      <c r="AL37" s="137">
        <v>0</v>
      </c>
      <c r="AM37" s="137">
        <v>0</v>
      </c>
      <c r="AN37" s="137">
        <v>0</v>
      </c>
      <c r="AO37" s="137">
        <v>0</v>
      </c>
      <c r="AP37" s="137">
        <v>0</v>
      </c>
      <c r="AQ37" s="137">
        <v>0</v>
      </c>
      <c r="AR37" s="137">
        <v>0</v>
      </c>
      <c r="AS37" s="137">
        <v>0</v>
      </c>
      <c r="AT37" s="137">
        <v>0</v>
      </c>
      <c r="AU37" s="137">
        <v>0</v>
      </c>
      <c r="AV37" s="137">
        <v>0</v>
      </c>
      <c r="AW37" s="137">
        <v>0</v>
      </c>
      <c r="AX37" s="253">
        <v>0</v>
      </c>
      <c r="AY37" s="253">
        <v>0</v>
      </c>
      <c r="AZ37" s="253">
        <v>0</v>
      </c>
      <c r="BA37" s="137">
        <f>Monthly_Data!EY37+Monthly_Data!EZ37+Monthly_Data!FA37</f>
        <v>0</v>
      </c>
      <c r="BB37" s="137">
        <f>Monthly_Data!FB37+Monthly_Data!FC37+Monthly_Data!FD37</f>
        <v>0</v>
      </c>
      <c r="BC37" s="137">
        <f>Monthly_Data!FC37+Monthly_Data!FD37+Monthly_Data!FE37</f>
        <v>0</v>
      </c>
      <c r="BD37" s="137">
        <f>Monthly_Data!FH37+Monthly_Data!FI37+Monthly_Data!FJ37</f>
        <v>0</v>
      </c>
      <c r="BE37" s="137">
        <f>Monthly_Data!FK37+Monthly_Data!FL37+Monthly_Data!FM37</f>
        <v>2.6</v>
      </c>
    </row>
    <row r="38" spans="1:57" s="114" customFormat="1" x14ac:dyDescent="0.25">
      <c r="A38" s="178" t="s">
        <v>130</v>
      </c>
      <c r="B38" s="136">
        <v>0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7">
        <v>0</v>
      </c>
      <c r="AK38" s="137">
        <v>0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>
        <v>0</v>
      </c>
      <c r="AX38" s="253">
        <v>0</v>
      </c>
      <c r="AY38" s="253">
        <v>0</v>
      </c>
      <c r="AZ38" s="253">
        <v>0</v>
      </c>
      <c r="BA38" s="137">
        <f>Monthly_Data!EY38+Monthly_Data!EZ38+Monthly_Data!FA38</f>
        <v>0</v>
      </c>
      <c r="BB38" s="137">
        <f>Monthly_Data!FB38+Monthly_Data!FC38+Monthly_Data!FD38</f>
        <v>0</v>
      </c>
      <c r="BC38" s="137">
        <f>Monthly_Data!FC38+Monthly_Data!FD38+Monthly_Data!FE38</f>
        <v>0</v>
      </c>
      <c r="BD38" s="137">
        <f>Monthly_Data!FH38+Monthly_Data!FI38+Monthly_Data!FJ38</f>
        <v>0</v>
      </c>
      <c r="BE38" s="137">
        <f>Monthly_Data!FK38+Monthly_Data!FL38+Monthly_Data!FM38</f>
        <v>0</v>
      </c>
    </row>
    <row r="39" spans="1:57" s="114" customFormat="1" x14ac:dyDescent="0.25">
      <c r="A39" s="178" t="s">
        <v>131</v>
      </c>
      <c r="B39" s="136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7">
        <v>0</v>
      </c>
      <c r="AB39" s="137">
        <v>0</v>
      </c>
      <c r="AC39" s="137">
        <v>0</v>
      </c>
      <c r="AD39" s="137">
        <v>0</v>
      </c>
      <c r="AE39" s="137">
        <v>0</v>
      </c>
      <c r="AF39" s="137">
        <v>0</v>
      </c>
      <c r="AG39" s="137">
        <v>0</v>
      </c>
      <c r="AH39" s="137">
        <v>0</v>
      </c>
      <c r="AI39" s="137">
        <v>0</v>
      </c>
      <c r="AJ39" s="137">
        <v>0</v>
      </c>
      <c r="AK39" s="137">
        <v>0</v>
      </c>
      <c r="AL39" s="137">
        <v>0</v>
      </c>
      <c r="AM39" s="137">
        <v>0</v>
      </c>
      <c r="AN39" s="137">
        <v>0</v>
      </c>
      <c r="AO39" s="137">
        <v>0</v>
      </c>
      <c r="AP39" s="137">
        <v>0</v>
      </c>
      <c r="AQ39" s="137">
        <v>0</v>
      </c>
      <c r="AR39" s="137">
        <v>0</v>
      </c>
      <c r="AS39" s="137">
        <v>0</v>
      </c>
      <c r="AT39" s="137">
        <v>0</v>
      </c>
      <c r="AU39" s="137">
        <v>0</v>
      </c>
      <c r="AV39" s="137">
        <v>0</v>
      </c>
      <c r="AW39" s="137">
        <v>0</v>
      </c>
      <c r="AX39" s="253">
        <v>0</v>
      </c>
      <c r="AY39" s="137"/>
      <c r="AZ39" s="253">
        <v>0</v>
      </c>
      <c r="BA39" s="137">
        <f>Monthly_Data!EY39+Monthly_Data!EZ39+Monthly_Data!FA39</f>
        <v>0</v>
      </c>
      <c r="BB39" s="137">
        <f>Monthly_Data!FB39+Monthly_Data!FC39+Monthly_Data!FD39</f>
        <v>0</v>
      </c>
      <c r="BC39" s="137">
        <f>Monthly_Data!FC39+Monthly_Data!FD39+Monthly_Data!FE39</f>
        <v>0</v>
      </c>
      <c r="BD39" s="137">
        <f>Monthly_Data!FH39+Monthly_Data!FI39+Monthly_Data!FJ39</f>
        <v>0</v>
      </c>
      <c r="BE39" s="137">
        <f>Monthly_Data!FK39+Monthly_Data!FL39+Monthly_Data!FM39</f>
        <v>0</v>
      </c>
    </row>
    <row r="40" spans="1:57" s="114" customFormat="1" x14ac:dyDescent="0.25">
      <c r="A40" s="178" t="s">
        <v>132</v>
      </c>
      <c r="B40" s="136">
        <v>5367.15</v>
      </c>
      <c r="C40" s="137">
        <v>7264.25</v>
      </c>
      <c r="D40" s="137">
        <v>4656.5499999999993</v>
      </c>
      <c r="E40" s="137">
        <v>5153.5</v>
      </c>
      <c r="F40" s="137">
        <v>8688.5499999999993</v>
      </c>
      <c r="G40" s="137">
        <v>10659.3</v>
      </c>
      <c r="H40" s="137">
        <v>17510.315000000002</v>
      </c>
      <c r="I40" s="137">
        <v>15457.5</v>
      </c>
      <c r="J40" s="137">
        <v>23303.15</v>
      </c>
      <c r="K40" s="137">
        <v>17334.100000000002</v>
      </c>
      <c r="L40" s="137">
        <v>29534.5</v>
      </c>
      <c r="M40" s="137">
        <v>34070.65</v>
      </c>
      <c r="N40" s="137">
        <v>30004.640000000003</v>
      </c>
      <c r="O40" s="137">
        <v>18134.8</v>
      </c>
      <c r="P40" s="137">
        <v>18571.349999999999</v>
      </c>
      <c r="Q40" s="137">
        <v>16199.460000000001</v>
      </c>
      <c r="R40" s="137">
        <v>12168.894</v>
      </c>
      <c r="S40" s="137">
        <v>17655.2</v>
      </c>
      <c r="T40" s="137">
        <v>8799.52</v>
      </c>
      <c r="U40" s="137">
        <v>8503.65</v>
      </c>
      <c r="V40" s="137">
        <v>5552.3850000000002</v>
      </c>
      <c r="W40" s="137">
        <v>5667.2549999999992</v>
      </c>
      <c r="X40" s="137">
        <v>4329.75</v>
      </c>
      <c r="Y40" s="137">
        <v>4214.05</v>
      </c>
      <c r="Z40" s="137">
        <v>5768.15</v>
      </c>
      <c r="AA40" s="137">
        <v>6640.5</v>
      </c>
      <c r="AB40" s="137">
        <v>10770.326000000001</v>
      </c>
      <c r="AC40" s="137">
        <v>11060.65</v>
      </c>
      <c r="AD40" s="137">
        <v>2467.15</v>
      </c>
      <c r="AE40" s="137">
        <v>2311.9</v>
      </c>
      <c r="AF40" s="137">
        <v>4230.95</v>
      </c>
      <c r="AG40" s="137">
        <v>3532.65</v>
      </c>
      <c r="AH40" s="137">
        <v>3635.8</v>
      </c>
      <c r="AI40" s="137">
        <v>6292.5</v>
      </c>
      <c r="AJ40" s="137">
        <v>9024.6579999999994</v>
      </c>
      <c r="AK40" s="137">
        <v>15787.55</v>
      </c>
      <c r="AL40" s="137">
        <v>15038.297999999999</v>
      </c>
      <c r="AM40" s="137">
        <v>11512.362000000001</v>
      </c>
      <c r="AN40" s="137">
        <v>12050.4</v>
      </c>
      <c r="AO40" s="137">
        <v>12719.6</v>
      </c>
      <c r="AP40" s="137">
        <v>7440.3</v>
      </c>
      <c r="AQ40" s="137">
        <v>11992.697</v>
      </c>
      <c r="AR40" s="137">
        <v>7599.8780000000006</v>
      </c>
      <c r="AS40" s="137">
        <v>10131.832</v>
      </c>
      <c r="AT40" s="137">
        <v>8003.7000000000007</v>
      </c>
      <c r="AU40" s="137">
        <v>6023.25</v>
      </c>
      <c r="AV40" s="137">
        <v>7687.45</v>
      </c>
      <c r="AW40" s="137">
        <v>13577.15</v>
      </c>
      <c r="AX40" s="137">
        <v>9410</v>
      </c>
      <c r="AY40" s="137">
        <v>9720.2999999999993</v>
      </c>
      <c r="AZ40" s="137">
        <v>12996</v>
      </c>
      <c r="BA40" s="137">
        <f>Monthly_Data!EY40+Monthly_Data!EZ40+Monthly_Data!FA40</f>
        <v>16475.05</v>
      </c>
      <c r="BB40" s="137">
        <f>Monthly_Data!FB40+Monthly_Data!FC40+Monthly_Data!FD40</f>
        <v>19546.097999999998</v>
      </c>
      <c r="BC40" s="137">
        <f>Monthly_Data!FE40+Monthly_Data!FF40+Monthly_Data!FG40</f>
        <v>23315.350000000002</v>
      </c>
      <c r="BD40" s="137">
        <f>Monthly_Data!FH40+Monthly_Data!FI40+Monthly_Data!FJ40</f>
        <v>23045.02</v>
      </c>
      <c r="BE40" s="137">
        <f>Monthly_Data!FK40+Monthly_Data!FL40+Monthly_Data!FM40</f>
        <v>29705.200000000001</v>
      </c>
    </row>
    <row r="41" spans="1:57" s="114" customFormat="1" ht="15.75" customHeight="1" x14ac:dyDescent="0.25">
      <c r="A41" s="178" t="s">
        <v>133</v>
      </c>
      <c r="B41" s="136">
        <v>0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  <c r="W41" s="137">
        <v>0</v>
      </c>
      <c r="X41" s="137">
        <v>0</v>
      </c>
      <c r="Y41" s="137">
        <v>0</v>
      </c>
      <c r="Z41" s="137">
        <v>0</v>
      </c>
      <c r="AA41" s="137">
        <v>0</v>
      </c>
      <c r="AB41" s="137">
        <v>0</v>
      </c>
      <c r="AC41" s="137">
        <v>0</v>
      </c>
      <c r="AD41" s="137">
        <v>0</v>
      </c>
      <c r="AE41" s="137">
        <v>0</v>
      </c>
      <c r="AF41" s="137">
        <v>0</v>
      </c>
      <c r="AG41" s="137">
        <v>0</v>
      </c>
      <c r="AH41" s="137">
        <v>0</v>
      </c>
      <c r="AI41" s="137">
        <v>0</v>
      </c>
      <c r="AJ41" s="137">
        <v>0</v>
      </c>
      <c r="AK41" s="137">
        <v>0</v>
      </c>
      <c r="AL41" s="137">
        <v>0</v>
      </c>
      <c r="AM41" s="137">
        <v>0</v>
      </c>
      <c r="AN41" s="137">
        <v>0</v>
      </c>
      <c r="AO41" s="137">
        <v>0</v>
      </c>
      <c r="AP41" s="137">
        <v>0</v>
      </c>
      <c r="AQ41" s="137">
        <v>0</v>
      </c>
      <c r="AR41" s="137">
        <v>0</v>
      </c>
      <c r="AS41" s="137">
        <v>0</v>
      </c>
      <c r="AT41" s="137">
        <v>0</v>
      </c>
      <c r="AU41" s="137">
        <v>0</v>
      </c>
      <c r="AV41" s="137">
        <v>0</v>
      </c>
      <c r="AW41" s="253">
        <v>0</v>
      </c>
      <c r="AX41" s="253">
        <v>0</v>
      </c>
      <c r="AY41" s="253">
        <v>0</v>
      </c>
      <c r="AZ41" s="253">
        <v>0</v>
      </c>
      <c r="BA41" s="137">
        <f>Monthly_Data!EY41+Monthly_Data!EZ41+Monthly_Data!FA41</f>
        <v>0</v>
      </c>
      <c r="BB41" s="137">
        <f>Monthly_Data!FB41+Monthly_Data!FC41+Monthly_Data!FD41</f>
        <v>0</v>
      </c>
      <c r="BC41" s="137">
        <f>Monthly_Data!FE41+Monthly_Data!FF41+Monthly_Data!FG41</f>
        <v>0</v>
      </c>
      <c r="BD41" s="137">
        <f>Monthly_Data!FH41+Monthly_Data!FI41+Monthly_Data!FJ41</f>
        <v>0</v>
      </c>
      <c r="BE41" s="137">
        <f>Monthly_Data!FK41+Monthly_Data!FL41+Monthly_Data!FM41</f>
        <v>0</v>
      </c>
    </row>
    <row r="42" spans="1:57" s="114" customFormat="1" x14ac:dyDescent="0.25">
      <c r="A42" s="178" t="s">
        <v>134</v>
      </c>
      <c r="B42" s="136">
        <v>594.4</v>
      </c>
      <c r="C42" s="137">
        <v>376.416</v>
      </c>
      <c r="D42" s="137">
        <v>587.07999999999993</v>
      </c>
      <c r="E42" s="137">
        <v>311.75599999999997</v>
      </c>
      <c r="F42" s="137">
        <v>290.66700000000003</v>
      </c>
      <c r="G42" s="137">
        <v>270.44299999999998</v>
      </c>
      <c r="H42" s="137">
        <v>373.65</v>
      </c>
      <c r="I42" s="137">
        <v>314.55</v>
      </c>
      <c r="J42" s="137">
        <v>283.75</v>
      </c>
      <c r="K42" s="137">
        <v>78.349999999999994</v>
      </c>
      <c r="L42" s="137">
        <v>162.9</v>
      </c>
      <c r="M42" s="137">
        <v>215.827</v>
      </c>
      <c r="N42" s="137">
        <v>405.85</v>
      </c>
      <c r="O42" s="137">
        <v>279.80099999999999</v>
      </c>
      <c r="P42" s="137">
        <v>104.15300000000001</v>
      </c>
      <c r="Q42" s="137">
        <v>154.703</v>
      </c>
      <c r="R42" s="137">
        <v>141.52699999999999</v>
      </c>
      <c r="S42" s="137">
        <v>81.445999999999998</v>
      </c>
      <c r="T42" s="137">
        <v>109.43699999999998</v>
      </c>
      <c r="U42" s="137">
        <v>70.869</v>
      </c>
      <c r="V42" s="137">
        <v>72.263999999999996</v>
      </c>
      <c r="W42" s="137">
        <v>100.17</v>
      </c>
      <c r="X42" s="137">
        <v>54.512</v>
      </c>
      <c r="Y42" s="137">
        <v>201.565</v>
      </c>
      <c r="Z42" s="137">
        <v>174.95</v>
      </c>
      <c r="AA42" s="137">
        <v>98.597000000000008</v>
      </c>
      <c r="AB42" s="137">
        <v>110.76399999999998</v>
      </c>
      <c r="AC42" s="137">
        <v>69.999000000000009</v>
      </c>
      <c r="AD42" s="137">
        <v>38.953000000000003</v>
      </c>
      <c r="AE42" s="137">
        <v>15.78</v>
      </c>
      <c r="AF42" s="137">
        <v>2.3090000000000002</v>
      </c>
      <c r="AG42" s="137">
        <v>13.575999999999999</v>
      </c>
      <c r="AH42" s="137">
        <v>12.492999999999999</v>
      </c>
      <c r="AI42" s="137">
        <v>35.260000000000005</v>
      </c>
      <c r="AJ42" s="137">
        <v>31.355</v>
      </c>
      <c r="AK42" s="137">
        <v>42.871000000000002</v>
      </c>
      <c r="AL42" s="137">
        <v>34.321999999999996</v>
      </c>
      <c r="AM42" s="137">
        <v>38.686</v>
      </c>
      <c r="AN42" s="137">
        <v>59.704999999999998</v>
      </c>
      <c r="AO42" s="137">
        <v>6.9959999999999996</v>
      </c>
      <c r="AP42" s="137">
        <v>4.9050000000000002</v>
      </c>
      <c r="AQ42" s="137">
        <v>34.11</v>
      </c>
      <c r="AR42" s="137">
        <v>2.9</v>
      </c>
      <c r="AS42" s="137">
        <v>2.15</v>
      </c>
      <c r="AT42" s="137">
        <v>8.25</v>
      </c>
      <c r="AU42" s="137">
        <v>2.6559999999999997</v>
      </c>
      <c r="AV42" s="137">
        <v>0</v>
      </c>
      <c r="AW42" s="255">
        <v>0.06</v>
      </c>
      <c r="AX42" s="137">
        <v>2.04</v>
      </c>
      <c r="AY42" s="137">
        <v>1.6</v>
      </c>
      <c r="AZ42" s="137">
        <v>5.3199999999999994</v>
      </c>
      <c r="BA42" s="137">
        <f>Monthly_Data!EY42+Monthly_Data!EZ42+Monthly_Data!FA42</f>
        <v>1.3</v>
      </c>
      <c r="BB42" s="137">
        <f>Monthly_Data!FB42+Monthly_Data!FC42+Monthly_Data!FD42</f>
        <v>0.66</v>
      </c>
      <c r="BC42" s="137">
        <f>Monthly_Data!FE42+Monthly_Data!FF42+Monthly_Data!FG42</f>
        <v>0</v>
      </c>
      <c r="BD42" s="137">
        <f>Monthly_Data!FH42+Monthly_Data!FI42+Monthly_Data!FJ42</f>
        <v>0</v>
      </c>
      <c r="BE42" s="137">
        <f>Monthly_Data!FK42+Monthly_Data!FL42+Monthly_Data!FM42</f>
        <v>0</v>
      </c>
    </row>
    <row r="43" spans="1:57" s="114" customFormat="1" x14ac:dyDescent="0.25">
      <c r="A43" s="182" t="s">
        <v>135</v>
      </c>
      <c r="B43" s="136">
        <v>6696.0519999999997</v>
      </c>
      <c r="C43" s="137">
        <v>9071.3240000000005</v>
      </c>
      <c r="D43" s="137">
        <v>7566.0619999999999</v>
      </c>
      <c r="E43" s="137">
        <v>5377.4120000000003</v>
      </c>
      <c r="F43" s="137">
        <v>8180.2150000000001</v>
      </c>
      <c r="G43" s="137">
        <v>8712.4269999999997</v>
      </c>
      <c r="H43" s="137">
        <v>9228.1119999999992</v>
      </c>
      <c r="I43" s="137">
        <v>8100.1170000000002</v>
      </c>
      <c r="J43" s="137">
        <v>6586.9459999999999</v>
      </c>
      <c r="K43" s="137">
        <v>9182.5489999999991</v>
      </c>
      <c r="L43" s="137">
        <v>7604.244999999999</v>
      </c>
      <c r="M43" s="137">
        <v>16182.063999999998</v>
      </c>
      <c r="N43" s="137">
        <v>13769.085999999998</v>
      </c>
      <c r="O43" s="137">
        <v>12284.974</v>
      </c>
      <c r="P43" s="137">
        <v>15628.808000000001</v>
      </c>
      <c r="Q43" s="137">
        <v>8842.0280000000002</v>
      </c>
      <c r="R43" s="137">
        <v>10162.081</v>
      </c>
      <c r="S43" s="137">
        <v>11930.364000000001</v>
      </c>
      <c r="T43" s="137">
        <v>11000.678</v>
      </c>
      <c r="U43" s="137">
        <v>7777.3889999999992</v>
      </c>
      <c r="V43" s="137">
        <v>8026.2339999999995</v>
      </c>
      <c r="W43" s="137">
        <v>9772.1020000000008</v>
      </c>
      <c r="X43" s="137">
        <v>14642.451000000001</v>
      </c>
      <c r="Y43" s="137">
        <v>9748.5920000000006</v>
      </c>
      <c r="Z43" s="137">
        <v>10301.742</v>
      </c>
      <c r="AA43" s="137">
        <v>10159.145</v>
      </c>
      <c r="AB43" s="137">
        <v>13623.123</v>
      </c>
      <c r="AC43" s="137">
        <v>13826.692999999999</v>
      </c>
      <c r="AD43" s="137">
        <v>10173.937999999998</v>
      </c>
      <c r="AE43" s="137">
        <v>4862.1139999999996</v>
      </c>
      <c r="AF43" s="137">
        <v>5755.5159999999996</v>
      </c>
      <c r="AG43" s="137">
        <v>6705.0889999999999</v>
      </c>
      <c r="AH43" s="137">
        <v>5674.6559999999999</v>
      </c>
      <c r="AI43" s="137">
        <v>4644.6589999999997</v>
      </c>
      <c r="AJ43" s="137">
        <v>13178.946999999998</v>
      </c>
      <c r="AK43" s="137">
        <v>13745.450999999997</v>
      </c>
      <c r="AL43" s="137">
        <v>13077.812000000002</v>
      </c>
      <c r="AM43" s="137">
        <v>14310.732000000002</v>
      </c>
      <c r="AN43" s="137">
        <v>26815.351999999999</v>
      </c>
      <c r="AO43" s="137">
        <v>34820.387000000002</v>
      </c>
      <c r="AP43" s="137">
        <v>19998.014999999999</v>
      </c>
      <c r="AQ43" s="137">
        <v>18732.733</v>
      </c>
      <c r="AR43" s="137">
        <v>30510.181999999997</v>
      </c>
      <c r="AS43" s="137">
        <v>29377.395</v>
      </c>
      <c r="AT43" s="137">
        <v>36734.004999999997</v>
      </c>
      <c r="AU43" s="137">
        <v>34155.095000000001</v>
      </c>
      <c r="AV43" s="137">
        <v>32605.75</v>
      </c>
      <c r="AW43" s="137">
        <v>28498.566999999995</v>
      </c>
      <c r="AX43" s="137">
        <v>39284.888000000006</v>
      </c>
      <c r="AY43" s="137">
        <v>19761.928</v>
      </c>
      <c r="AZ43" s="137">
        <v>26113.382000000001</v>
      </c>
      <c r="BA43" s="137">
        <f>[2]Données_mensuelles!EY43+[2]Données_mensuelles!EZ43+[2]Données_mensuelles!FA43</f>
        <v>25154.203999999998</v>
      </c>
      <c r="BB43" s="137">
        <f>Monthly_Data!FB43+Monthly_Data!FC43+Monthly_Data!FD43</f>
        <v>30451.354999999996</v>
      </c>
      <c r="BC43" s="137">
        <f>Monthly_Data!FE43+Monthly_Data!FF43+Monthly_Data!FG43</f>
        <v>27830.378000000004</v>
      </c>
      <c r="BD43" s="137">
        <f>Monthly_Data!FH43+Monthly_Data!FI43+Monthly_Data!FJ43</f>
        <v>26140.109</v>
      </c>
      <c r="BE43" s="137">
        <f>Monthly_Data!FK43+Monthly_Data!FL43+Monthly_Data!FM43</f>
        <v>24271.758000000002</v>
      </c>
    </row>
    <row r="44" spans="1:57" s="114" customFormat="1" x14ac:dyDescent="0.25">
      <c r="A44" s="138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>
        <v>0</v>
      </c>
      <c r="AW44" s="253">
        <v>0</v>
      </c>
      <c r="AX44" s="137"/>
      <c r="AY44" s="137"/>
      <c r="AZ44" s="253"/>
      <c r="BA44" s="253"/>
      <c r="BB44" s="253"/>
      <c r="BC44" s="253"/>
      <c r="BD44" s="137"/>
      <c r="BE44" s="137"/>
    </row>
    <row r="45" spans="1:57" s="127" customFormat="1" x14ac:dyDescent="0.25">
      <c r="A45" s="139" t="s">
        <v>13</v>
      </c>
      <c r="B45" s="140">
        <v>27930.148999999998</v>
      </c>
      <c r="C45" s="141">
        <v>25992.843000000001</v>
      </c>
      <c r="D45" s="140">
        <v>25759.834999999999</v>
      </c>
      <c r="E45" s="141">
        <v>27598.47</v>
      </c>
      <c r="F45" s="141">
        <v>37253.629000000001</v>
      </c>
      <c r="G45" s="141">
        <v>36529.42</v>
      </c>
      <c r="H45" s="141">
        <v>46986.269</v>
      </c>
      <c r="I45" s="141">
        <v>46845.608999999997</v>
      </c>
      <c r="J45" s="141">
        <v>44304.667999999998</v>
      </c>
      <c r="K45" s="141">
        <v>40167.164000000004</v>
      </c>
      <c r="L45" s="141">
        <v>53577.781000000003</v>
      </c>
      <c r="M45" s="141">
        <v>75492.353999999992</v>
      </c>
      <c r="N45" s="141">
        <v>69047.31</v>
      </c>
      <c r="O45" s="141">
        <v>48850.144</v>
      </c>
      <c r="P45" s="141">
        <v>56337.317999999999</v>
      </c>
      <c r="Q45" s="141">
        <v>49921.508000000002</v>
      </c>
      <c r="R45" s="141">
        <v>50795.498000000007</v>
      </c>
      <c r="S45" s="141">
        <v>52341.840000000004</v>
      </c>
      <c r="T45" s="141">
        <v>40389.300000000003</v>
      </c>
      <c r="U45" s="141">
        <v>38498.906999999999</v>
      </c>
      <c r="V45" s="141">
        <v>21294.913999999997</v>
      </c>
      <c r="W45" s="141">
        <v>22082.663</v>
      </c>
      <c r="X45" s="141">
        <v>29242.516</v>
      </c>
      <c r="Y45" s="141">
        <v>22802.574000000001</v>
      </c>
      <c r="Z45" s="141">
        <v>29122.470999999998</v>
      </c>
      <c r="AA45" s="141">
        <v>25113.428999999996</v>
      </c>
      <c r="AB45" s="141">
        <v>35527.361000000004</v>
      </c>
      <c r="AC45" s="141">
        <v>36422.925999999999</v>
      </c>
      <c r="AD45" s="141">
        <v>22710.987000000001</v>
      </c>
      <c r="AE45" s="141">
        <v>14353.104000000001</v>
      </c>
      <c r="AF45" s="141">
        <v>14906.191999999999</v>
      </c>
      <c r="AG45" s="141">
        <v>18743.540999999997</v>
      </c>
      <c r="AH45" s="141">
        <v>16797.697</v>
      </c>
      <c r="AI45" s="141">
        <v>19962.669999999998</v>
      </c>
      <c r="AJ45" s="141">
        <v>30281.534</v>
      </c>
      <c r="AK45" s="141">
        <v>34213.316999999995</v>
      </c>
      <c r="AL45" s="141">
        <v>34684.267</v>
      </c>
      <c r="AM45" s="141">
        <v>39165.661</v>
      </c>
      <c r="AN45" s="141">
        <v>47379.585999999996</v>
      </c>
      <c r="AO45" s="141">
        <v>54927.67300000001</v>
      </c>
      <c r="AP45" s="141">
        <v>36767.921000000002</v>
      </c>
      <c r="AQ45" s="141">
        <v>44374.483999999997</v>
      </c>
      <c r="AR45" s="141">
        <v>43692.264999999999</v>
      </c>
      <c r="AS45" s="141">
        <v>47693.231</v>
      </c>
      <c r="AT45" s="141">
        <v>52609.544000000002</v>
      </c>
      <c r="AU45" s="141">
        <v>44858.596999999994</v>
      </c>
      <c r="AV45" s="141">
        <v>48331.228000000003</v>
      </c>
      <c r="AW45" s="141">
        <v>51191.474000000002</v>
      </c>
      <c r="AX45" s="257">
        <v>60878.362000000001</v>
      </c>
      <c r="AY45" s="257">
        <v>47639.131999999998</v>
      </c>
      <c r="AZ45" s="257">
        <v>54258.068999999996</v>
      </c>
      <c r="BA45" s="257">
        <v>51496.630999999994</v>
      </c>
      <c r="BB45" s="257">
        <f>Monthly_Data!FB45+Monthly_Data!FC45+Monthly_Data!FD45</f>
        <v>61146.202999999994</v>
      </c>
      <c r="BC45" s="257">
        <f>Monthly_Data!FE45+Monthly_Data!FF45+Monthly_Data!FG45</f>
        <v>62354.400000000009</v>
      </c>
      <c r="BD45" s="257">
        <f>Monthly_Data!FH45+Monthly_Data!FI45+Monthly_Data!FJ45</f>
        <v>57417.176000000007</v>
      </c>
      <c r="BE45" s="257">
        <f>Monthly_Data!FK45+Monthly_Data!FL45+Monthly_Data!FM45</f>
        <v>59255.06700000001</v>
      </c>
    </row>
    <row r="46" spans="1:57" s="127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42"/>
      <c r="AQ46" s="129"/>
      <c r="AR46" s="129"/>
      <c r="AS46" s="129"/>
      <c r="AT46" s="142"/>
      <c r="AU46" s="142"/>
      <c r="AV46" s="142"/>
      <c r="AW46" s="142"/>
      <c r="AX46" s="252"/>
      <c r="AY46" s="252"/>
      <c r="AZ46" s="252"/>
      <c r="BA46" s="252"/>
      <c r="BB46" s="252"/>
      <c r="BC46" s="252"/>
      <c r="BD46" s="252"/>
      <c r="BE46" s="252"/>
    </row>
    <row r="47" spans="1:57" ht="18.75" x14ac:dyDescent="0.3">
      <c r="A47" s="87" t="s">
        <v>145</v>
      </c>
      <c r="B47" s="85"/>
      <c r="C47" s="85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9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98"/>
      <c r="AU47" s="98"/>
      <c r="AV47" s="98"/>
      <c r="AW47" s="98"/>
      <c r="AX47" s="98"/>
      <c r="AY47" s="98"/>
      <c r="AZ47" s="98"/>
      <c r="BA47" s="313"/>
      <c r="BB47" s="313"/>
      <c r="BC47" s="313"/>
      <c r="BD47" s="313"/>
      <c r="BE47" s="313"/>
    </row>
    <row r="48" spans="1:57" ht="18.75" x14ac:dyDescent="0.3">
      <c r="A48" s="9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83"/>
      <c r="AT48" s="193"/>
      <c r="AU48" s="193"/>
      <c r="AV48" s="193"/>
      <c r="AW48" s="193"/>
      <c r="AX48" s="193"/>
      <c r="AY48" s="193"/>
      <c r="AZ48" s="193"/>
      <c r="BA48" s="314"/>
      <c r="BB48" s="314"/>
      <c r="BC48" s="314"/>
      <c r="BD48" s="314"/>
      <c r="BE48" s="314"/>
    </row>
    <row r="49" spans="1:57" s="21" customFormat="1" x14ac:dyDescent="0.25">
      <c r="A49" s="101" t="s">
        <v>112</v>
      </c>
      <c r="B49" s="312">
        <v>39508</v>
      </c>
      <c r="C49" s="312">
        <v>39600</v>
      </c>
      <c r="D49" s="312">
        <v>39692</v>
      </c>
      <c r="E49" s="312">
        <v>39783</v>
      </c>
      <c r="F49" s="312">
        <v>39873</v>
      </c>
      <c r="G49" s="312">
        <v>39965</v>
      </c>
      <c r="H49" s="312">
        <v>40057</v>
      </c>
      <c r="I49" s="312">
        <v>40148</v>
      </c>
      <c r="J49" s="312">
        <v>40238</v>
      </c>
      <c r="K49" s="312">
        <v>40330</v>
      </c>
      <c r="L49" s="312">
        <v>40422</v>
      </c>
      <c r="M49" s="312">
        <v>40513</v>
      </c>
      <c r="N49" s="312">
        <v>40603</v>
      </c>
      <c r="O49" s="312">
        <v>40695</v>
      </c>
      <c r="P49" s="312">
        <v>40787</v>
      </c>
      <c r="Q49" s="312">
        <v>40878</v>
      </c>
      <c r="R49" s="312">
        <v>40969</v>
      </c>
      <c r="S49" s="312">
        <v>41061</v>
      </c>
      <c r="T49" s="312">
        <v>41153</v>
      </c>
      <c r="U49" s="312">
        <v>41244</v>
      </c>
      <c r="V49" s="312">
        <v>41334</v>
      </c>
      <c r="W49" s="312">
        <v>41426</v>
      </c>
      <c r="X49" s="312">
        <v>41518</v>
      </c>
      <c r="Y49" s="312">
        <v>41609</v>
      </c>
      <c r="Z49" s="312">
        <v>41699</v>
      </c>
      <c r="AA49" s="312">
        <v>41791</v>
      </c>
      <c r="AB49" s="312">
        <v>41883</v>
      </c>
      <c r="AC49" s="312">
        <v>41974</v>
      </c>
      <c r="AD49" s="312">
        <v>42064</v>
      </c>
      <c r="AE49" s="312">
        <v>42156</v>
      </c>
      <c r="AF49" s="312">
        <v>42248</v>
      </c>
      <c r="AG49" s="312">
        <v>42339</v>
      </c>
      <c r="AH49" s="312">
        <v>42430</v>
      </c>
      <c r="AI49" s="312">
        <v>42522</v>
      </c>
      <c r="AJ49" s="312">
        <v>42614</v>
      </c>
      <c r="AK49" s="312">
        <v>42705</v>
      </c>
      <c r="AL49" s="312">
        <v>42795</v>
      </c>
      <c r="AM49" s="183">
        <v>42887</v>
      </c>
      <c r="AN49" s="183">
        <v>42979</v>
      </c>
      <c r="AO49" s="183">
        <v>43070</v>
      </c>
      <c r="AP49" s="183">
        <v>43160</v>
      </c>
      <c r="AQ49" s="183">
        <v>43252</v>
      </c>
      <c r="AR49" s="183">
        <v>43344</v>
      </c>
      <c r="AS49" s="183">
        <v>43435</v>
      </c>
      <c r="AT49" s="183">
        <v>43525</v>
      </c>
      <c r="AU49" s="183">
        <v>43617</v>
      </c>
      <c r="AV49" s="183">
        <v>43709</v>
      </c>
      <c r="AW49" s="183">
        <v>43800</v>
      </c>
      <c r="AX49" s="183">
        <v>43891</v>
      </c>
      <c r="AY49" s="183">
        <v>43983</v>
      </c>
      <c r="AZ49" s="183">
        <v>44075</v>
      </c>
      <c r="BA49" s="183">
        <v>44166</v>
      </c>
      <c r="BB49" s="183">
        <v>44256</v>
      </c>
      <c r="BC49" s="183">
        <v>44348</v>
      </c>
      <c r="BD49" s="183">
        <v>44440</v>
      </c>
      <c r="BE49" s="183">
        <v>44531</v>
      </c>
    </row>
    <row r="50" spans="1:57" s="21" customFormat="1" x14ac:dyDescent="0.25">
      <c r="A50" s="102" t="s">
        <v>113</v>
      </c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199"/>
      <c r="AN50" s="199"/>
      <c r="AO50" s="199"/>
      <c r="AP50" s="199"/>
      <c r="AQ50" s="200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</row>
    <row r="51" spans="1:57" s="114" customFormat="1" x14ac:dyDescent="0.25">
      <c r="A51" s="180" t="s">
        <v>136</v>
      </c>
      <c r="B51" s="143">
        <v>1547.692</v>
      </c>
      <c r="C51" s="144">
        <v>36.6</v>
      </c>
      <c r="D51" s="144">
        <v>2376.3599999999997</v>
      </c>
      <c r="E51" s="144">
        <v>3573.4409999999998</v>
      </c>
      <c r="F51" s="144">
        <v>2666.5540000000001</v>
      </c>
      <c r="G51" s="144">
        <v>1242.9970000000001</v>
      </c>
      <c r="H51" s="144">
        <v>774.822</v>
      </c>
      <c r="I51" s="144">
        <v>590.29700000000003</v>
      </c>
      <c r="J51" s="144">
        <v>654.38799999999992</v>
      </c>
      <c r="K51" s="144">
        <v>567.91</v>
      </c>
      <c r="L51" s="144">
        <v>3664.0830000000001</v>
      </c>
      <c r="M51" s="144">
        <v>3409.2479999999996</v>
      </c>
      <c r="N51" s="144">
        <v>600.38400000000001</v>
      </c>
      <c r="O51" s="144">
        <v>307.642</v>
      </c>
      <c r="P51" s="144">
        <v>3987.5699999999997</v>
      </c>
      <c r="Q51" s="144">
        <v>3309.25</v>
      </c>
      <c r="R51" s="144">
        <v>277.541</v>
      </c>
      <c r="S51" s="144">
        <v>502.33500000000004</v>
      </c>
      <c r="T51" s="144">
        <v>6596.4</v>
      </c>
      <c r="U51" s="144">
        <v>5710.6329999999998</v>
      </c>
      <c r="V51" s="144">
        <v>1692.421</v>
      </c>
      <c r="W51" s="144">
        <v>107.80699999999999</v>
      </c>
      <c r="X51" s="144">
        <v>1106.7840000000001</v>
      </c>
      <c r="Y51" s="144">
        <v>2719.0360000000001</v>
      </c>
      <c r="Z51" s="144">
        <v>610.90100000000007</v>
      </c>
      <c r="AA51" s="144">
        <v>249.25700000000001</v>
      </c>
      <c r="AB51" s="144">
        <v>3193.9279999999999</v>
      </c>
      <c r="AC51" s="144">
        <v>2229.2190000000001</v>
      </c>
      <c r="AD51" s="144">
        <v>576.86200000000008</v>
      </c>
      <c r="AE51" s="144">
        <v>58.56</v>
      </c>
      <c r="AF51" s="144">
        <v>1577.0889999999999</v>
      </c>
      <c r="AG51" s="144">
        <v>1825.9849999999999</v>
      </c>
      <c r="AH51" s="144">
        <v>784.15499999999997</v>
      </c>
      <c r="AI51" s="144">
        <v>113.94800000000001</v>
      </c>
      <c r="AJ51" s="144">
        <v>679.50500000000011</v>
      </c>
      <c r="AK51" s="144">
        <v>560.07500000000005</v>
      </c>
      <c r="AL51" s="144">
        <v>387.899</v>
      </c>
      <c r="AM51" s="144">
        <v>67.831999999999994</v>
      </c>
      <c r="AN51" s="144">
        <v>0</v>
      </c>
      <c r="AO51" s="144">
        <v>1.4</v>
      </c>
      <c r="AP51" s="144">
        <v>0</v>
      </c>
      <c r="AQ51" s="144">
        <v>0</v>
      </c>
      <c r="AR51" s="144">
        <v>0</v>
      </c>
      <c r="AS51" s="144">
        <v>0</v>
      </c>
      <c r="AT51" s="144">
        <v>0</v>
      </c>
      <c r="AU51" s="144">
        <v>0</v>
      </c>
      <c r="AV51" s="144">
        <v>0</v>
      </c>
      <c r="AW51" s="144">
        <v>0</v>
      </c>
      <c r="AX51" s="144">
        <v>0</v>
      </c>
      <c r="AY51" s="144">
        <v>0</v>
      </c>
      <c r="AZ51" s="144">
        <v>0</v>
      </c>
      <c r="BA51" s="137">
        <f>Monthly_Data!EY51+Monthly_Data!EZ51+Monthly_Data!FA51</f>
        <v>0</v>
      </c>
      <c r="BB51" s="137">
        <f>Monthly_Data!FB51+Monthly_Data!FC51+Monthly_Data!FD51</f>
        <v>0</v>
      </c>
      <c r="BC51" s="137">
        <f>Monthly_Data!FC51+Monthly_Data!FD51+Monthly_Data!FE51</f>
        <v>0</v>
      </c>
      <c r="BD51" s="137">
        <v>0</v>
      </c>
      <c r="BE51" s="137">
        <v>0</v>
      </c>
    </row>
    <row r="52" spans="1:57" s="114" customFormat="1" x14ac:dyDescent="0.25">
      <c r="A52" s="180" t="s">
        <v>137</v>
      </c>
      <c r="B52" s="144">
        <v>0</v>
      </c>
      <c r="C52" s="144">
        <v>0</v>
      </c>
      <c r="D52" s="144">
        <v>0</v>
      </c>
      <c r="E52" s="144">
        <v>98.6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23.562000000000001</v>
      </c>
      <c r="Z52" s="144">
        <v>0</v>
      </c>
      <c r="AA52" s="144">
        <v>0</v>
      </c>
      <c r="AB52" s="144">
        <v>0</v>
      </c>
      <c r="AC52" s="144">
        <v>0</v>
      </c>
      <c r="AD52" s="144">
        <v>25</v>
      </c>
      <c r="AE52" s="144">
        <v>110.1</v>
      </c>
      <c r="AF52" s="144">
        <v>48.150000000000006</v>
      </c>
      <c r="AG52" s="144">
        <v>0</v>
      </c>
      <c r="AH52" s="144">
        <v>78</v>
      </c>
      <c r="AI52" s="144">
        <v>28.15</v>
      </c>
      <c r="AJ52" s="144">
        <v>0</v>
      </c>
      <c r="AK52" s="144">
        <v>0</v>
      </c>
      <c r="AL52" s="144">
        <v>0</v>
      </c>
      <c r="AM52" s="144">
        <v>0</v>
      </c>
      <c r="AN52" s="144">
        <v>48.35</v>
      </c>
      <c r="AO52" s="144">
        <v>0</v>
      </c>
      <c r="AP52" s="144">
        <v>0</v>
      </c>
      <c r="AQ52" s="144">
        <v>0</v>
      </c>
      <c r="AR52" s="144">
        <v>0</v>
      </c>
      <c r="AS52" s="144">
        <v>0</v>
      </c>
      <c r="AT52" s="144">
        <v>0</v>
      </c>
      <c r="AU52" s="144">
        <v>0</v>
      </c>
      <c r="AV52" s="144">
        <v>0</v>
      </c>
      <c r="AW52" s="144">
        <v>0</v>
      </c>
      <c r="AX52" s="144">
        <v>0</v>
      </c>
      <c r="AY52" s="144">
        <v>0</v>
      </c>
      <c r="AZ52" s="144">
        <v>0</v>
      </c>
      <c r="BA52" s="137">
        <f>Monthly_Data!EY52+Monthly_Data!EZ52+Monthly_Data!FA52</f>
        <v>0</v>
      </c>
      <c r="BB52" s="137">
        <f>Monthly_Data!FB52+Monthly_Data!FC52+Monthly_Data!FD52</f>
        <v>0</v>
      </c>
      <c r="BC52" s="137">
        <f>Monthly_Data!FC52+Monthly_Data!FD52+Monthly_Data!FE52</f>
        <v>0</v>
      </c>
      <c r="BD52" s="137">
        <v>0</v>
      </c>
      <c r="BE52" s="137">
        <v>0</v>
      </c>
    </row>
    <row r="53" spans="1:57" s="114" customFormat="1" x14ac:dyDescent="0.25">
      <c r="A53" s="180" t="s">
        <v>138</v>
      </c>
      <c r="B53" s="144">
        <v>0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144">
        <v>0</v>
      </c>
      <c r="AG53" s="144"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44">
        <v>0</v>
      </c>
      <c r="AN53" s="144">
        <v>0</v>
      </c>
      <c r="AO53" s="144">
        <v>0</v>
      </c>
      <c r="AP53" s="144">
        <v>0</v>
      </c>
      <c r="AQ53" s="144">
        <v>0</v>
      </c>
      <c r="AR53" s="144">
        <v>0</v>
      </c>
      <c r="AS53" s="144">
        <v>0</v>
      </c>
      <c r="AT53" s="144">
        <v>0</v>
      </c>
      <c r="AU53" s="144">
        <v>0</v>
      </c>
      <c r="AV53" s="144">
        <v>0</v>
      </c>
      <c r="AW53" s="144">
        <v>0</v>
      </c>
      <c r="AX53" s="144">
        <v>0</v>
      </c>
      <c r="AY53" s="144">
        <v>0</v>
      </c>
      <c r="AZ53" s="144">
        <v>0</v>
      </c>
      <c r="BA53" s="137">
        <f>Monthly_Data!EY53+Monthly_Data!EZ53+Monthly_Data!FA53</f>
        <v>0</v>
      </c>
      <c r="BB53" s="137">
        <f>Monthly_Data!FB53+Monthly_Data!FC53+Monthly_Data!FD53</f>
        <v>0</v>
      </c>
      <c r="BC53" s="137">
        <f>Monthly_Data!FC53+Monthly_Data!FD53+Monthly_Data!FE53</f>
        <v>0</v>
      </c>
      <c r="BD53" s="137">
        <v>0</v>
      </c>
      <c r="BE53" s="137">
        <v>0</v>
      </c>
    </row>
    <row r="54" spans="1:57" s="114" customFormat="1" x14ac:dyDescent="0.25">
      <c r="A54" s="180" t="s">
        <v>139</v>
      </c>
      <c r="B54" s="144">
        <v>114.65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4">
        <v>0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37">
        <f>Monthly_Data!EY54+Monthly_Data!EZ54+Monthly_Data!FA54</f>
        <v>0</v>
      </c>
      <c r="BB54" s="137">
        <f>Monthly_Data!FB54+Monthly_Data!FC54+Monthly_Data!FD54</f>
        <v>0</v>
      </c>
      <c r="BC54" s="137">
        <f>Monthly_Data!FC54+Monthly_Data!FD54+Monthly_Data!FE54</f>
        <v>0</v>
      </c>
      <c r="BD54" s="137">
        <v>0</v>
      </c>
      <c r="BE54" s="137">
        <v>0</v>
      </c>
    </row>
    <row r="55" spans="1:57" s="114" customFormat="1" x14ac:dyDescent="0.25">
      <c r="A55" s="180" t="s">
        <v>140</v>
      </c>
      <c r="B55" s="144">
        <v>0</v>
      </c>
      <c r="C55" s="144"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0</v>
      </c>
      <c r="AC55" s="144">
        <v>0</v>
      </c>
      <c r="AD55" s="144">
        <v>0</v>
      </c>
      <c r="AE55" s="144">
        <v>0</v>
      </c>
      <c r="AF55" s="144">
        <v>0</v>
      </c>
      <c r="AG55" s="144">
        <v>0</v>
      </c>
      <c r="AH55" s="144">
        <v>0</v>
      </c>
      <c r="AI55" s="144">
        <v>0</v>
      </c>
      <c r="AJ55" s="144">
        <v>0</v>
      </c>
      <c r="AK55" s="144">
        <v>0</v>
      </c>
      <c r="AL55" s="144">
        <v>0</v>
      </c>
      <c r="AM55" s="144">
        <v>0</v>
      </c>
      <c r="AN55" s="144">
        <v>0</v>
      </c>
      <c r="AO55" s="144">
        <v>0</v>
      </c>
      <c r="AP55" s="144">
        <v>0</v>
      </c>
      <c r="AQ55" s="144">
        <v>0</v>
      </c>
      <c r="AR55" s="144">
        <v>0</v>
      </c>
      <c r="AS55" s="144">
        <v>0</v>
      </c>
      <c r="AT55" s="144">
        <v>0</v>
      </c>
      <c r="AU55" s="144">
        <v>0</v>
      </c>
      <c r="AV55" s="144">
        <v>0</v>
      </c>
      <c r="AW55" s="144">
        <v>0</v>
      </c>
      <c r="AX55" s="144">
        <v>0</v>
      </c>
      <c r="AY55" s="144">
        <v>0</v>
      </c>
      <c r="AZ55" s="144">
        <v>0</v>
      </c>
      <c r="BA55" s="137">
        <f>Monthly_Data!EY55+Monthly_Data!EZ55+Monthly_Data!FA55</f>
        <v>0</v>
      </c>
      <c r="BB55" s="137">
        <f>Monthly_Data!FB55+Monthly_Data!FC55+Monthly_Data!FD55</f>
        <v>0</v>
      </c>
      <c r="BC55" s="137">
        <f>Monthly_Data!FC55+Monthly_Data!FD55+Monthly_Data!FE55</f>
        <v>0</v>
      </c>
      <c r="BD55" s="137">
        <v>0</v>
      </c>
      <c r="BE55" s="137">
        <v>0</v>
      </c>
    </row>
    <row r="56" spans="1:57" s="114" customFormat="1" x14ac:dyDescent="0.25">
      <c r="A56" s="180" t="s">
        <v>141</v>
      </c>
      <c r="B56" s="144">
        <v>108.1</v>
      </c>
      <c r="C56" s="144">
        <v>163.30000000000001</v>
      </c>
      <c r="D56" s="144">
        <v>283.51400000000001</v>
      </c>
      <c r="E56" s="144">
        <v>222.423</v>
      </c>
      <c r="F56" s="144">
        <v>80.5</v>
      </c>
      <c r="G56" s="144">
        <v>216.10000000000002</v>
      </c>
      <c r="H56" s="144">
        <v>167.37</v>
      </c>
      <c r="I56" s="144">
        <v>64.400000000000006</v>
      </c>
      <c r="J56" s="144">
        <v>80.5</v>
      </c>
      <c r="K56" s="144">
        <v>46</v>
      </c>
      <c r="L56" s="144">
        <v>36.799999999999997</v>
      </c>
      <c r="M56" s="144">
        <v>264.5</v>
      </c>
      <c r="N56" s="144">
        <v>361</v>
      </c>
      <c r="O56" s="144">
        <v>237.47499999999999</v>
      </c>
      <c r="P56" s="144">
        <v>305.89999999999998</v>
      </c>
      <c r="Q56" s="144">
        <v>397.88</v>
      </c>
      <c r="R56" s="144">
        <v>345.85</v>
      </c>
      <c r="S56" s="144">
        <v>1387.5000000000002</v>
      </c>
      <c r="T56" s="144">
        <v>528.79999999999995</v>
      </c>
      <c r="U56" s="144">
        <v>666.54</v>
      </c>
      <c r="V56" s="144">
        <v>1020.23</v>
      </c>
      <c r="W56" s="144">
        <v>512.6</v>
      </c>
      <c r="X56" s="144">
        <v>1125.42</v>
      </c>
      <c r="Y56" s="144">
        <v>2764.2719999999999</v>
      </c>
      <c r="Z56" s="144">
        <v>2012.056</v>
      </c>
      <c r="AA56" s="144">
        <v>1930.2249999999999</v>
      </c>
      <c r="AB56" s="144">
        <v>1152.4000000000001</v>
      </c>
      <c r="AC56" s="144">
        <v>2399.4499999999998</v>
      </c>
      <c r="AD56" s="144">
        <v>1246.8</v>
      </c>
      <c r="AE56" s="144">
        <v>1491.25</v>
      </c>
      <c r="AF56" s="144">
        <v>773.85</v>
      </c>
      <c r="AG56" s="144">
        <v>1878.75</v>
      </c>
      <c r="AH56" s="144">
        <v>1293.98</v>
      </c>
      <c r="AI56" s="144">
        <v>1221.0999999999999</v>
      </c>
      <c r="AJ56" s="144">
        <v>1780.35</v>
      </c>
      <c r="AK56" s="144">
        <v>1359.35</v>
      </c>
      <c r="AL56" s="144">
        <v>990.75</v>
      </c>
      <c r="AM56" s="144">
        <v>910.85</v>
      </c>
      <c r="AN56" s="144">
        <v>972.90000000000009</v>
      </c>
      <c r="AO56" s="144">
        <v>837.95100000000002</v>
      </c>
      <c r="AP56" s="144">
        <v>719.90000000000009</v>
      </c>
      <c r="AQ56" s="144">
        <v>932</v>
      </c>
      <c r="AR56" s="144">
        <v>2289.1000000000004</v>
      </c>
      <c r="AS56" s="144">
        <v>2372</v>
      </c>
      <c r="AT56" s="137">
        <v>1797.7000000000003</v>
      </c>
      <c r="AU56" s="137">
        <v>2115.15</v>
      </c>
      <c r="AV56" s="137">
        <v>1127.5</v>
      </c>
      <c r="AW56" s="137">
        <v>879.55000000000007</v>
      </c>
      <c r="AX56" s="137">
        <v>1670.8</v>
      </c>
      <c r="AY56" s="137">
        <v>3581.34</v>
      </c>
      <c r="AZ56" s="137">
        <v>4478.25</v>
      </c>
      <c r="BA56" s="137">
        <f>Monthly_Data!EY56+Monthly_Data!EZ56+Monthly_Data!FA56</f>
        <v>4337.33</v>
      </c>
      <c r="BB56" s="137">
        <f>Monthly_Data!FB56+Monthly_Data!FC56+Monthly_Data!FD56</f>
        <v>2446.2000000000003</v>
      </c>
      <c r="BC56" s="137">
        <f>Monthly_Data!FE56+Monthly_Data!FF56+Monthly_Data!FG56</f>
        <v>2236.7750000000001</v>
      </c>
      <c r="BD56" s="137">
        <f>Monthly_Data!FH56+Monthly_Data!FI56+Monthly_Data!FJ56</f>
        <v>2327.3999999999996</v>
      </c>
      <c r="BE56" s="137">
        <f>Monthly_Data!FK56+Monthly_Data!FL56+Monthly_Data!FM56</f>
        <v>2106.4</v>
      </c>
    </row>
    <row r="57" spans="1:57" s="127" customFormat="1" x14ac:dyDescent="0.25">
      <c r="A57" s="145" t="s">
        <v>17</v>
      </c>
      <c r="B57" s="144">
        <v>1770.442</v>
      </c>
      <c r="C57" s="144">
        <v>199.9</v>
      </c>
      <c r="D57" s="144">
        <v>2659.8739999999998</v>
      </c>
      <c r="E57" s="144">
        <v>3894.4639999999999</v>
      </c>
      <c r="F57" s="144">
        <v>2747.0540000000001</v>
      </c>
      <c r="G57" s="144">
        <v>1459.0970000000002</v>
      </c>
      <c r="H57" s="144">
        <v>942.19200000000001</v>
      </c>
      <c r="I57" s="144">
        <v>654.697</v>
      </c>
      <c r="J57" s="144">
        <v>734.88799999999992</v>
      </c>
      <c r="K57" s="144">
        <v>613.91</v>
      </c>
      <c r="L57" s="144">
        <v>3700.8830000000003</v>
      </c>
      <c r="M57" s="144">
        <v>3673.7479999999996</v>
      </c>
      <c r="N57" s="144">
        <v>961.38400000000001</v>
      </c>
      <c r="O57" s="144">
        <v>545.11699999999996</v>
      </c>
      <c r="P57" s="144">
        <v>4293.4699999999993</v>
      </c>
      <c r="Q57" s="144">
        <v>3707.13</v>
      </c>
      <c r="R57" s="144">
        <v>623.39100000000008</v>
      </c>
      <c r="S57" s="144">
        <v>1889.8350000000003</v>
      </c>
      <c r="T57" s="144">
        <v>7125.2</v>
      </c>
      <c r="U57" s="144">
        <v>6377.1729999999998</v>
      </c>
      <c r="V57" s="146">
        <v>2712.6509999999998</v>
      </c>
      <c r="W57" s="146">
        <v>620.40700000000004</v>
      </c>
      <c r="X57" s="146">
        <v>2232.2040000000002</v>
      </c>
      <c r="Y57" s="146">
        <v>5506.87</v>
      </c>
      <c r="Z57" s="146">
        <v>2622.9570000000003</v>
      </c>
      <c r="AA57" s="146">
        <v>2179.482</v>
      </c>
      <c r="AB57" s="146">
        <v>4346.3279999999995</v>
      </c>
      <c r="AC57" s="146">
        <v>4628.6689999999999</v>
      </c>
      <c r="AD57" s="146">
        <v>1823.662</v>
      </c>
      <c r="AE57" s="146">
        <v>1549.81</v>
      </c>
      <c r="AF57" s="146">
        <v>2350.9389999999999</v>
      </c>
      <c r="AG57" s="146">
        <v>3704.7349999999997</v>
      </c>
      <c r="AH57" s="146">
        <v>2078.1350000000002</v>
      </c>
      <c r="AI57" s="146">
        <v>1335.048</v>
      </c>
      <c r="AJ57" s="146">
        <v>2459.855</v>
      </c>
      <c r="AK57" s="146">
        <v>1919.425</v>
      </c>
      <c r="AL57" s="146">
        <v>1378.6489999999999</v>
      </c>
      <c r="AM57" s="146">
        <v>978.68200000000002</v>
      </c>
      <c r="AN57" s="146">
        <v>1021.25</v>
      </c>
      <c r="AO57" s="146">
        <v>839.351</v>
      </c>
      <c r="AP57" s="146">
        <v>719.90000000000009</v>
      </c>
      <c r="AQ57" s="146">
        <v>932</v>
      </c>
      <c r="AR57" s="146">
        <v>2289.1000000000004</v>
      </c>
      <c r="AS57" s="146">
        <v>2372</v>
      </c>
      <c r="AT57" s="146">
        <v>1797.7000000000003</v>
      </c>
      <c r="AU57" s="146">
        <v>2115.15</v>
      </c>
      <c r="AV57" s="146">
        <v>1127.5</v>
      </c>
      <c r="AW57" s="146">
        <v>879.55000000000007</v>
      </c>
      <c r="AX57" s="146">
        <v>1670.8</v>
      </c>
      <c r="AY57" s="146">
        <v>3581.34</v>
      </c>
      <c r="AZ57" s="146">
        <v>4478.25</v>
      </c>
      <c r="BA57" s="146">
        <f>Monthly_Data!EY57+Monthly_Data!EZ57+Monthly_Data!FA57</f>
        <v>4337.33</v>
      </c>
      <c r="BB57" s="146">
        <f>Monthly_Data!FB57+Monthly_Data!FC57+Monthly_Data!FD57</f>
        <v>2446.2000000000003</v>
      </c>
      <c r="BC57" s="146">
        <f>Monthly_Data!FE57+Monthly_Data!FF57+Monthly_Data!FG57</f>
        <v>2236.7750000000001</v>
      </c>
      <c r="BD57" s="146">
        <f>Monthly_Data!FH57+Monthly_Data!FI57+Monthly_Data!FJ57</f>
        <v>2327.3999999999996</v>
      </c>
      <c r="BE57" s="146">
        <f>Monthly_Data!FK57+Monthly_Data!FL57+Monthly_Data!FM57</f>
        <v>2106.4</v>
      </c>
    </row>
    <row r="58" spans="1:57" s="114" customFormat="1" x14ac:dyDescent="0.25">
      <c r="A58" s="147"/>
      <c r="B58" s="117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48"/>
      <c r="AN58" s="111"/>
      <c r="AO58" s="111"/>
      <c r="AP58" s="111"/>
      <c r="AQ58" s="111"/>
      <c r="AR58" s="111"/>
      <c r="AS58" s="111"/>
      <c r="AT58" s="137"/>
      <c r="AU58" s="137"/>
      <c r="AV58" s="137"/>
      <c r="AW58" s="137"/>
      <c r="AX58" s="137"/>
      <c r="AY58" s="137"/>
      <c r="AZ58" s="137"/>
      <c r="BA58" s="246"/>
      <c r="BB58" s="246"/>
      <c r="BC58" s="246"/>
      <c r="BD58" s="246"/>
      <c r="BE58" s="246"/>
    </row>
    <row r="59" spans="1:57" s="114" customFormat="1" x14ac:dyDescent="0.25">
      <c r="A59" s="145" t="s">
        <v>20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35"/>
      <c r="AN59" s="117"/>
      <c r="AO59" s="117"/>
      <c r="AP59" s="117"/>
      <c r="AQ59" s="117"/>
      <c r="AR59" s="117"/>
      <c r="AS59" s="117"/>
      <c r="AT59" s="137"/>
      <c r="AU59" s="137"/>
      <c r="AV59" s="137"/>
      <c r="AW59" s="137"/>
      <c r="AX59" s="137"/>
      <c r="AY59" s="137"/>
      <c r="AZ59" s="137"/>
      <c r="BA59" s="194"/>
      <c r="BB59" s="194"/>
      <c r="BC59" s="194"/>
      <c r="BD59" s="194"/>
      <c r="BE59" s="194"/>
    </row>
    <row r="60" spans="1:57" s="114" customFormat="1" x14ac:dyDescent="0.25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1"/>
      <c r="AN60" s="150"/>
      <c r="AO60" s="150"/>
      <c r="AP60" s="150"/>
      <c r="AQ60" s="150"/>
      <c r="AR60" s="150"/>
      <c r="AS60" s="150"/>
      <c r="AT60" s="195"/>
      <c r="AU60" s="195"/>
      <c r="AV60" s="195"/>
      <c r="AW60" s="195"/>
      <c r="AX60" s="195"/>
      <c r="AY60" s="195"/>
      <c r="AZ60" s="195"/>
      <c r="BA60" s="247"/>
      <c r="BB60" s="247"/>
      <c r="BC60" s="247"/>
      <c r="BD60" s="247"/>
      <c r="BE60" s="247"/>
    </row>
    <row r="61" spans="1:57" x14ac:dyDescent="0.25">
      <c r="AT61" s="6"/>
      <c r="AU61" s="6"/>
      <c r="AV61" s="6"/>
      <c r="AW61" s="6"/>
      <c r="AX61" s="6"/>
      <c r="AY61" s="6"/>
      <c r="AZ61" s="5"/>
      <c r="BA61" s="1"/>
      <c r="BB61" s="1"/>
      <c r="BC61" s="1"/>
      <c r="BD61" s="1"/>
      <c r="BE61" s="1"/>
    </row>
    <row r="62" spans="1:57" x14ac:dyDescent="0.25">
      <c r="AT62" s="6"/>
      <c r="AU62" s="6"/>
      <c r="AV62" s="1"/>
      <c r="AW62" s="6"/>
      <c r="AX62" s="6"/>
      <c r="AY62" s="6"/>
      <c r="AZ62" s="6"/>
    </row>
    <row r="63" spans="1:57" x14ac:dyDescent="0.25">
      <c r="AT63" s="6"/>
      <c r="AU63" s="6"/>
      <c r="AW63" s="6"/>
      <c r="AX63" s="6"/>
      <c r="AY63" s="6"/>
      <c r="AZ63" s="5"/>
    </row>
    <row r="64" spans="1:57" x14ac:dyDescent="0.25">
      <c r="P64" s="144"/>
      <c r="AT64" s="5"/>
      <c r="AU64" s="5"/>
      <c r="AW64" s="5"/>
      <c r="AX64" s="5"/>
      <c r="AY64" s="4"/>
      <c r="AZ64" s="6"/>
    </row>
    <row r="65" spans="14:52" x14ac:dyDescent="0.25">
      <c r="N65" s="104"/>
      <c r="AT65" s="5"/>
      <c r="AU65" s="5"/>
      <c r="AW65" s="5"/>
      <c r="AX65" s="5"/>
      <c r="AY65" s="5"/>
      <c r="AZ65" s="5"/>
    </row>
    <row r="66" spans="14:52" x14ac:dyDescent="0.25">
      <c r="AT66" s="5"/>
      <c r="AU66" s="5"/>
      <c r="AW66" s="5"/>
      <c r="AX66" s="5"/>
      <c r="AY66" s="4"/>
      <c r="AZ66" s="6"/>
    </row>
    <row r="67" spans="14:52" x14ac:dyDescent="0.25">
      <c r="AT67" s="5"/>
      <c r="AU67" s="5"/>
      <c r="AW67" s="5"/>
      <c r="AX67" s="5"/>
      <c r="AY67" s="4"/>
      <c r="AZ67" s="6"/>
    </row>
    <row r="68" spans="14:52" x14ac:dyDescent="0.25">
      <c r="AT68" s="5"/>
      <c r="AU68" s="5"/>
      <c r="AW68" s="5"/>
      <c r="AX68" s="6"/>
      <c r="AY68" s="6"/>
      <c r="AZ68" s="5"/>
    </row>
    <row r="69" spans="14:52" x14ac:dyDescent="0.25">
      <c r="AT69" s="6"/>
      <c r="AU69" s="6"/>
      <c r="AW69" s="6"/>
      <c r="AX69" s="6"/>
      <c r="AY69" s="6"/>
      <c r="AZ69" s="6"/>
    </row>
    <row r="70" spans="14:52" x14ac:dyDescent="0.25">
      <c r="AT70" s="5"/>
      <c r="AU70" s="5"/>
      <c r="AW70" s="5"/>
      <c r="AX70" s="5"/>
      <c r="AY70" s="4"/>
      <c r="AZ70" s="6"/>
    </row>
    <row r="71" spans="14:52" x14ac:dyDescent="0.25">
      <c r="AT71" s="5"/>
      <c r="AU71" s="5"/>
      <c r="AW71" s="5"/>
      <c r="AX71" s="5"/>
      <c r="AY71" s="4"/>
      <c r="AZ71" s="6"/>
    </row>
    <row r="72" spans="14:52" x14ac:dyDescent="0.25">
      <c r="AT72" s="4"/>
      <c r="AU72" s="4"/>
      <c r="AW72" s="4"/>
      <c r="AX72" s="4"/>
      <c r="AY72" s="4"/>
      <c r="AZ72" s="5"/>
    </row>
    <row r="73" spans="14:52" x14ac:dyDescent="0.25">
      <c r="AT73" s="5"/>
      <c r="AU73" s="5"/>
      <c r="AW73" s="5"/>
      <c r="AX73" s="5"/>
      <c r="AY73" s="4"/>
      <c r="AZ73" s="6"/>
    </row>
    <row r="74" spans="14:52" x14ac:dyDescent="0.25">
      <c r="AT74" s="5"/>
      <c r="AU74" s="5"/>
      <c r="AW74" s="5"/>
      <c r="AX74" s="5"/>
      <c r="AY74" s="4"/>
      <c r="AZ74" s="6"/>
    </row>
    <row r="75" spans="14:52" x14ac:dyDescent="0.25">
      <c r="AT75" s="6"/>
      <c r="AU75" s="6"/>
      <c r="AW75" s="6"/>
      <c r="AX75" s="6"/>
      <c r="AY75" s="6"/>
      <c r="AZ75" s="6"/>
    </row>
    <row r="76" spans="14:52" x14ac:dyDescent="0.25">
      <c r="AT76" s="5"/>
      <c r="AU76" s="5"/>
      <c r="AW76" s="5"/>
      <c r="AX76" s="5"/>
      <c r="AY76" s="6"/>
      <c r="AZ76" s="5"/>
    </row>
    <row r="77" spans="14:52" x14ac:dyDescent="0.25">
      <c r="AT77" s="5"/>
      <c r="AU77" s="5"/>
      <c r="AW77" s="5"/>
      <c r="AX77" s="5"/>
      <c r="AY77" s="4"/>
      <c r="AZ77" s="6"/>
    </row>
    <row r="78" spans="14:52" x14ac:dyDescent="0.25">
      <c r="AT78" s="4"/>
      <c r="AU78" s="4"/>
      <c r="AW78" s="4"/>
      <c r="AX78" s="4"/>
      <c r="AY78" s="4"/>
      <c r="AZ78" s="5"/>
    </row>
    <row r="79" spans="14:52" x14ac:dyDescent="0.25">
      <c r="AT79" s="5"/>
      <c r="AU79" s="5"/>
      <c r="AW79" s="5"/>
      <c r="AX79" s="5"/>
      <c r="AY79" s="4"/>
      <c r="AZ79" s="6"/>
    </row>
    <row r="80" spans="14:52" x14ac:dyDescent="0.25">
      <c r="AT80" s="4"/>
      <c r="AU80" s="4"/>
      <c r="AW80" s="4"/>
      <c r="AX80" s="4"/>
      <c r="AY80" s="4"/>
      <c r="AZ80" s="5"/>
    </row>
    <row r="81" spans="46:52" x14ac:dyDescent="0.25">
      <c r="AT81" s="5"/>
      <c r="AU81" s="5"/>
      <c r="AW81" s="5"/>
      <c r="AX81" s="5"/>
      <c r="AY81" s="4"/>
      <c r="AZ81" s="6"/>
    </row>
    <row r="82" spans="46:52" x14ac:dyDescent="0.25">
      <c r="AT82" s="6"/>
      <c r="AU82" s="6"/>
      <c r="AW82" s="6"/>
      <c r="AX82" s="6"/>
      <c r="AY82" s="6"/>
      <c r="AZ82" s="6"/>
    </row>
    <row r="83" spans="46:52" x14ac:dyDescent="0.25">
      <c r="AT83" s="5"/>
      <c r="AU83" s="5"/>
      <c r="AW83" s="5"/>
      <c r="AX83" s="5"/>
      <c r="AY83" s="6"/>
      <c r="AZ83" s="6"/>
    </row>
    <row r="84" spans="46:52" x14ac:dyDescent="0.25">
      <c r="AT84" s="5"/>
      <c r="AU84" s="5"/>
      <c r="AW84" s="5"/>
      <c r="AX84" s="5"/>
      <c r="AY84" s="6"/>
      <c r="AZ84" s="6"/>
    </row>
    <row r="85" spans="46:52" x14ac:dyDescent="0.25">
      <c r="AT85" s="6"/>
      <c r="AU85" s="6"/>
      <c r="AW85" s="6"/>
      <c r="AX85" s="6"/>
      <c r="AY85" s="6"/>
      <c r="AZ85" s="6"/>
    </row>
    <row r="86" spans="46:52" x14ac:dyDescent="0.25">
      <c r="AT86" s="6"/>
      <c r="AU86" s="6"/>
      <c r="AW86" s="6"/>
      <c r="AX86" s="6"/>
      <c r="AY86" s="6"/>
      <c r="AZ86" s="6"/>
    </row>
    <row r="87" spans="46:52" x14ac:dyDescent="0.25">
      <c r="AT87" s="5"/>
      <c r="AU87" s="5"/>
      <c r="AW87" s="5"/>
      <c r="AX87" s="5"/>
      <c r="AY87" s="5"/>
      <c r="AZ87" s="5"/>
    </row>
    <row r="88" spans="46:52" x14ac:dyDescent="0.25">
      <c r="AT88" s="6"/>
      <c r="AU88" s="6"/>
      <c r="AW88" s="6"/>
      <c r="AX88" s="6"/>
      <c r="AY88" s="6"/>
      <c r="AZ88" s="6"/>
    </row>
    <row r="89" spans="46:52" x14ac:dyDescent="0.25">
      <c r="AT89" s="5"/>
      <c r="AU89" s="5"/>
      <c r="AW89" s="5"/>
      <c r="AX89" s="5"/>
      <c r="AY89" s="6"/>
      <c r="AZ89" s="5"/>
    </row>
    <row r="90" spans="46:52" x14ac:dyDescent="0.25">
      <c r="AT90" s="5"/>
      <c r="AU90" s="5"/>
      <c r="AW90" s="5"/>
      <c r="AX90" s="5"/>
      <c r="AY90" s="5"/>
      <c r="AZ90" s="5"/>
    </row>
    <row r="91" spans="46:52" x14ac:dyDescent="0.25">
      <c r="AT91" s="10"/>
      <c r="AU91" s="10"/>
      <c r="AW91" s="10"/>
      <c r="AX91" s="10"/>
      <c r="AY91" s="4"/>
      <c r="AZ91" s="6"/>
    </row>
    <row r="92" spans="46:52" x14ac:dyDescent="0.25">
      <c r="AT92" s="9"/>
      <c r="AU92" s="9"/>
      <c r="AW92" s="9"/>
      <c r="AX92" s="9"/>
      <c r="AY92" s="4"/>
      <c r="AZ92" s="4"/>
    </row>
    <row r="93" spans="46:52" x14ac:dyDescent="0.25">
      <c r="AT93" s="4"/>
      <c r="AU93" s="4"/>
      <c r="AW93" s="4"/>
      <c r="AX93" s="4"/>
      <c r="AY93" s="4"/>
      <c r="AZ93" s="4"/>
    </row>
    <row r="94" spans="46:52" x14ac:dyDescent="0.25">
      <c r="AT94" s="10"/>
      <c r="AU94" s="10"/>
      <c r="AW94" s="10"/>
      <c r="AX94" s="10"/>
      <c r="AY94" s="4"/>
      <c r="AZ94" s="4"/>
    </row>
    <row r="95" spans="46:52" x14ac:dyDescent="0.25">
      <c r="AT95" s="2"/>
      <c r="AU95" s="2"/>
      <c r="AW95" s="2"/>
      <c r="AX95" s="2"/>
      <c r="AY95" s="2"/>
      <c r="AZ95" s="2"/>
    </row>
    <row r="96" spans="46:52" x14ac:dyDescent="0.25">
      <c r="AT96" s="2"/>
      <c r="AU96" s="2"/>
      <c r="AW96" s="2"/>
      <c r="AX96" s="2"/>
      <c r="AY96" s="15"/>
      <c r="AZ96" s="15"/>
    </row>
    <row r="97" spans="46:52" x14ac:dyDescent="0.25">
      <c r="AT97" s="2"/>
      <c r="AU97" s="2"/>
      <c r="AW97" s="2"/>
      <c r="AX97" s="2"/>
      <c r="AY97" s="15"/>
      <c r="AZ97" s="15"/>
    </row>
    <row r="98" spans="46:52" x14ac:dyDescent="0.25">
      <c r="AT98" s="3"/>
      <c r="AU98" s="3"/>
      <c r="AW98" s="3"/>
      <c r="AX98" s="3"/>
      <c r="AY98" s="3"/>
      <c r="AZ98" s="3"/>
    </row>
    <row r="99" spans="46:52" x14ac:dyDescent="0.25">
      <c r="AT99" s="3"/>
      <c r="AU99" s="3"/>
      <c r="AW99" s="3"/>
      <c r="AX99" s="3"/>
      <c r="AY99" s="3"/>
      <c r="AZ99" s="3"/>
    </row>
    <row r="100" spans="46:52" x14ac:dyDescent="0.25">
      <c r="AT100" s="5"/>
      <c r="AU100" s="5"/>
      <c r="AW100" s="5"/>
      <c r="AX100" s="5"/>
      <c r="AY100" s="4"/>
      <c r="AZ100" s="5"/>
    </row>
    <row r="101" spans="46:52" x14ac:dyDescent="0.25">
      <c r="AT101" s="5"/>
      <c r="AU101" s="5"/>
      <c r="AW101" s="5"/>
      <c r="AX101" s="13"/>
      <c r="AY101" s="4"/>
      <c r="AZ101" s="5"/>
    </row>
    <row r="102" spans="46:52" x14ac:dyDescent="0.25">
      <c r="AT102" s="7"/>
      <c r="AU102" s="7"/>
      <c r="AW102" s="7"/>
      <c r="AX102" s="7"/>
      <c r="AY102" s="7"/>
      <c r="AZ102" s="5"/>
    </row>
    <row r="103" spans="46:52" x14ac:dyDescent="0.25">
      <c r="AT103" s="7"/>
      <c r="AU103" s="7"/>
      <c r="AW103" s="7"/>
      <c r="AX103" s="5"/>
      <c r="AY103" s="7"/>
      <c r="AZ103" s="6"/>
    </row>
    <row r="104" spans="46:52" x14ac:dyDescent="0.25">
      <c r="AT104" s="7"/>
      <c r="AU104" s="7"/>
      <c r="AW104" s="7"/>
      <c r="AX104" s="7"/>
      <c r="AY104" s="7"/>
      <c r="AZ104" s="7"/>
    </row>
    <row r="105" spans="46:52" x14ac:dyDescent="0.25">
      <c r="AT105" s="7"/>
      <c r="AU105" s="7"/>
      <c r="AW105" s="7"/>
      <c r="AX105" s="5"/>
      <c r="AY105" s="4"/>
      <c r="AZ105" s="6"/>
    </row>
    <row r="106" spans="46:52" x14ac:dyDescent="0.25">
      <c r="AT106" s="7"/>
      <c r="AU106" s="7"/>
      <c r="AW106" s="7"/>
      <c r="AX106" s="6"/>
      <c r="AY106" s="6"/>
      <c r="AZ106" s="5"/>
    </row>
    <row r="107" spans="46:52" x14ac:dyDescent="0.25">
      <c r="AT107" s="5"/>
      <c r="AU107" s="5"/>
      <c r="AW107" s="5"/>
      <c r="AX107" s="5"/>
      <c r="AY107" s="4"/>
      <c r="AZ107" s="6"/>
    </row>
    <row r="108" spans="46:52" x14ac:dyDescent="0.25">
      <c r="AT108" s="5"/>
      <c r="AU108" s="5"/>
      <c r="AW108" s="5"/>
      <c r="AX108" s="5"/>
      <c r="AY108" s="4"/>
      <c r="AZ108" s="6"/>
    </row>
    <row r="109" spans="46:52" x14ac:dyDescent="0.25">
      <c r="AT109" s="5"/>
      <c r="AU109" s="5"/>
      <c r="AW109" s="5"/>
      <c r="AX109" s="5"/>
      <c r="AY109" s="4"/>
      <c r="AZ109" s="6"/>
    </row>
    <row r="110" spans="46:52" x14ac:dyDescent="0.25">
      <c r="AT110" s="5"/>
      <c r="AU110" s="5"/>
      <c r="AW110" s="5"/>
      <c r="AX110" s="5"/>
      <c r="AY110" s="4"/>
      <c r="AZ110" s="5"/>
    </row>
    <row r="111" spans="46:52" x14ac:dyDescent="0.25">
      <c r="AT111" s="11"/>
      <c r="AU111" s="11"/>
      <c r="AW111" s="11"/>
      <c r="AX111" s="11"/>
      <c r="AY111" s="11"/>
      <c r="AZ111" s="6"/>
    </row>
    <row r="112" spans="46:52" x14ac:dyDescent="0.25">
      <c r="AT112" s="14"/>
      <c r="AU112" s="14"/>
      <c r="AW112" s="14"/>
      <c r="AX112" s="8"/>
      <c r="AY112" s="5"/>
      <c r="AZ112" s="5"/>
    </row>
    <row r="113" spans="46:52" x14ac:dyDescent="0.25">
      <c r="AT113" s="4"/>
      <c r="AU113" s="4"/>
      <c r="AW113" s="4"/>
      <c r="AX113" s="4"/>
      <c r="AY113" s="4"/>
      <c r="AZ113" s="4"/>
    </row>
    <row r="114" spans="46:52" x14ac:dyDescent="0.25">
      <c r="AT114" s="14"/>
      <c r="AU114" s="14"/>
      <c r="AW114" s="14"/>
      <c r="AX114" s="12"/>
      <c r="AY114" s="14"/>
      <c r="AZ114" s="14"/>
    </row>
  </sheetData>
  <mergeCells count="42">
    <mergeCell ref="BE47:BE48"/>
    <mergeCell ref="BD47:BD48"/>
    <mergeCell ref="BC47:BC48"/>
    <mergeCell ref="BA47:BA48"/>
    <mergeCell ref="W49:W50"/>
    <mergeCell ref="AB49:AB50"/>
    <mergeCell ref="AA49:AA50"/>
    <mergeCell ref="AL49:AL50"/>
    <mergeCell ref="AC49:AC50"/>
    <mergeCell ref="AD49:AD50"/>
    <mergeCell ref="AG49:AG50"/>
    <mergeCell ref="AH49:AH50"/>
    <mergeCell ref="AI49:AI50"/>
    <mergeCell ref="BB47:BB48"/>
    <mergeCell ref="P49:P50"/>
    <mergeCell ref="O49:O50"/>
    <mergeCell ref="AJ49:AJ50"/>
    <mergeCell ref="AK49:AK50"/>
    <mergeCell ref="AE49:AE50"/>
    <mergeCell ref="AF49:AF50"/>
    <mergeCell ref="Q49:Q50"/>
    <mergeCell ref="T49:T50"/>
    <mergeCell ref="X49:X50"/>
    <mergeCell ref="U49:U50"/>
    <mergeCell ref="Y49:Y50"/>
    <mergeCell ref="Z49:Z50"/>
    <mergeCell ref="G49:G50"/>
    <mergeCell ref="H49:H50"/>
    <mergeCell ref="V49:V50"/>
    <mergeCell ref="I49:I50"/>
    <mergeCell ref="B49:B50"/>
    <mergeCell ref="C49:C50"/>
    <mergeCell ref="D49:D50"/>
    <mergeCell ref="E49:E50"/>
    <mergeCell ref="F49:F50"/>
    <mergeCell ref="R49:R50"/>
    <mergeCell ref="N49:N50"/>
    <mergeCell ref="S49:S50"/>
    <mergeCell ref="J49:J50"/>
    <mergeCell ref="K49:K50"/>
    <mergeCell ref="L49:L50"/>
    <mergeCell ref="M49:M50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113"/>
  <sheetViews>
    <sheetView workbookViewId="0">
      <pane xSplit="1" ySplit="7" topLeftCell="AC8" activePane="bottomRight" state="frozen"/>
      <selection pane="topRight" activeCell="B1" sqref="B1"/>
      <selection pane="bottomLeft" activeCell="A6" sqref="A6"/>
      <selection pane="bottomRight" activeCell="AK55" sqref="AK55"/>
    </sheetView>
  </sheetViews>
  <sheetFormatPr baseColWidth="10" defaultColWidth="12.6640625" defaultRowHeight="15.75" x14ac:dyDescent="0.25"/>
  <cols>
    <col min="1" max="1" width="40.88671875" style="65" customWidth="1"/>
    <col min="2" max="2" width="9" style="65" customWidth="1"/>
    <col min="3" max="3" width="9.109375" style="65" customWidth="1"/>
    <col min="4" max="4" width="9" style="65" customWidth="1"/>
    <col min="5" max="5" width="8.88671875" style="65" customWidth="1"/>
    <col min="6" max="6" width="10" style="65" customWidth="1"/>
    <col min="7" max="7" width="8.5546875" style="65" customWidth="1"/>
    <col min="8" max="8" width="9.109375" style="65" customWidth="1"/>
    <col min="9" max="9" width="8.88671875" style="65" customWidth="1"/>
    <col min="10" max="11" width="10" style="65" customWidth="1"/>
    <col min="12" max="12" width="9.44140625" style="65" customWidth="1"/>
    <col min="13" max="13" width="10" style="65" customWidth="1"/>
    <col min="14" max="14" width="10" style="64" customWidth="1"/>
    <col min="15" max="16" width="9.109375" style="64" customWidth="1"/>
    <col min="17" max="17" width="6.44140625" style="64" customWidth="1"/>
    <col min="18" max="18" width="9.88671875" style="64" customWidth="1"/>
    <col min="19" max="19" width="8.6640625" style="64" customWidth="1"/>
    <col min="20" max="20" width="9.109375" style="64" customWidth="1"/>
    <col min="21" max="22" width="8.5546875" style="64" bestFit="1" customWidth="1"/>
    <col min="23" max="23" width="8.33203125" style="64" bestFit="1" customWidth="1"/>
    <col min="24" max="24" width="9.44140625" style="64" customWidth="1"/>
    <col min="25" max="27" width="10" style="64" customWidth="1"/>
    <col min="28" max="28" width="9.109375" style="64" customWidth="1"/>
    <col min="29" max="33" width="10" style="64" customWidth="1"/>
    <col min="34" max="34" width="9.88671875" customWidth="1"/>
    <col min="35" max="36" width="11.21875" customWidth="1"/>
  </cols>
  <sheetData>
    <row r="1" spans="1:40" x14ac:dyDescent="0.25">
      <c r="A1" s="185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3"/>
      <c r="AI1" s="113"/>
      <c r="AJ1" s="113"/>
      <c r="AK1" s="114"/>
      <c r="AL1" s="114"/>
      <c r="AM1" s="114"/>
      <c r="AN1" s="114"/>
    </row>
    <row r="2" spans="1:40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222"/>
      <c r="AI2" s="119"/>
      <c r="AJ2" s="119"/>
      <c r="AK2" s="114"/>
      <c r="AL2" s="114"/>
      <c r="AM2" s="114"/>
      <c r="AN2" s="114"/>
    </row>
    <row r="3" spans="1:40" x14ac:dyDescent="0.25">
      <c r="A3" s="96"/>
      <c r="B3" s="90"/>
      <c r="C3" s="90"/>
      <c r="D3" s="90"/>
      <c r="E3" s="90"/>
      <c r="F3" s="90"/>
      <c r="G3" s="90"/>
      <c r="H3" s="90"/>
      <c r="I3" s="90"/>
      <c r="J3" s="90"/>
      <c r="K3" s="48"/>
      <c r="L3" s="48"/>
      <c r="M3" s="48"/>
      <c r="N3" s="91"/>
      <c r="O3" s="90"/>
      <c r="P3" s="90"/>
      <c r="Q3" s="90"/>
      <c r="R3" s="90"/>
      <c r="S3" s="90"/>
      <c r="T3" s="90"/>
      <c r="U3" s="90"/>
      <c r="V3" s="90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</row>
    <row r="4" spans="1:40" ht="18.75" x14ac:dyDescent="0.3">
      <c r="A4" s="320" t="s">
        <v>144</v>
      </c>
      <c r="B4" s="320"/>
      <c r="C4" s="320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4"/>
      <c r="P4" s="85"/>
      <c r="Q4" s="85"/>
      <c r="R4" s="85"/>
      <c r="S4" s="85"/>
      <c r="T4" s="85"/>
      <c r="U4" s="85"/>
      <c r="V4" s="85"/>
      <c r="W4" s="85"/>
      <c r="X4" s="85"/>
      <c r="Y4" s="97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8"/>
    </row>
    <row r="5" spans="1:40" ht="18.75" x14ac:dyDescent="0.3">
      <c r="A5" s="10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96"/>
    </row>
    <row r="6" spans="1:40" s="21" customFormat="1" x14ac:dyDescent="0.25">
      <c r="A6" s="106" t="s">
        <v>112</v>
      </c>
      <c r="B6" s="315" t="s">
        <v>0</v>
      </c>
      <c r="C6" s="318" t="s">
        <v>1</v>
      </c>
      <c r="D6" s="315" t="s">
        <v>2</v>
      </c>
      <c r="E6" s="315" t="s">
        <v>3</v>
      </c>
      <c r="F6" s="315" t="s">
        <v>4</v>
      </c>
      <c r="G6" s="315" t="s">
        <v>5</v>
      </c>
      <c r="H6" s="315" t="s">
        <v>6</v>
      </c>
      <c r="I6" s="315" t="s">
        <v>7</v>
      </c>
      <c r="J6" s="315" t="s">
        <v>8</v>
      </c>
      <c r="K6" s="315" t="s">
        <v>25</v>
      </c>
      <c r="L6" s="315" t="s">
        <v>26</v>
      </c>
      <c r="M6" s="315" t="s">
        <v>27</v>
      </c>
      <c r="N6" s="315" t="s">
        <v>28</v>
      </c>
      <c r="O6" s="315" t="s">
        <v>29</v>
      </c>
      <c r="P6" s="315" t="s">
        <v>30</v>
      </c>
      <c r="Q6" s="315" t="s">
        <v>31</v>
      </c>
      <c r="R6" s="315" t="s">
        <v>32</v>
      </c>
      <c r="S6" s="315" t="s">
        <v>33</v>
      </c>
      <c r="T6" s="315" t="s">
        <v>34</v>
      </c>
      <c r="U6" s="315" t="s">
        <v>35</v>
      </c>
      <c r="V6" s="315" t="s">
        <v>36</v>
      </c>
      <c r="W6" s="315" t="s">
        <v>37</v>
      </c>
      <c r="X6" s="315" t="s">
        <v>38</v>
      </c>
      <c r="Y6" s="315" t="s">
        <v>39</v>
      </c>
      <c r="Z6" s="315" t="s">
        <v>40</v>
      </c>
      <c r="AA6" s="315" t="s">
        <v>41</v>
      </c>
      <c r="AB6" s="315" t="s">
        <v>42</v>
      </c>
      <c r="AC6" s="315" t="s">
        <v>43</v>
      </c>
      <c r="AD6" s="315" t="s">
        <v>44</v>
      </c>
      <c r="AE6" s="315" t="s">
        <v>45</v>
      </c>
      <c r="AF6" s="315" t="s">
        <v>46</v>
      </c>
      <c r="AG6" s="315" t="s">
        <v>47</v>
      </c>
      <c r="AH6" s="315">
        <v>2019</v>
      </c>
      <c r="AI6" s="315">
        <v>2020</v>
      </c>
      <c r="AJ6" s="315">
        <v>2021</v>
      </c>
    </row>
    <row r="7" spans="1:40" s="21" customFormat="1" x14ac:dyDescent="0.25">
      <c r="A7" s="107" t="s">
        <v>113</v>
      </c>
      <c r="B7" s="317"/>
      <c r="C7" s="319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6"/>
      <c r="AI7" s="316"/>
      <c r="AJ7" s="316"/>
      <c r="AK7" s="94"/>
      <c r="AL7" s="93"/>
      <c r="AM7" s="95"/>
      <c r="AN7" s="95"/>
    </row>
    <row r="8" spans="1:40" s="127" customFormat="1" x14ac:dyDescent="0.25">
      <c r="A8" s="130" t="s">
        <v>64</v>
      </c>
      <c r="B8" s="165">
        <v>57108</v>
      </c>
      <c r="C8" s="165">
        <v>47063</v>
      </c>
      <c r="D8" s="165">
        <v>34941</v>
      </c>
      <c r="E8" s="165">
        <v>37314</v>
      </c>
      <c r="F8" s="165">
        <v>54098</v>
      </c>
      <c r="G8" s="165">
        <v>27772</v>
      </c>
      <c r="H8" s="165">
        <v>41448</v>
      </c>
      <c r="I8" s="165">
        <v>101421</v>
      </c>
      <c r="J8" s="165">
        <v>82787</v>
      </c>
      <c r="K8" s="165">
        <v>23334</v>
      </c>
      <c r="L8" s="165">
        <v>23854</v>
      </c>
      <c r="M8" s="165">
        <v>47416</v>
      </c>
      <c r="N8" s="165">
        <v>49530</v>
      </c>
      <c r="O8" s="165">
        <v>67853.391000000003</v>
      </c>
      <c r="P8" s="165">
        <v>58259.837</v>
      </c>
      <c r="Q8" s="165">
        <v>54152</v>
      </c>
      <c r="R8" s="165">
        <v>53992</v>
      </c>
      <c r="S8" s="165">
        <v>47689</v>
      </c>
      <c r="T8" s="165">
        <v>54286</v>
      </c>
      <c r="U8" s="165">
        <v>46990</v>
      </c>
      <c r="V8" s="165">
        <v>33642.619000000006</v>
      </c>
      <c r="W8" s="165">
        <v>24460.623</v>
      </c>
      <c r="X8" s="165">
        <v>37383.420000000006</v>
      </c>
      <c r="Y8" s="165">
        <v>28086.833000000002</v>
      </c>
      <c r="Z8" s="165">
        <v>57242.317000000003</v>
      </c>
      <c r="AA8" s="165">
        <v>70439.542000000001</v>
      </c>
      <c r="AB8" s="165">
        <v>14168.782999999998</v>
      </c>
      <c r="AC8" s="165">
        <v>19037.747000000003</v>
      </c>
      <c r="AD8" s="165">
        <v>16805.271999999997</v>
      </c>
      <c r="AE8" s="165">
        <v>16133.653</v>
      </c>
      <c r="AF8" s="165">
        <v>23155.449000000001</v>
      </c>
      <c r="AG8" s="223">
        <v>19098.832000000002</v>
      </c>
      <c r="AH8" s="227">
        <f>Quarterly_Data!AT8+Quarterly_Data!AU8+Quarterly_Data!AV8+Quarterly_Data!AW8</f>
        <v>15946.143</v>
      </c>
      <c r="AI8" s="165">
        <f>[2]Données_trimestrielles!AX8+[2]Données_trimestrielles!AY8+[2]Données_trimestrielles!AZ8+[2]Données_trimestrielles!BA8</f>
        <v>35940.593999999997</v>
      </c>
      <c r="AJ8" s="167">
        <f>Quarterly_Data!BB8+Quarterly_Data!BC8+Quarterly_Data!BD8+Quarterly_Data!BE8</f>
        <v>23990.133000000002</v>
      </c>
      <c r="AK8" s="132"/>
      <c r="AL8" s="132"/>
      <c r="AM8" s="132"/>
      <c r="AN8" s="132"/>
    </row>
    <row r="9" spans="1:40" s="114" customFormat="1" x14ac:dyDescent="0.25">
      <c r="A9" s="177" t="s">
        <v>72</v>
      </c>
      <c r="B9" s="166">
        <v>52</v>
      </c>
      <c r="C9" s="166">
        <v>85</v>
      </c>
      <c r="D9" s="166">
        <v>173</v>
      </c>
      <c r="E9" s="166">
        <v>221</v>
      </c>
      <c r="F9" s="166">
        <v>190</v>
      </c>
      <c r="G9" s="166">
        <v>182</v>
      </c>
      <c r="H9" s="166">
        <v>468</v>
      </c>
      <c r="I9" s="166">
        <v>157</v>
      </c>
      <c r="J9" s="166">
        <v>341</v>
      </c>
      <c r="K9" s="166">
        <v>189</v>
      </c>
      <c r="L9" s="166">
        <v>27</v>
      </c>
      <c r="M9" s="166">
        <v>21</v>
      </c>
      <c r="N9" s="166">
        <v>30</v>
      </c>
      <c r="O9" s="166">
        <v>175.06299999999999</v>
      </c>
      <c r="P9" s="166" t="s">
        <v>19</v>
      </c>
      <c r="Q9" s="166">
        <v>496</v>
      </c>
      <c r="R9" s="166">
        <v>290</v>
      </c>
      <c r="S9" s="166">
        <v>613</v>
      </c>
      <c r="T9" s="166">
        <v>375</v>
      </c>
      <c r="U9" s="166">
        <v>1575</v>
      </c>
      <c r="V9" s="166" t="s">
        <v>9</v>
      </c>
      <c r="W9" s="166">
        <v>0</v>
      </c>
      <c r="X9" s="166">
        <v>0</v>
      </c>
      <c r="Y9" s="166">
        <v>0</v>
      </c>
      <c r="Z9" s="166">
        <v>0</v>
      </c>
      <c r="AA9" s="166">
        <v>29</v>
      </c>
      <c r="AB9" s="166">
        <v>129.69999999999999</v>
      </c>
      <c r="AC9" s="166">
        <v>367.67</v>
      </c>
      <c r="AD9" s="166">
        <v>50.64</v>
      </c>
      <c r="AE9" s="166">
        <v>19.5</v>
      </c>
      <c r="AF9" s="166">
        <v>69.180000000000007</v>
      </c>
      <c r="AG9" s="224">
        <v>51.198</v>
      </c>
      <c r="AH9" s="228">
        <v>94.77000000000001</v>
      </c>
      <c r="AI9" s="166">
        <f>[2]Données_trimestrielles!AX9+[2]Données_trimestrielles!AY9+[2]Données_trimestrielles!AZ9+[2]Données_trimestrielles!BA9</f>
        <v>203.274</v>
      </c>
      <c r="AJ9" s="166">
        <f>Quarterly_Data!BB9+Quarterly_Data!BC9+Quarterly_Data!BD9+Quarterly_Data!BE9</f>
        <v>231.56</v>
      </c>
      <c r="AK9" s="122"/>
      <c r="AL9" s="122"/>
      <c r="AM9" s="123"/>
      <c r="AN9" s="123"/>
    </row>
    <row r="10" spans="1:40" s="114" customFormat="1" x14ac:dyDescent="0.25">
      <c r="A10" s="177" t="s">
        <v>73</v>
      </c>
      <c r="B10" s="166">
        <v>5007</v>
      </c>
      <c r="C10" s="166">
        <v>6050</v>
      </c>
      <c r="D10" s="166">
        <v>4803</v>
      </c>
      <c r="E10" s="166">
        <v>7901</v>
      </c>
      <c r="F10" s="166">
        <v>7536</v>
      </c>
      <c r="G10" s="166">
        <v>4061</v>
      </c>
      <c r="H10" s="166">
        <v>8687</v>
      </c>
      <c r="I10" s="166">
        <v>6648</v>
      </c>
      <c r="J10" s="166">
        <v>8085</v>
      </c>
      <c r="K10" s="166">
        <v>2730</v>
      </c>
      <c r="L10" s="166">
        <v>7271</v>
      </c>
      <c r="M10" s="166">
        <v>11524</v>
      </c>
      <c r="N10" s="166">
        <v>6381</v>
      </c>
      <c r="O10" s="166">
        <v>6773.05</v>
      </c>
      <c r="P10" s="166">
        <v>5929.65</v>
      </c>
      <c r="Q10" s="166">
        <v>7196</v>
      </c>
      <c r="R10" s="166">
        <v>7221</v>
      </c>
      <c r="S10" s="166">
        <v>5731</v>
      </c>
      <c r="T10" s="166">
        <v>7246</v>
      </c>
      <c r="U10" s="166">
        <v>3143</v>
      </c>
      <c r="V10" s="166">
        <v>998.05</v>
      </c>
      <c r="W10" s="166">
        <v>1187.5999999999999</v>
      </c>
      <c r="X10" s="166">
        <v>615</v>
      </c>
      <c r="Y10" s="166">
        <v>0</v>
      </c>
      <c r="Z10" s="166">
        <v>0</v>
      </c>
      <c r="AA10" s="166">
        <v>0</v>
      </c>
      <c r="AB10" s="166">
        <v>11.05</v>
      </c>
      <c r="AC10" s="166">
        <v>0</v>
      </c>
      <c r="AD10" s="166">
        <v>0</v>
      </c>
      <c r="AE10" s="166">
        <v>272</v>
      </c>
      <c r="AF10" s="166">
        <v>0</v>
      </c>
      <c r="AG10" s="224">
        <v>0</v>
      </c>
      <c r="AH10" s="228">
        <v>0</v>
      </c>
      <c r="AI10" s="166">
        <f>[2]Données_trimestrielles!AX10+[2]Données_trimestrielles!AY10+[2]Données_trimestrielles!AZ10+[2]Données_trimestrielles!BA10</f>
        <v>0</v>
      </c>
      <c r="AJ10" s="166">
        <f>Quarterly_Data!BB10+Quarterly_Data!BC10+Quarterly_Data!BD10+Quarterly_Data!BE10</f>
        <v>0</v>
      </c>
      <c r="AK10" s="121"/>
      <c r="AL10" s="133"/>
      <c r="AM10" s="133"/>
      <c r="AN10" s="121"/>
    </row>
    <row r="11" spans="1:40" s="114" customFormat="1" x14ac:dyDescent="0.25">
      <c r="A11" s="177" t="s">
        <v>74</v>
      </c>
      <c r="B11" s="166">
        <v>81</v>
      </c>
      <c r="C11" s="166" t="s">
        <v>9</v>
      </c>
      <c r="D11" s="166" t="s">
        <v>9</v>
      </c>
      <c r="E11" s="166">
        <v>180</v>
      </c>
      <c r="F11" s="166">
        <v>767</v>
      </c>
      <c r="G11" s="166">
        <v>5</v>
      </c>
      <c r="H11" s="166">
        <v>400</v>
      </c>
      <c r="I11" s="166" t="s">
        <v>9</v>
      </c>
      <c r="J11" s="166">
        <v>2834</v>
      </c>
      <c r="K11" s="166" t="s">
        <v>19</v>
      </c>
      <c r="L11" s="166">
        <v>350</v>
      </c>
      <c r="M11" s="166" t="s">
        <v>19</v>
      </c>
      <c r="N11" s="166" t="s">
        <v>19</v>
      </c>
      <c r="O11" s="166" t="s">
        <v>19</v>
      </c>
      <c r="P11" s="166" t="s">
        <v>19</v>
      </c>
      <c r="Q11" s="166" t="s">
        <v>19</v>
      </c>
      <c r="R11" s="166" t="s">
        <v>9</v>
      </c>
      <c r="S11" s="166" t="s">
        <v>9</v>
      </c>
      <c r="T11" s="166" t="s">
        <v>9</v>
      </c>
      <c r="U11" s="166">
        <v>840</v>
      </c>
      <c r="V11" s="166" t="s">
        <v>9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864.21100000000001</v>
      </c>
      <c r="AE11" s="166">
        <v>81.2</v>
      </c>
      <c r="AF11" s="166">
        <v>0</v>
      </c>
      <c r="AG11" s="224">
        <v>0</v>
      </c>
      <c r="AH11" s="228">
        <v>625.24800000000005</v>
      </c>
      <c r="AI11" s="166">
        <f>[2]Données_trimestrielles!AX11+[2]Données_trimestrielles!AY11+[2]Données_trimestrielles!AZ11+[2]Données_trimestrielles!BA11</f>
        <v>28.05</v>
      </c>
      <c r="AJ11" s="166">
        <f>Quarterly_Data!BB11+Quarterly_Data!BC11+Quarterly_Data!BD11+Quarterly_Data!BE11</f>
        <v>0</v>
      </c>
      <c r="AK11" s="121"/>
      <c r="AL11" s="122"/>
      <c r="AM11" s="121"/>
      <c r="AN11" s="121"/>
    </row>
    <row r="12" spans="1:40" s="114" customFormat="1" x14ac:dyDescent="0.25">
      <c r="A12" s="177" t="s">
        <v>75</v>
      </c>
      <c r="B12" s="166">
        <v>11202</v>
      </c>
      <c r="C12" s="166">
        <v>13425</v>
      </c>
      <c r="D12" s="166">
        <v>10562</v>
      </c>
      <c r="E12" s="166">
        <v>13197</v>
      </c>
      <c r="F12" s="166">
        <v>19792</v>
      </c>
      <c r="G12" s="166">
        <v>10350</v>
      </c>
      <c r="H12" s="166">
        <v>14906</v>
      </c>
      <c r="I12" s="166">
        <v>25347</v>
      </c>
      <c r="J12" s="166">
        <v>21170</v>
      </c>
      <c r="K12" s="166">
        <v>4218</v>
      </c>
      <c r="L12" s="166">
        <v>4942</v>
      </c>
      <c r="M12" s="166">
        <v>9932</v>
      </c>
      <c r="N12" s="166">
        <v>8347</v>
      </c>
      <c r="O12" s="166">
        <v>12072.924999999999</v>
      </c>
      <c r="P12" s="166">
        <v>5695.3640000000005</v>
      </c>
      <c r="Q12" s="166">
        <v>3699</v>
      </c>
      <c r="R12" s="166">
        <v>2385</v>
      </c>
      <c r="S12" s="166">
        <v>3934</v>
      </c>
      <c r="T12" s="166">
        <v>1623</v>
      </c>
      <c r="U12" s="166">
        <v>4192</v>
      </c>
      <c r="V12" s="166">
        <v>2231.5</v>
      </c>
      <c r="W12" s="166">
        <v>3429.4750000000004</v>
      </c>
      <c r="X12" s="166">
        <v>6233.35</v>
      </c>
      <c r="Y12" s="166">
        <v>6665.8329999999996</v>
      </c>
      <c r="Z12" s="166">
        <v>3824.1870000000004</v>
      </c>
      <c r="AA12" s="166">
        <v>874.96199999999999</v>
      </c>
      <c r="AB12" s="166">
        <v>131.89600000000002</v>
      </c>
      <c r="AC12" s="166">
        <v>7.5379999999999994</v>
      </c>
      <c r="AD12" s="166">
        <v>113.175</v>
      </c>
      <c r="AE12" s="166">
        <v>83.965000000000003</v>
      </c>
      <c r="AF12" s="166">
        <v>150.6</v>
      </c>
      <c r="AG12" s="224">
        <v>49.1</v>
      </c>
      <c r="AH12" s="228">
        <v>852.49599999999998</v>
      </c>
      <c r="AI12" s="166">
        <f>[2]Données_trimestrielles!AX12+[2]Données_trimestrielles!AY12+[2]Données_trimestrielles!AZ12+[2]Données_trimestrielles!BA12</f>
        <v>14.085000000000001</v>
      </c>
      <c r="AJ12" s="166">
        <f>Quarterly_Data!BB12+Quarterly_Data!BC12+Quarterly_Data!BD12+Quarterly_Data!BE12</f>
        <v>6448.8249999999998</v>
      </c>
      <c r="AK12" s="121"/>
      <c r="AL12" s="121"/>
      <c r="AM12" s="121"/>
      <c r="AN12" s="121"/>
    </row>
    <row r="13" spans="1:40" s="114" customFormat="1" x14ac:dyDescent="0.25">
      <c r="A13" s="177" t="s">
        <v>76</v>
      </c>
      <c r="B13" s="166">
        <v>20948</v>
      </c>
      <c r="C13" s="166">
        <v>18304</v>
      </c>
      <c r="D13" s="166">
        <v>8171</v>
      </c>
      <c r="E13" s="166">
        <v>6660</v>
      </c>
      <c r="F13" s="166">
        <v>6282</v>
      </c>
      <c r="G13" s="166">
        <v>1064</v>
      </c>
      <c r="H13" s="166">
        <v>3574</v>
      </c>
      <c r="I13" s="166">
        <v>12332</v>
      </c>
      <c r="J13" s="166">
        <v>18193</v>
      </c>
      <c r="K13" s="166">
        <v>4608</v>
      </c>
      <c r="L13" s="166">
        <v>3586</v>
      </c>
      <c r="M13" s="166">
        <v>2733</v>
      </c>
      <c r="N13" s="166">
        <v>4891</v>
      </c>
      <c r="O13" s="166">
        <v>10335.75</v>
      </c>
      <c r="P13" s="166">
        <v>15293</v>
      </c>
      <c r="Q13" s="166">
        <v>9436</v>
      </c>
      <c r="R13" s="166">
        <v>14133</v>
      </c>
      <c r="S13" s="166">
        <v>11418</v>
      </c>
      <c r="T13" s="166">
        <v>13397</v>
      </c>
      <c r="U13" s="166">
        <v>14581</v>
      </c>
      <c r="V13" s="166">
        <v>12868.75</v>
      </c>
      <c r="W13" s="166">
        <v>10808.4</v>
      </c>
      <c r="X13" s="166">
        <v>18586.05</v>
      </c>
      <c r="Y13" s="166">
        <v>15346.1</v>
      </c>
      <c r="Z13" s="166">
        <v>26524.046999999999</v>
      </c>
      <c r="AA13" s="166">
        <v>15172</v>
      </c>
      <c r="AB13" s="166">
        <v>4177.05</v>
      </c>
      <c r="AC13" s="166">
        <v>12180</v>
      </c>
      <c r="AD13" s="166">
        <v>10968.85</v>
      </c>
      <c r="AE13" s="166">
        <v>12517</v>
      </c>
      <c r="AF13" s="166">
        <v>21334.81</v>
      </c>
      <c r="AG13" s="224">
        <v>15456.8</v>
      </c>
      <c r="AH13" s="228">
        <v>13582.25</v>
      </c>
      <c r="AI13" s="166">
        <f>[2]Données_trimestrielles!AX13+[2]Données_trimestrielles!AY13+[2]Données_trimestrielles!AZ13+[2]Données_trimestrielles!BA13</f>
        <v>23103.1</v>
      </c>
      <c r="AJ13" s="166">
        <f>Quarterly_Data!BB13+Quarterly_Data!BC13+Quarterly_Data!BD13+Quarterly_Data!BE13</f>
        <v>15481</v>
      </c>
      <c r="AK13" s="122"/>
      <c r="AL13" s="122"/>
      <c r="AM13" s="121"/>
      <c r="AN13" s="121"/>
    </row>
    <row r="14" spans="1:40" s="114" customFormat="1" x14ac:dyDescent="0.25">
      <c r="A14" s="177" t="s">
        <v>77</v>
      </c>
      <c r="B14" s="166">
        <v>19027</v>
      </c>
      <c r="C14" s="166">
        <v>7434</v>
      </c>
      <c r="D14" s="166">
        <v>9447</v>
      </c>
      <c r="E14" s="166">
        <v>7287</v>
      </c>
      <c r="F14" s="166">
        <v>17062</v>
      </c>
      <c r="G14" s="166">
        <v>9505</v>
      </c>
      <c r="H14" s="166">
        <v>10680</v>
      </c>
      <c r="I14" s="166">
        <v>2181</v>
      </c>
      <c r="J14" s="166">
        <v>3289</v>
      </c>
      <c r="K14" s="166">
        <v>5681</v>
      </c>
      <c r="L14" s="166">
        <v>3389</v>
      </c>
      <c r="M14" s="166">
        <v>11171</v>
      </c>
      <c r="N14" s="166">
        <v>19703</v>
      </c>
      <c r="O14" s="166">
        <v>12422.05</v>
      </c>
      <c r="P14" s="166">
        <v>13977.8</v>
      </c>
      <c r="Q14" s="166">
        <v>15403</v>
      </c>
      <c r="R14" s="166">
        <v>16097</v>
      </c>
      <c r="S14" s="166">
        <v>14415</v>
      </c>
      <c r="T14" s="166">
        <v>9440</v>
      </c>
      <c r="U14" s="166">
        <v>8785</v>
      </c>
      <c r="V14" s="166">
        <v>6139.25</v>
      </c>
      <c r="W14" s="166">
        <v>1335.5500000000002</v>
      </c>
      <c r="X14" s="166">
        <v>1763.05</v>
      </c>
      <c r="Y14" s="166">
        <v>6074.9</v>
      </c>
      <c r="Z14" s="166">
        <v>12921.315999999999</v>
      </c>
      <c r="AA14" s="166">
        <v>9892.99</v>
      </c>
      <c r="AB14" s="166">
        <v>5586.49</v>
      </c>
      <c r="AC14" s="166">
        <v>4739.37</v>
      </c>
      <c r="AD14" s="166">
        <v>4102.8789999999999</v>
      </c>
      <c r="AE14" s="166">
        <v>2853.3399999999997</v>
      </c>
      <c r="AF14" s="166">
        <v>1140.8200000000002</v>
      </c>
      <c r="AG14" s="224">
        <v>2925.4049999999997</v>
      </c>
      <c r="AH14" s="228">
        <f>Quarterly_Data!AT14+Quarterly_Data!AU14+Quarterly_Data!AV14+Quarterly_Data!AW14</f>
        <v>630.45000000000005</v>
      </c>
      <c r="AI14" s="166">
        <f>[2]Données_trimestrielles!AX14+[2]Données_trimestrielles!AY14+[2]Données_trimestrielles!AZ14+[2]Données_trimestrielles!BA14</f>
        <v>3219.87</v>
      </c>
      <c r="AJ14" s="166">
        <f>Quarterly_Data!BB14+Quarterly_Data!BC14+Quarterly_Data!BD14+Quarterly_Data!BE14</f>
        <v>1128.05</v>
      </c>
      <c r="AK14" s="122"/>
      <c r="AL14" s="122"/>
      <c r="AM14" s="121"/>
      <c r="AN14" s="121"/>
    </row>
    <row r="15" spans="1:40" s="114" customFormat="1" x14ac:dyDescent="0.25">
      <c r="A15" s="177" t="s">
        <v>78</v>
      </c>
      <c r="B15" s="166">
        <v>791</v>
      </c>
      <c r="C15" s="166">
        <v>1765</v>
      </c>
      <c r="D15" s="166">
        <v>1785</v>
      </c>
      <c r="E15" s="166">
        <v>1868</v>
      </c>
      <c r="F15" s="166">
        <v>2469</v>
      </c>
      <c r="G15" s="166">
        <v>2605</v>
      </c>
      <c r="H15" s="166">
        <v>2733</v>
      </c>
      <c r="I15" s="166">
        <v>54756</v>
      </c>
      <c r="J15" s="166">
        <v>28875</v>
      </c>
      <c r="K15" s="166">
        <v>5908</v>
      </c>
      <c r="L15" s="166">
        <v>4289</v>
      </c>
      <c r="M15" s="166">
        <v>12035</v>
      </c>
      <c r="N15" s="166">
        <v>10178</v>
      </c>
      <c r="O15" s="166">
        <v>26074.553</v>
      </c>
      <c r="P15" s="166">
        <v>17364.023000000001</v>
      </c>
      <c r="Q15" s="166">
        <v>17922</v>
      </c>
      <c r="R15" s="166">
        <v>13865</v>
      </c>
      <c r="S15" s="166">
        <v>11579</v>
      </c>
      <c r="T15" s="166">
        <v>22205</v>
      </c>
      <c r="U15" s="166">
        <v>13873</v>
      </c>
      <c r="V15" s="166">
        <v>11405.069000000001</v>
      </c>
      <c r="W15" s="166">
        <v>7699.598</v>
      </c>
      <c r="X15" s="166">
        <v>10185.969999999999</v>
      </c>
      <c r="Y15" s="166">
        <v>0</v>
      </c>
      <c r="Z15" s="166">
        <v>13972.767</v>
      </c>
      <c r="AA15" s="166">
        <v>44470.590000000004</v>
      </c>
      <c r="AB15" s="166">
        <v>4132.5969999999998</v>
      </c>
      <c r="AC15" s="166">
        <v>1743.1690000000001</v>
      </c>
      <c r="AD15" s="166">
        <v>705.51700000000017</v>
      </c>
      <c r="AE15" s="166">
        <v>306.64800000000002</v>
      </c>
      <c r="AF15" s="166">
        <v>460.03899999999999</v>
      </c>
      <c r="AG15" s="224">
        <v>616.32899999999995</v>
      </c>
      <c r="AH15" s="228">
        <v>160.929</v>
      </c>
      <c r="AI15" s="166">
        <f>[2]Données_trimestrielles!AX15+[2]Données_trimestrielles!AY15+[2]Données_trimestrielles!AZ15+[2]Données_trimestrielles!BA15</f>
        <v>9372.2149999999983</v>
      </c>
      <c r="AJ15" s="166">
        <f>Quarterly_Data!BB15+Quarterly_Data!BC15+Quarterly_Data!BD15+Quarterly_Data!BE15</f>
        <v>700.69800000000009</v>
      </c>
      <c r="AK15" s="122"/>
      <c r="AL15" s="122"/>
      <c r="AM15" s="121"/>
      <c r="AN15" s="121"/>
    </row>
    <row r="16" spans="1:40" s="127" customFormat="1" x14ac:dyDescent="0.25">
      <c r="A16" s="130" t="s">
        <v>65</v>
      </c>
      <c r="B16" s="167">
        <v>4781</v>
      </c>
      <c r="C16" s="167">
        <v>4964</v>
      </c>
      <c r="D16" s="167">
        <v>13628</v>
      </c>
      <c r="E16" s="167">
        <v>5140</v>
      </c>
      <c r="F16" s="167">
        <v>9049</v>
      </c>
      <c r="G16" s="167">
        <v>12515</v>
      </c>
      <c r="H16" s="167">
        <v>12114</v>
      </c>
      <c r="I16" s="167">
        <v>9796</v>
      </c>
      <c r="J16" s="167">
        <v>5132</v>
      </c>
      <c r="K16" s="167">
        <v>2515</v>
      </c>
      <c r="L16" s="167">
        <v>3438</v>
      </c>
      <c r="M16" s="167">
        <v>6896</v>
      </c>
      <c r="N16" s="167">
        <v>10226</v>
      </c>
      <c r="O16" s="167">
        <v>6944.9580000000005</v>
      </c>
      <c r="P16" s="167">
        <v>11862.8</v>
      </c>
      <c r="Q16" s="167">
        <v>2900</v>
      </c>
      <c r="R16" s="167">
        <v>11234</v>
      </c>
      <c r="S16" s="167">
        <v>8254</v>
      </c>
      <c r="T16" s="167">
        <v>6828</v>
      </c>
      <c r="U16" s="167">
        <v>6895</v>
      </c>
      <c r="V16" s="167">
        <v>2610.8310000000001</v>
      </c>
      <c r="W16" s="167">
        <v>2414.6999999999998</v>
      </c>
      <c r="X16" s="167">
        <v>2236.9349999999999</v>
      </c>
      <c r="Y16" s="167">
        <v>3700.4120000000003</v>
      </c>
      <c r="Z16" s="167">
        <v>2527.7950000000001</v>
      </c>
      <c r="AA16" s="167">
        <v>3567.89</v>
      </c>
      <c r="AB16" s="167">
        <v>2998.4210000000003</v>
      </c>
      <c r="AC16" s="167">
        <v>3256.55</v>
      </c>
      <c r="AD16" s="167">
        <v>1</v>
      </c>
      <c r="AE16" s="167">
        <v>7.4999999999999997E-2</v>
      </c>
      <c r="AF16" s="167">
        <v>0.87600000000000011</v>
      </c>
      <c r="AG16" s="167">
        <v>0</v>
      </c>
      <c r="AH16" s="167">
        <f>Quarterly_Data!AT16+Quarterly_Data!AU16+Quarterly_Data!AV16+Quarterly_Data!AW16</f>
        <v>245.49200000000002</v>
      </c>
      <c r="AI16" s="167">
        <f>[2]Données_trimestrielles!AX16+[2]Données_trimestrielles!AY16+[2]Données_trimestrielles!AZ16+[2]Données_trimestrielles!BA16</f>
        <v>1561.9780000000001</v>
      </c>
      <c r="AJ16" s="166">
        <f>Quarterly_Data!BB16+Quarterly_Data!BC16+Quarterly_Data!BD16+Quarterly_Data!BE16</f>
        <v>347.15499999999997</v>
      </c>
      <c r="AK16" s="131"/>
      <c r="AL16" s="131"/>
      <c r="AM16" s="125"/>
      <c r="AN16" s="134"/>
    </row>
    <row r="17" spans="1:40" s="114" customFormat="1" ht="15.75" customHeight="1" x14ac:dyDescent="0.25">
      <c r="A17" s="178" t="s">
        <v>114</v>
      </c>
      <c r="B17" s="166">
        <v>928</v>
      </c>
      <c r="C17" s="166">
        <v>975</v>
      </c>
      <c r="D17" s="166">
        <v>1386</v>
      </c>
      <c r="E17" s="166">
        <v>744</v>
      </c>
      <c r="F17" s="166">
        <v>825</v>
      </c>
      <c r="G17" s="166">
        <v>57</v>
      </c>
      <c r="H17" s="166">
        <v>79</v>
      </c>
      <c r="I17" s="166">
        <v>90</v>
      </c>
      <c r="J17" s="166">
        <v>20</v>
      </c>
      <c r="K17" s="166" t="s">
        <v>9</v>
      </c>
      <c r="L17" s="166" t="s">
        <v>9</v>
      </c>
      <c r="M17" s="166" t="s">
        <v>9</v>
      </c>
      <c r="N17" s="166" t="s">
        <v>9</v>
      </c>
      <c r="O17" s="166" t="s">
        <v>9</v>
      </c>
      <c r="P17" s="166">
        <v>0</v>
      </c>
      <c r="Q17" s="166"/>
      <c r="R17" s="166"/>
      <c r="S17" s="166"/>
      <c r="T17" s="166"/>
      <c r="U17" s="166"/>
      <c r="V17" s="166"/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f>Quarterly_Data!AT17+Quarterly_Data!AU17+Quarterly_Data!AV17+Quarterly_Data!AW17</f>
        <v>175.33800000000002</v>
      </c>
      <c r="AI17" s="166">
        <f>[2]Données_trimestrielles!AX17+[2]Données_trimestrielles!AY17+[2]Données_trimestrielles!AZ17+[2]Données_trimestrielles!BA17</f>
        <v>196.56799999999998</v>
      </c>
      <c r="AJ17" s="166">
        <f>Quarterly_Data!BB17+Quarterly_Data!BC17+Quarterly_Data!BD17+Quarterly_Data!BE17</f>
        <v>270.84100000000001</v>
      </c>
      <c r="AK17" s="122"/>
      <c r="AL17" s="122"/>
      <c r="AM17" s="123"/>
      <c r="AN17" s="121"/>
    </row>
    <row r="18" spans="1:40" s="114" customFormat="1" x14ac:dyDescent="0.25">
      <c r="A18" s="178" t="s">
        <v>115</v>
      </c>
      <c r="B18" s="166">
        <v>3749</v>
      </c>
      <c r="C18" s="166">
        <v>3787</v>
      </c>
      <c r="D18" s="166">
        <v>12109</v>
      </c>
      <c r="E18" s="166">
        <v>4160</v>
      </c>
      <c r="F18" s="166">
        <v>8110</v>
      </c>
      <c r="G18" s="166">
        <v>12297</v>
      </c>
      <c r="H18" s="166">
        <v>11810</v>
      </c>
      <c r="I18" s="166">
        <v>9690</v>
      </c>
      <c r="J18" s="166">
        <v>5094</v>
      </c>
      <c r="K18" s="166">
        <v>2515</v>
      </c>
      <c r="L18" s="166">
        <v>3438</v>
      </c>
      <c r="M18" s="166">
        <v>6896</v>
      </c>
      <c r="N18" s="166">
        <v>10226</v>
      </c>
      <c r="O18" s="166">
        <v>6944.9580000000005</v>
      </c>
      <c r="P18" s="166">
        <v>11862.8</v>
      </c>
      <c r="Q18" s="166">
        <v>2900</v>
      </c>
      <c r="R18" s="166">
        <v>11234</v>
      </c>
      <c r="S18" s="166">
        <v>8254</v>
      </c>
      <c r="T18" s="166">
        <v>6828</v>
      </c>
      <c r="U18" s="166">
        <v>6895</v>
      </c>
      <c r="V18" s="166">
        <v>2610.8310000000001</v>
      </c>
      <c r="W18" s="166">
        <v>2414.6999999999998</v>
      </c>
      <c r="X18" s="166">
        <v>2236.9349999999999</v>
      </c>
      <c r="Y18" s="166">
        <v>3700.4120000000003</v>
      </c>
      <c r="Z18" s="166">
        <v>2527.7950000000001</v>
      </c>
      <c r="AA18" s="166">
        <v>3567.89</v>
      </c>
      <c r="AB18" s="166">
        <v>2998.4210000000003</v>
      </c>
      <c r="AC18" s="166">
        <v>3256.55</v>
      </c>
      <c r="AD18" s="166">
        <v>1</v>
      </c>
      <c r="AE18" s="166">
        <v>7.4999999999999997E-2</v>
      </c>
      <c r="AF18" s="166">
        <v>0.87600000000000011</v>
      </c>
      <c r="AG18" s="166">
        <v>0</v>
      </c>
      <c r="AH18" s="166">
        <v>70.153999999999996</v>
      </c>
      <c r="AI18" s="166">
        <f>[2]Données_trimestrielles!AX18+[2]Données_trimestrielles!AY18+[2]Données_trimestrielles!AZ18+[2]Données_trimestrielles!BA18</f>
        <v>1365.41</v>
      </c>
      <c r="AJ18" s="166">
        <f>Quarterly_Data!BB18+Quarterly_Data!BC18+Quarterly_Data!BD18+Quarterly_Data!BE18</f>
        <v>76.313999999999993</v>
      </c>
      <c r="AK18" s="122"/>
      <c r="AL18" s="122"/>
      <c r="AM18" s="123"/>
      <c r="AN18" s="121"/>
    </row>
    <row r="19" spans="1:40" s="114" customFormat="1" ht="15.75" customHeight="1" x14ac:dyDescent="0.25">
      <c r="A19" s="178" t="s">
        <v>116</v>
      </c>
      <c r="B19" s="166">
        <v>104</v>
      </c>
      <c r="C19" s="166">
        <v>202</v>
      </c>
      <c r="D19" s="166">
        <v>133</v>
      </c>
      <c r="E19" s="166">
        <v>236</v>
      </c>
      <c r="F19" s="166">
        <v>114</v>
      </c>
      <c r="G19" s="166">
        <v>161</v>
      </c>
      <c r="H19" s="166">
        <v>225</v>
      </c>
      <c r="I19" s="166">
        <v>16</v>
      </c>
      <c r="J19" s="166">
        <v>18</v>
      </c>
      <c r="K19" s="166" t="s">
        <v>9</v>
      </c>
      <c r="L19" s="166" t="s">
        <v>9</v>
      </c>
      <c r="M19" s="166" t="s">
        <v>9</v>
      </c>
      <c r="N19" s="166" t="s">
        <v>9</v>
      </c>
      <c r="O19" s="166" t="s">
        <v>9</v>
      </c>
      <c r="P19" s="166">
        <v>0</v>
      </c>
      <c r="Q19" s="166"/>
      <c r="R19" s="166"/>
      <c r="S19" s="166"/>
      <c r="T19" s="166"/>
      <c r="U19" s="166"/>
      <c r="V19" s="166"/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f>[2]Données_trimestrielles!AX19+[2]Données_trimestrielles!AY19+[2]Données_trimestrielles!AZ19+[2]Données_trimestrielles!BA19</f>
        <v>0</v>
      </c>
      <c r="AJ19" s="166">
        <f>Quarterly_Data!BB19+Quarterly_Data!BC19+Quarterly_Data!BD19+Quarterly_Data!BE19</f>
        <v>0</v>
      </c>
      <c r="AK19" s="122"/>
      <c r="AL19" s="122"/>
      <c r="AM19" s="121"/>
      <c r="AN19" s="121"/>
    </row>
    <row r="20" spans="1:40" s="127" customFormat="1" x14ac:dyDescent="0.25">
      <c r="A20" s="130" t="s">
        <v>66</v>
      </c>
      <c r="B20" s="167">
        <v>5313</v>
      </c>
      <c r="C20" s="167">
        <v>3334</v>
      </c>
      <c r="D20" s="167">
        <v>9655</v>
      </c>
      <c r="E20" s="167">
        <v>9622</v>
      </c>
      <c r="F20" s="167">
        <v>12600</v>
      </c>
      <c r="G20" s="167">
        <v>37547</v>
      </c>
      <c r="H20" s="167">
        <v>48036</v>
      </c>
      <c r="I20" s="167">
        <v>34880</v>
      </c>
      <c r="J20" s="167">
        <v>28910</v>
      </c>
      <c r="K20" s="167">
        <v>17553</v>
      </c>
      <c r="L20" s="167">
        <v>8119</v>
      </c>
      <c r="M20" s="167">
        <v>3276</v>
      </c>
      <c r="N20" s="167">
        <v>20434</v>
      </c>
      <c r="O20" s="167">
        <v>15166.777</v>
      </c>
      <c r="P20" s="167">
        <v>1549.3969999999999</v>
      </c>
      <c r="Q20" s="167">
        <v>8924</v>
      </c>
      <c r="R20" s="167">
        <v>13400</v>
      </c>
      <c r="S20" s="167">
        <v>9336</v>
      </c>
      <c r="T20" s="167">
        <v>2814</v>
      </c>
      <c r="U20" s="167">
        <v>3650</v>
      </c>
      <c r="V20" s="167">
        <v>46.2</v>
      </c>
      <c r="W20" s="167">
        <v>335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2141</v>
      </c>
      <c r="AE20" s="167">
        <v>6159.1869999999999</v>
      </c>
      <c r="AF20" s="167">
        <v>5070.4100000000008</v>
      </c>
      <c r="AG20" s="167">
        <v>5487.6490000000003</v>
      </c>
      <c r="AH20" s="167">
        <v>7943.18</v>
      </c>
      <c r="AI20" s="167">
        <f>AI23+AI24</f>
        <v>2848.18</v>
      </c>
      <c r="AJ20" s="167">
        <f>Quarterly_Data!BB20+Quarterly_Data!BC20+Quarterly_Data!BD20+Quarterly_Data!BE20</f>
        <v>2618.7249999999999</v>
      </c>
      <c r="AK20" s="131"/>
      <c r="AL20" s="131"/>
      <c r="AM20" s="125"/>
      <c r="AN20" s="134"/>
    </row>
    <row r="21" spans="1:40" s="114" customFormat="1" x14ac:dyDescent="0.25">
      <c r="A21" s="178" t="s">
        <v>121</v>
      </c>
      <c r="B21" s="166">
        <v>1900</v>
      </c>
      <c r="C21" s="166">
        <v>1113</v>
      </c>
      <c r="D21" s="166">
        <v>5028</v>
      </c>
      <c r="E21" s="166">
        <v>4263</v>
      </c>
      <c r="F21" s="166">
        <v>5032</v>
      </c>
      <c r="G21" s="166">
        <v>13435</v>
      </c>
      <c r="H21" s="166">
        <v>18946</v>
      </c>
      <c r="I21" s="166">
        <v>13326</v>
      </c>
      <c r="J21" s="166">
        <v>10301</v>
      </c>
      <c r="K21" s="166">
        <v>5484</v>
      </c>
      <c r="L21" s="166">
        <v>2734</v>
      </c>
      <c r="M21" s="166" t="s">
        <v>19</v>
      </c>
      <c r="N21" s="166">
        <v>8913</v>
      </c>
      <c r="O21" s="166">
        <v>5394.3429999999998</v>
      </c>
      <c r="P21" s="166">
        <v>219.09100000000001</v>
      </c>
      <c r="Q21" s="166">
        <v>4230</v>
      </c>
      <c r="R21" s="166">
        <v>7873</v>
      </c>
      <c r="S21" s="166">
        <v>4734</v>
      </c>
      <c r="T21" s="166">
        <v>661</v>
      </c>
      <c r="U21" s="166">
        <v>312</v>
      </c>
      <c r="V21" s="166" t="s">
        <v>9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1586.8069999999998</v>
      </c>
      <c r="AF21" s="166">
        <v>964.8</v>
      </c>
      <c r="AG21" s="166">
        <v>117.15</v>
      </c>
      <c r="AH21" s="166">
        <v>0</v>
      </c>
      <c r="AI21" s="166">
        <f>[2]Données_trimestrielles!AX21+[2]Données_trimestrielles!AY21+[2]Données_trimestrielles!AZ21+[2]Données_trimestrielles!BA21</f>
        <v>0</v>
      </c>
      <c r="AJ21" s="166">
        <f>Quarterly_Data!BB21+Quarterly_Data!BC21+Quarterly_Data!BD21+Quarterly_Data!BE21</f>
        <v>0</v>
      </c>
      <c r="AK21" s="122"/>
      <c r="AL21" s="122"/>
      <c r="AM21" s="123"/>
      <c r="AN21" s="121"/>
    </row>
    <row r="22" spans="1:40" s="114" customFormat="1" ht="15.75" customHeight="1" x14ac:dyDescent="0.25">
      <c r="A22" s="178" t="s">
        <v>120</v>
      </c>
      <c r="B22" s="166">
        <v>726</v>
      </c>
      <c r="C22" s="166">
        <v>527</v>
      </c>
      <c r="D22" s="166">
        <v>291</v>
      </c>
      <c r="E22" s="166">
        <v>647</v>
      </c>
      <c r="F22" s="166">
        <v>2030</v>
      </c>
      <c r="G22" s="166">
        <v>7553</v>
      </c>
      <c r="H22" s="166">
        <v>7711</v>
      </c>
      <c r="I22" s="166">
        <v>5448</v>
      </c>
      <c r="J22" s="166">
        <v>5922</v>
      </c>
      <c r="K22" s="166">
        <v>2631</v>
      </c>
      <c r="L22" s="166" t="s">
        <v>19</v>
      </c>
      <c r="M22" s="166" t="s">
        <v>19</v>
      </c>
      <c r="N22" s="166">
        <v>372</v>
      </c>
      <c r="O22" s="166">
        <v>843</v>
      </c>
      <c r="P22" s="166">
        <v>88</v>
      </c>
      <c r="Q22" s="166" t="s">
        <v>9</v>
      </c>
      <c r="R22" s="166" t="s">
        <v>9</v>
      </c>
      <c r="S22" s="166" t="s">
        <v>9</v>
      </c>
      <c r="T22" s="166" t="s">
        <v>9</v>
      </c>
      <c r="U22" s="166" t="s">
        <v>9</v>
      </c>
      <c r="V22" s="166" t="s">
        <v>9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f>[2]Données_trimestrielles!AX22+[2]Données_trimestrielles!AY22+[2]Données_trimestrielles!AZ22+[2]Données_trimestrielles!BA22</f>
        <v>0</v>
      </c>
      <c r="AJ22" s="166">
        <f>Quarterly_Data!BB22+Quarterly_Data!BC22+Quarterly_Data!BD22+Quarterly_Data!BE22</f>
        <v>0</v>
      </c>
      <c r="AK22" s="121"/>
      <c r="AL22" s="121"/>
      <c r="AM22" s="121"/>
      <c r="AN22" s="121"/>
    </row>
    <row r="23" spans="1:40" s="114" customFormat="1" x14ac:dyDescent="0.25">
      <c r="A23" s="178" t="s">
        <v>118</v>
      </c>
      <c r="B23" s="166">
        <v>2617</v>
      </c>
      <c r="C23" s="166">
        <v>1626</v>
      </c>
      <c r="D23" s="166">
        <v>4235</v>
      </c>
      <c r="E23" s="166">
        <v>4712</v>
      </c>
      <c r="F23" s="166">
        <v>5193</v>
      </c>
      <c r="G23" s="166">
        <v>15719</v>
      </c>
      <c r="H23" s="166">
        <v>20317</v>
      </c>
      <c r="I23" s="166">
        <v>15689</v>
      </c>
      <c r="J23" s="166">
        <v>11605</v>
      </c>
      <c r="K23" s="166">
        <v>8741</v>
      </c>
      <c r="L23" s="166">
        <v>5385</v>
      </c>
      <c r="M23" s="166">
        <v>2184</v>
      </c>
      <c r="N23" s="166">
        <v>10955</v>
      </c>
      <c r="O23" s="166">
        <v>8793.134</v>
      </c>
      <c r="P23" s="166">
        <v>1011.9639999999999</v>
      </c>
      <c r="Q23" s="166">
        <v>4356</v>
      </c>
      <c r="R23" s="166">
        <v>5124</v>
      </c>
      <c r="S23" s="166">
        <v>4366</v>
      </c>
      <c r="T23" s="166">
        <v>2153</v>
      </c>
      <c r="U23" s="166">
        <v>3338</v>
      </c>
      <c r="V23" s="166">
        <v>46.2</v>
      </c>
      <c r="W23" s="166">
        <v>335.39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3484.9999999999995</v>
      </c>
      <c r="AE23" s="166">
        <v>4572.38</v>
      </c>
      <c r="AF23" s="166">
        <v>4105.6099999999997</v>
      </c>
      <c r="AG23" s="166">
        <v>7061.049</v>
      </c>
      <c r="AH23" s="166">
        <v>7845.0000000000009</v>
      </c>
      <c r="AI23" s="166">
        <f>Quarterly_Data!AX23+Quarterly_Data!AY23+Quarterly_Data!AZ23+Quarterly_Data!BA23</f>
        <v>2824.68</v>
      </c>
      <c r="AJ23" s="166">
        <f>Quarterly_Data!BB23+Quarterly_Data!BC23+Quarterly_Data!BD23+Quarterly_Data!BE23</f>
        <v>2612.4749999999999</v>
      </c>
      <c r="AK23" s="121"/>
      <c r="AL23" s="121"/>
      <c r="AM23" s="121"/>
      <c r="AN23" s="121"/>
    </row>
    <row r="24" spans="1:40" s="114" customFormat="1" ht="15.75" customHeight="1" x14ac:dyDescent="0.25">
      <c r="A24" s="178" t="s">
        <v>119</v>
      </c>
      <c r="B24" s="166">
        <v>70</v>
      </c>
      <c r="C24" s="166">
        <v>68</v>
      </c>
      <c r="D24" s="166">
        <v>101</v>
      </c>
      <c r="E24" s="166" t="s">
        <v>9</v>
      </c>
      <c r="F24" s="166">
        <v>345</v>
      </c>
      <c r="G24" s="166">
        <v>840</v>
      </c>
      <c r="H24" s="166">
        <v>1062</v>
      </c>
      <c r="I24" s="166">
        <v>417</v>
      </c>
      <c r="J24" s="166">
        <v>1082</v>
      </c>
      <c r="K24" s="166">
        <v>697</v>
      </c>
      <c r="L24" s="166" t="s">
        <v>19</v>
      </c>
      <c r="M24" s="166">
        <v>1092</v>
      </c>
      <c r="N24" s="166">
        <v>194</v>
      </c>
      <c r="O24" s="166">
        <v>136.30000000000001</v>
      </c>
      <c r="P24" s="166">
        <v>230.34200000000001</v>
      </c>
      <c r="Q24" s="166">
        <v>338</v>
      </c>
      <c r="R24" s="166">
        <v>404</v>
      </c>
      <c r="S24" s="166">
        <v>236</v>
      </c>
      <c r="T24" s="166" t="s">
        <v>9</v>
      </c>
      <c r="U24" s="166" t="s">
        <v>9</v>
      </c>
      <c r="V24" s="166" t="s">
        <v>9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98.18</v>
      </c>
      <c r="AI24" s="166">
        <f>[2]Données_trimestrielles!AX24+[2]Données_trimestrielles!AY24+[2]Données_trimestrielles!AZ24+[2]Données_trimestrielles!BA24</f>
        <v>23.5</v>
      </c>
      <c r="AJ24" s="166">
        <f>Quarterly_Data!BB24+Quarterly_Data!BC24+Quarterly_Data!BD24+Quarterly_Data!BE24</f>
        <v>6.25</v>
      </c>
      <c r="AK24" s="121"/>
      <c r="AL24" s="122"/>
      <c r="AM24" s="121"/>
      <c r="AN24" s="121"/>
    </row>
    <row r="25" spans="1:40" s="127" customFormat="1" ht="18.75" customHeight="1" x14ac:dyDescent="0.25">
      <c r="A25" s="130" t="s">
        <v>10</v>
      </c>
      <c r="B25" s="167">
        <v>703</v>
      </c>
      <c r="C25" s="167">
        <v>3232</v>
      </c>
      <c r="D25" s="167">
        <v>2101</v>
      </c>
      <c r="E25" s="167">
        <v>2454</v>
      </c>
      <c r="F25" s="167">
        <v>1714</v>
      </c>
      <c r="G25" s="167">
        <v>1714</v>
      </c>
      <c r="H25" s="167">
        <v>2043</v>
      </c>
      <c r="I25" s="167">
        <v>1442</v>
      </c>
      <c r="J25" s="167">
        <v>1600</v>
      </c>
      <c r="K25" s="167">
        <v>550</v>
      </c>
      <c r="L25" s="167">
        <v>830</v>
      </c>
      <c r="M25" s="167">
        <v>2304</v>
      </c>
      <c r="N25" s="167">
        <v>2453</v>
      </c>
      <c r="O25" s="167">
        <v>2648.0540000000001</v>
      </c>
      <c r="P25" s="167">
        <v>2432.4299999999998</v>
      </c>
      <c r="Q25" s="167">
        <v>2961</v>
      </c>
      <c r="R25" s="167">
        <v>2520</v>
      </c>
      <c r="S25" s="167">
        <v>2020</v>
      </c>
      <c r="T25" s="167">
        <v>5602</v>
      </c>
      <c r="U25" s="167">
        <v>3555</v>
      </c>
      <c r="V25" s="167">
        <v>1676.0530000000001</v>
      </c>
      <c r="W25" s="167">
        <v>2103.36</v>
      </c>
      <c r="X25" s="167">
        <v>1153.1760000000002</v>
      </c>
      <c r="Y25" s="167">
        <v>787.29199999999992</v>
      </c>
      <c r="Z25" s="167">
        <v>939.60400000000004</v>
      </c>
      <c r="AA25" s="167">
        <v>1594.386</v>
      </c>
      <c r="AB25" s="167">
        <v>2207.672</v>
      </c>
      <c r="AC25" s="167">
        <v>3631.4659999999999</v>
      </c>
      <c r="AD25" s="167">
        <v>818.30599999999993</v>
      </c>
      <c r="AE25" s="167">
        <v>67.429999999999993</v>
      </c>
      <c r="AF25" s="167">
        <v>88.013000000000005</v>
      </c>
      <c r="AG25" s="167">
        <v>53.704999999999998</v>
      </c>
      <c r="AH25" s="167">
        <v>101.76399999999998</v>
      </c>
      <c r="AI25" s="167">
        <v>0.55000000000000004</v>
      </c>
      <c r="AJ25" s="166">
        <f>Quarterly_Data!BB25+Quarterly_Data!BC25+Quarterly_Data!BD25+Quarterly_Data!BE25</f>
        <v>0.43</v>
      </c>
      <c r="AK25" s="131"/>
      <c r="AL25" s="131"/>
      <c r="AM25" s="125"/>
      <c r="AN25" s="134"/>
    </row>
    <row r="26" spans="1:40" s="114" customFormat="1" ht="15.75" customHeight="1" x14ac:dyDescent="0.25">
      <c r="A26" s="178" t="s">
        <v>124</v>
      </c>
      <c r="B26" s="166">
        <v>1</v>
      </c>
      <c r="C26" s="166">
        <v>1</v>
      </c>
      <c r="D26" s="166">
        <v>10</v>
      </c>
      <c r="E26" s="166">
        <v>1</v>
      </c>
      <c r="F26" s="166">
        <v>28</v>
      </c>
      <c r="G26" s="166" t="s">
        <v>9</v>
      </c>
      <c r="H26" s="166">
        <v>16</v>
      </c>
      <c r="I26" s="166">
        <v>35</v>
      </c>
      <c r="J26" s="166" t="s">
        <v>9</v>
      </c>
      <c r="K26" s="166" t="s">
        <v>9</v>
      </c>
      <c r="L26" s="166" t="s">
        <v>9</v>
      </c>
      <c r="M26" s="166" t="s">
        <v>9</v>
      </c>
      <c r="N26" s="166" t="s">
        <v>9</v>
      </c>
      <c r="O26" s="166" t="s">
        <v>9</v>
      </c>
      <c r="P26" s="166">
        <v>0</v>
      </c>
      <c r="Q26" s="166"/>
      <c r="R26" s="166"/>
      <c r="S26" s="166"/>
      <c r="T26" s="166"/>
      <c r="U26" s="166"/>
      <c r="V26" s="166"/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f>Quarterly_Data!BB26+Quarterly_Data!BC26+Quarterly_Data!BD26+Quarterly_Data!BE26</f>
        <v>0</v>
      </c>
      <c r="AK26" s="122"/>
      <c r="AL26" s="122"/>
      <c r="AM26" s="123"/>
      <c r="AN26" s="121"/>
    </row>
    <row r="27" spans="1:40" s="114" customFormat="1" x14ac:dyDescent="0.25">
      <c r="A27" s="178" t="s">
        <v>122</v>
      </c>
      <c r="B27" s="166">
        <v>654</v>
      </c>
      <c r="C27" s="166">
        <v>2007</v>
      </c>
      <c r="D27" s="166">
        <v>2062</v>
      </c>
      <c r="E27" s="166">
        <v>1219</v>
      </c>
      <c r="F27" s="166">
        <v>1421</v>
      </c>
      <c r="G27" s="166">
        <v>879</v>
      </c>
      <c r="H27" s="166">
        <v>917</v>
      </c>
      <c r="I27" s="166">
        <v>626</v>
      </c>
      <c r="J27" s="166">
        <v>616</v>
      </c>
      <c r="K27" s="166">
        <v>272</v>
      </c>
      <c r="L27" s="166">
        <v>587</v>
      </c>
      <c r="M27" s="166">
        <v>1656</v>
      </c>
      <c r="N27" s="166">
        <v>1981</v>
      </c>
      <c r="O27" s="166">
        <v>1976.0540000000001</v>
      </c>
      <c r="P27" s="166">
        <v>2432.4299999999998</v>
      </c>
      <c r="Q27" s="166">
        <v>2710</v>
      </c>
      <c r="R27" s="166">
        <v>2463</v>
      </c>
      <c r="S27" s="166">
        <v>2020</v>
      </c>
      <c r="T27" s="166">
        <v>5602</v>
      </c>
      <c r="U27" s="166">
        <v>3555</v>
      </c>
      <c r="V27" s="166">
        <v>1676.0530000000001</v>
      </c>
      <c r="W27" s="166">
        <v>2103.36</v>
      </c>
      <c r="X27" s="166">
        <v>1153.1760000000002</v>
      </c>
      <c r="Y27" s="166">
        <v>787.29199999999992</v>
      </c>
      <c r="Z27" s="166">
        <v>939.60400000000004</v>
      </c>
      <c r="AA27" s="166">
        <v>1594.386</v>
      </c>
      <c r="AB27" s="166">
        <v>2207.672</v>
      </c>
      <c r="AC27" s="166">
        <v>3631.4659999999999</v>
      </c>
      <c r="AD27" s="166">
        <v>818.30599999999993</v>
      </c>
      <c r="AE27" s="166">
        <v>67.429999999999993</v>
      </c>
      <c r="AF27" s="166">
        <v>88.013000000000005</v>
      </c>
      <c r="AG27" s="166">
        <v>53.704999999999998</v>
      </c>
      <c r="AH27" s="166">
        <f>Quarterly_Data!AT27+Quarterly_Data!AU27+Quarterly_Data!AV27+Quarterly_Data!AW27</f>
        <v>101.76399999999998</v>
      </c>
      <c r="AI27" s="166">
        <f>Quarterly_Data!AX27+Quarterly_Data!AY27+Quarterly_Data!AZ27+Quarterly_Data!BA27</f>
        <v>0.55000000000000004</v>
      </c>
      <c r="AJ27" s="166">
        <f>Quarterly_Data!BB27+Quarterly_Data!BC27+Quarterly_Data!BD27+Quarterly_Data!BE27</f>
        <v>0.43</v>
      </c>
      <c r="AK27" s="122"/>
      <c r="AL27" s="122"/>
      <c r="AM27" s="123"/>
      <c r="AN27" s="121"/>
    </row>
    <row r="28" spans="1:40" s="114" customFormat="1" ht="15.75" customHeight="1" x14ac:dyDescent="0.25">
      <c r="A28" s="178" t="s">
        <v>123</v>
      </c>
      <c r="B28" s="166">
        <v>48</v>
      </c>
      <c r="C28" s="166">
        <v>1224</v>
      </c>
      <c r="D28" s="166">
        <v>29</v>
      </c>
      <c r="E28" s="166">
        <v>1234</v>
      </c>
      <c r="F28" s="166">
        <v>265</v>
      </c>
      <c r="G28" s="166">
        <v>835</v>
      </c>
      <c r="H28" s="166">
        <v>1110</v>
      </c>
      <c r="I28" s="166">
        <v>781</v>
      </c>
      <c r="J28" s="166">
        <v>984</v>
      </c>
      <c r="K28" s="166">
        <v>278</v>
      </c>
      <c r="L28" s="166">
        <v>243</v>
      </c>
      <c r="M28" s="166">
        <v>648</v>
      </c>
      <c r="N28" s="166">
        <v>472</v>
      </c>
      <c r="O28" s="166">
        <v>672</v>
      </c>
      <c r="P28" s="166" t="s">
        <v>9</v>
      </c>
      <c r="Q28" s="166">
        <v>251</v>
      </c>
      <c r="R28" s="166">
        <v>57</v>
      </c>
      <c r="S28" s="166" t="s">
        <v>9</v>
      </c>
      <c r="T28" s="166" t="s">
        <v>9</v>
      </c>
      <c r="U28" s="166" t="s">
        <v>9</v>
      </c>
      <c r="V28" s="166" t="s">
        <v>9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f>Quarterly_Data!BB28+Quarterly_Data!BC28+Quarterly_Data!BD28+Quarterly_Data!BE28</f>
        <v>0</v>
      </c>
      <c r="AK28" s="122"/>
      <c r="AL28" s="122"/>
      <c r="AM28" s="121"/>
      <c r="AN28" s="121"/>
    </row>
    <row r="29" spans="1:40" s="127" customFormat="1" x14ac:dyDescent="0.25">
      <c r="A29" s="130" t="s">
        <v>69</v>
      </c>
      <c r="B29" s="167">
        <v>16178</v>
      </c>
      <c r="C29" s="167">
        <v>16720</v>
      </c>
      <c r="D29" s="167">
        <v>13374</v>
      </c>
      <c r="E29" s="167">
        <v>19357</v>
      </c>
      <c r="F29" s="167">
        <v>16846</v>
      </c>
      <c r="G29" s="167">
        <v>13636</v>
      </c>
      <c r="H29" s="167">
        <v>14104</v>
      </c>
      <c r="I29" s="167">
        <v>15350</v>
      </c>
      <c r="J29" s="167">
        <v>6184</v>
      </c>
      <c r="K29" s="167">
        <v>2779</v>
      </c>
      <c r="L29" s="167">
        <v>2830</v>
      </c>
      <c r="M29" s="167">
        <v>9297</v>
      </c>
      <c r="N29" s="167">
        <v>7473</v>
      </c>
      <c r="O29" s="167">
        <v>10134.808000000001</v>
      </c>
      <c r="P29" s="167">
        <v>8864.0300000000007</v>
      </c>
      <c r="Q29" s="167">
        <v>12611</v>
      </c>
      <c r="R29" s="167">
        <v>13649</v>
      </c>
      <c r="S29" s="167">
        <v>10842</v>
      </c>
      <c r="T29" s="167">
        <v>17646</v>
      </c>
      <c r="U29" s="167">
        <v>17177</v>
      </c>
      <c r="V29" s="167">
        <v>20807.576999999997</v>
      </c>
      <c r="W29" s="167">
        <v>18481.177</v>
      </c>
      <c r="X29" s="167">
        <v>29958.833000000002</v>
      </c>
      <c r="Y29" s="167">
        <v>27469.278999999999</v>
      </c>
      <c r="Z29" s="167">
        <v>19030.365000000002</v>
      </c>
      <c r="AA29" s="167">
        <v>11371.037</v>
      </c>
      <c r="AB29" s="167">
        <v>7999.1759999999986</v>
      </c>
      <c r="AC29" s="167">
        <v>10140.430999999999</v>
      </c>
      <c r="AD29" s="167">
        <v>2651.38</v>
      </c>
      <c r="AE29" s="167">
        <v>1163.846</v>
      </c>
      <c r="AF29" s="167">
        <v>5889.0360000000001</v>
      </c>
      <c r="AG29" s="167">
        <v>7037.6409999999996</v>
      </c>
      <c r="AH29" s="167">
        <v>2480.692</v>
      </c>
      <c r="AI29" s="167">
        <f>[2]Données_trimestrielles!AX29+[2]Données_trimestrielles!AY29+[2]Données_trimestrielles!AZ29+[2]Données_trimestrielles!BA29</f>
        <v>11818.956999999999</v>
      </c>
      <c r="AJ29" s="166">
        <f>Quarterly_Data!BB29+Quarterly_Data!BC29+Quarterly_Data!BD29+Quarterly_Data!BE29</f>
        <v>6285.1549999999997</v>
      </c>
      <c r="AK29" s="131"/>
      <c r="AL29" s="131"/>
      <c r="AM29" s="125"/>
      <c r="AN29" s="134"/>
    </row>
    <row r="30" spans="1:40" s="114" customFormat="1" ht="15.75" customHeight="1" x14ac:dyDescent="0.25">
      <c r="A30" s="178" t="s">
        <v>127</v>
      </c>
      <c r="B30" s="166">
        <v>4781</v>
      </c>
      <c r="C30" s="166">
        <v>4961</v>
      </c>
      <c r="D30" s="166">
        <v>4041</v>
      </c>
      <c r="E30" s="166">
        <v>4301</v>
      </c>
      <c r="F30" s="166">
        <v>4334</v>
      </c>
      <c r="G30" s="166">
        <v>2345</v>
      </c>
      <c r="H30" s="166">
        <v>4221</v>
      </c>
      <c r="I30" s="166">
        <v>6917</v>
      </c>
      <c r="J30" s="166">
        <v>1433</v>
      </c>
      <c r="K30" s="166" t="s">
        <v>9</v>
      </c>
      <c r="L30" s="166" t="s">
        <v>9</v>
      </c>
      <c r="M30" s="166" t="s">
        <v>9</v>
      </c>
      <c r="N30" s="166" t="s">
        <v>9</v>
      </c>
      <c r="O30" s="166" t="s">
        <v>9</v>
      </c>
      <c r="P30" s="166">
        <v>0</v>
      </c>
      <c r="Q30" s="166"/>
      <c r="R30" s="166"/>
      <c r="S30" s="166"/>
      <c r="T30" s="166"/>
      <c r="U30" s="166"/>
      <c r="V30" s="166"/>
      <c r="W30" s="166">
        <v>0</v>
      </c>
      <c r="X30" s="166">
        <v>0</v>
      </c>
      <c r="Y30" s="166">
        <v>0</v>
      </c>
      <c r="Z30" s="166" t="e">
        <v>#DIV/0!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f>[2]Données_trimestrielles!AX30+[2]Données_trimestrielles!AY30+[2]Données_trimestrielles!AZ30+[2]Données_trimestrielles!BA30</f>
        <v>0</v>
      </c>
      <c r="AJ30" s="166">
        <f>Quarterly_Data!BB30+Quarterly_Data!BC30+Quarterly_Data!BD30+Quarterly_Data!BE30</f>
        <v>0</v>
      </c>
      <c r="AK30" s="122"/>
      <c r="AL30" s="122"/>
      <c r="AM30" s="123"/>
      <c r="AN30" s="121"/>
    </row>
    <row r="31" spans="1:40" s="114" customFormat="1" x14ac:dyDescent="0.25">
      <c r="A31" s="178" t="s">
        <v>125</v>
      </c>
      <c r="B31" s="166">
        <v>187</v>
      </c>
      <c r="C31" s="166">
        <v>363</v>
      </c>
      <c r="D31" s="166">
        <v>519</v>
      </c>
      <c r="E31" s="166">
        <v>712</v>
      </c>
      <c r="F31" s="166">
        <v>767</v>
      </c>
      <c r="G31" s="166">
        <v>573</v>
      </c>
      <c r="H31" s="166">
        <v>517</v>
      </c>
      <c r="I31" s="166">
        <v>618</v>
      </c>
      <c r="J31" s="166">
        <v>989</v>
      </c>
      <c r="K31" s="166">
        <v>537</v>
      </c>
      <c r="L31" s="166">
        <v>429</v>
      </c>
      <c r="M31" s="166">
        <v>2333</v>
      </c>
      <c r="N31" s="166">
        <v>673</v>
      </c>
      <c r="O31" s="166">
        <v>1298.2149999999999</v>
      </c>
      <c r="P31" s="166">
        <v>1877.2550000000001</v>
      </c>
      <c r="Q31" s="166">
        <v>611</v>
      </c>
      <c r="R31" s="166" t="s">
        <v>9</v>
      </c>
      <c r="S31" s="166" t="s">
        <v>9</v>
      </c>
      <c r="T31" s="166" t="s">
        <v>9</v>
      </c>
      <c r="U31" s="166">
        <v>110</v>
      </c>
      <c r="V31" s="166" t="s">
        <v>9</v>
      </c>
      <c r="W31" s="166">
        <v>0</v>
      </c>
      <c r="X31" s="166">
        <v>0</v>
      </c>
      <c r="Y31" s="166">
        <v>197.51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0</v>
      </c>
      <c r="AI31" s="166">
        <f>[2]Données_trimestrielles!AX31+[2]Données_trimestrielles!AY31+[2]Données_trimestrielles!AZ31+[2]Données_trimestrielles!BA31</f>
        <v>0</v>
      </c>
      <c r="AJ31" s="166">
        <f>Quarterly_Data!BB31+Quarterly_Data!BC31+Quarterly_Data!BD31+Quarterly_Data!BE31</f>
        <v>0</v>
      </c>
      <c r="AK31" s="122"/>
      <c r="AL31" s="122"/>
      <c r="AM31" s="123"/>
      <c r="AN31" s="121"/>
    </row>
    <row r="32" spans="1:40" s="114" customFormat="1" x14ac:dyDescent="0.25">
      <c r="A32" s="179" t="s">
        <v>126</v>
      </c>
      <c r="B32" s="166">
        <v>11210</v>
      </c>
      <c r="C32" s="166">
        <v>11396</v>
      </c>
      <c r="D32" s="166">
        <v>8814</v>
      </c>
      <c r="E32" s="166">
        <v>14344</v>
      </c>
      <c r="F32" s="166">
        <v>11745</v>
      </c>
      <c r="G32" s="166">
        <v>10718</v>
      </c>
      <c r="H32" s="166">
        <v>9366</v>
      </c>
      <c r="I32" s="166">
        <v>7815</v>
      </c>
      <c r="J32" s="166">
        <v>3762</v>
      </c>
      <c r="K32" s="166">
        <v>2242</v>
      </c>
      <c r="L32" s="166">
        <v>2401</v>
      </c>
      <c r="M32" s="166">
        <v>6964</v>
      </c>
      <c r="N32" s="166">
        <v>6800</v>
      </c>
      <c r="O32" s="166">
        <v>8836.5930000000008</v>
      </c>
      <c r="P32" s="166">
        <v>6986.7750000000005</v>
      </c>
      <c r="Q32" s="166">
        <v>11999</v>
      </c>
      <c r="R32" s="166">
        <v>13649</v>
      </c>
      <c r="S32" s="166">
        <v>10842</v>
      </c>
      <c r="T32" s="166">
        <v>17646</v>
      </c>
      <c r="U32" s="166">
        <v>17068</v>
      </c>
      <c r="V32" s="166">
        <v>20807.576999999997</v>
      </c>
      <c r="W32" s="166">
        <v>18481.177</v>
      </c>
      <c r="X32" s="166">
        <v>29958.833000000002</v>
      </c>
      <c r="Y32" s="166">
        <v>27271.769</v>
      </c>
      <c r="Z32" s="166">
        <v>19030.365000000002</v>
      </c>
      <c r="AA32" s="166">
        <v>11371.037</v>
      </c>
      <c r="AB32" s="166">
        <v>7999.1759999999986</v>
      </c>
      <c r="AC32" s="166">
        <v>10140.430999999999</v>
      </c>
      <c r="AD32" s="166">
        <v>2651.38</v>
      </c>
      <c r="AE32" s="166">
        <v>1163.846</v>
      </c>
      <c r="AF32" s="166">
        <v>5889.0360000000001</v>
      </c>
      <c r="AG32" s="166">
        <v>7037.6409999999996</v>
      </c>
      <c r="AH32" s="166">
        <v>2480.692</v>
      </c>
      <c r="AI32" s="166">
        <f>[2]Données_trimestrielles!AX32+[2]Données_trimestrielles!AY32+[2]Données_trimestrielles!AZ32+[2]Données_trimestrielles!BA32</f>
        <v>11818.956999999999</v>
      </c>
      <c r="AJ32" s="166">
        <f>Quarterly_Data!BB32+Quarterly_Data!BC32+Quarterly_Data!BD32+Quarterly_Data!BE32</f>
        <v>6285.1549999999997</v>
      </c>
      <c r="AK32" s="122"/>
      <c r="AL32" s="122"/>
      <c r="AM32" s="121"/>
      <c r="AN32" s="121"/>
    </row>
    <row r="33" spans="1:40" s="127" customFormat="1" x14ac:dyDescent="0.25">
      <c r="A33" s="130" t="s">
        <v>11</v>
      </c>
      <c r="B33" s="167">
        <v>112</v>
      </c>
      <c r="C33" s="167">
        <v>224</v>
      </c>
      <c r="D33" s="167">
        <v>103</v>
      </c>
      <c r="E33" s="167">
        <v>52</v>
      </c>
      <c r="F33" s="167">
        <v>45</v>
      </c>
      <c r="G33" s="167">
        <v>64</v>
      </c>
      <c r="H33" s="167">
        <v>658</v>
      </c>
      <c r="I33" s="167">
        <v>405</v>
      </c>
      <c r="J33" s="167">
        <v>632</v>
      </c>
      <c r="K33" s="167">
        <v>381</v>
      </c>
      <c r="L33" s="167">
        <v>24</v>
      </c>
      <c r="M33" s="167">
        <v>188</v>
      </c>
      <c r="N33" s="167">
        <v>551</v>
      </c>
      <c r="O33" s="167">
        <v>1589.5150000000001</v>
      </c>
      <c r="P33" s="167">
        <v>2157.9769999999999</v>
      </c>
      <c r="Q33" s="167">
        <v>2577</v>
      </c>
      <c r="R33" s="167">
        <v>3407</v>
      </c>
      <c r="S33" s="167">
        <v>4816</v>
      </c>
      <c r="T33" s="167">
        <v>4874</v>
      </c>
      <c r="U33" s="167">
        <v>6785</v>
      </c>
      <c r="V33" s="167">
        <v>5575.8570000000009</v>
      </c>
      <c r="W33" s="167">
        <v>6405.6449999999995</v>
      </c>
      <c r="X33" s="167">
        <v>9096.7169999999987</v>
      </c>
      <c r="Y33" s="167">
        <v>8959.1200000000008</v>
      </c>
      <c r="Z33" s="167">
        <v>10036.546</v>
      </c>
      <c r="AA33" s="167">
        <v>6651.6349999999993</v>
      </c>
      <c r="AB33" s="167">
        <v>5667.2849999999999</v>
      </c>
      <c r="AC33" s="167">
        <v>7515.3540000000012</v>
      </c>
      <c r="AD33" s="167">
        <v>5218.4250000000011</v>
      </c>
      <c r="AE33" s="167">
        <v>5624.8270000000002</v>
      </c>
      <c r="AF33" s="167">
        <v>1468.751</v>
      </c>
      <c r="AG33" s="167">
        <v>3055.9269999999997</v>
      </c>
      <c r="AH33" s="167">
        <v>2977.6390000000001</v>
      </c>
      <c r="AI33" s="167">
        <f>[2]Données_trimestrielles!AX33+[2]Données_trimestrielles!AY33+[2]Données_trimestrielles!AZ33+[2]Données_trimestrielles!BA33</f>
        <v>3174.0010000000002</v>
      </c>
      <c r="AJ33" s="166">
        <f>Quarterly_Data!BB33+Quarterly_Data!BC33+Quarterly_Data!BD33+Quarterly_Data!BE33</f>
        <v>2597.64</v>
      </c>
      <c r="AK33" s="131"/>
      <c r="AL33" s="131"/>
      <c r="AM33" s="125"/>
      <c r="AN33" s="134"/>
    </row>
    <row r="34" spans="1:40" s="127" customFormat="1" x14ac:dyDescent="0.25">
      <c r="A34" s="130" t="s">
        <v>12</v>
      </c>
      <c r="B34" s="167">
        <v>71801</v>
      </c>
      <c r="C34" s="167">
        <v>64817</v>
      </c>
      <c r="D34" s="167">
        <v>76477</v>
      </c>
      <c r="E34" s="167">
        <v>78906</v>
      </c>
      <c r="F34" s="167">
        <v>94065</v>
      </c>
      <c r="G34" s="167">
        <v>86666</v>
      </c>
      <c r="H34" s="167">
        <v>71956</v>
      </c>
      <c r="I34" s="167">
        <v>50132</v>
      </c>
      <c r="J34" s="167">
        <v>55116</v>
      </c>
      <c r="K34" s="167">
        <v>34166</v>
      </c>
      <c r="L34" s="167">
        <v>31851</v>
      </c>
      <c r="M34" s="167">
        <v>53729</v>
      </c>
      <c r="N34" s="167">
        <v>51911</v>
      </c>
      <c r="O34" s="167">
        <v>65159.517999999996</v>
      </c>
      <c r="P34" s="167">
        <v>69711.894</v>
      </c>
      <c r="Q34" s="167">
        <v>72109</v>
      </c>
      <c r="R34" s="167">
        <v>77188</v>
      </c>
      <c r="S34" s="167">
        <v>86057</v>
      </c>
      <c r="T34" s="167">
        <v>97216</v>
      </c>
      <c r="U34" s="167">
        <v>86997</v>
      </c>
      <c r="V34" s="167">
        <v>59277.585000000006</v>
      </c>
      <c r="W34" s="167">
        <v>53080.792000000001</v>
      </c>
      <c r="X34" s="167">
        <v>87785.84600000002</v>
      </c>
      <c r="Y34" s="167">
        <v>144539.03100000002</v>
      </c>
      <c r="Z34" s="167">
        <v>134379.65299999999</v>
      </c>
      <c r="AA34" s="167">
        <v>88401.054999999993</v>
      </c>
      <c r="AB34" s="167">
        <v>62381.33</v>
      </c>
      <c r="AC34" s="167">
        <v>82604.63900000001</v>
      </c>
      <c r="AD34" s="167">
        <v>37010.46</v>
      </c>
      <c r="AE34" s="167">
        <v>72106.199999999983</v>
      </c>
      <c r="AF34" s="167">
        <v>140484.65199999997</v>
      </c>
      <c r="AG34" s="167">
        <v>135827.09699999998</v>
      </c>
      <c r="AH34" s="167">
        <v>167295.93300000002</v>
      </c>
      <c r="AI34" s="167">
        <v>158927.93400000001</v>
      </c>
      <c r="AJ34" s="166">
        <f>Quarterly_Data!BB34+Quarterly_Data!BC34+Quarterly_Data!BD34+Quarterly_Data!BE34</f>
        <v>204333.60800000001</v>
      </c>
      <c r="AK34" s="131"/>
      <c r="AL34" s="131"/>
      <c r="AM34" s="125"/>
      <c r="AN34" s="134"/>
    </row>
    <row r="35" spans="1:40" s="114" customFormat="1" ht="15.75" customHeight="1" x14ac:dyDescent="0.25">
      <c r="A35" s="178" t="s">
        <v>96</v>
      </c>
      <c r="B35" s="166">
        <v>5</v>
      </c>
      <c r="C35" s="166">
        <v>19</v>
      </c>
      <c r="D35" s="166">
        <v>21</v>
      </c>
      <c r="E35" s="166">
        <v>72</v>
      </c>
      <c r="F35" s="166">
        <v>5</v>
      </c>
      <c r="G35" s="166" t="s">
        <v>9</v>
      </c>
      <c r="H35" s="166">
        <v>16</v>
      </c>
      <c r="I35" s="166">
        <v>94</v>
      </c>
      <c r="J35" s="166">
        <v>15</v>
      </c>
      <c r="K35" s="166">
        <v>6</v>
      </c>
      <c r="L35" s="166">
        <v>4</v>
      </c>
      <c r="M35" s="166" t="s">
        <v>19</v>
      </c>
      <c r="N35" s="166" t="s">
        <v>19</v>
      </c>
      <c r="O35" s="166" t="s">
        <v>19</v>
      </c>
      <c r="P35" s="166" t="s">
        <v>9</v>
      </c>
      <c r="Q35" s="166" t="s">
        <v>9</v>
      </c>
      <c r="R35" s="166" t="s">
        <v>9</v>
      </c>
      <c r="S35" s="166" t="s">
        <v>9</v>
      </c>
      <c r="T35" s="166" t="s">
        <v>9</v>
      </c>
      <c r="U35" s="166" t="s">
        <v>9</v>
      </c>
      <c r="V35" s="166" t="s">
        <v>9</v>
      </c>
      <c r="W35" s="166">
        <v>58.839999999999996</v>
      </c>
      <c r="X35" s="166">
        <v>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6">
        <v>0</v>
      </c>
      <c r="AF35" s="166">
        <v>0</v>
      </c>
      <c r="AG35" s="166">
        <v>0</v>
      </c>
      <c r="AH35" s="166">
        <v>0</v>
      </c>
      <c r="AI35" s="166">
        <f>[2]Données_trimestrielles!AX35+[2]Données_trimestrielles!AY35+[2]Données_trimestrielles!AZ35+[2]Données_trimestrielles!BA35</f>
        <v>0</v>
      </c>
      <c r="AJ35" s="166">
        <f>Quarterly_Data!BB35+Quarterly_Data!BC35+Quarterly_Data!BD35+Quarterly_Data!BE35</f>
        <v>17.45</v>
      </c>
      <c r="AK35" s="122"/>
      <c r="AL35" s="122"/>
      <c r="AM35" s="123"/>
      <c r="AN35" s="121"/>
    </row>
    <row r="36" spans="1:40" s="114" customFormat="1" ht="15.75" customHeight="1" x14ac:dyDescent="0.25">
      <c r="A36" s="178" t="s">
        <v>128</v>
      </c>
      <c r="B36" s="166">
        <v>75</v>
      </c>
      <c r="C36" s="166">
        <v>81</v>
      </c>
      <c r="D36" s="166">
        <v>32</v>
      </c>
      <c r="E36" s="166">
        <v>19</v>
      </c>
      <c r="F36" s="166">
        <v>16</v>
      </c>
      <c r="G36" s="166">
        <v>4</v>
      </c>
      <c r="H36" s="166">
        <v>37</v>
      </c>
      <c r="I36" s="166">
        <v>40</v>
      </c>
      <c r="J36" s="166" t="s">
        <v>9</v>
      </c>
      <c r="K36" s="166" t="s">
        <v>9</v>
      </c>
      <c r="L36" s="166" t="s">
        <v>9</v>
      </c>
      <c r="M36" s="166" t="s">
        <v>9</v>
      </c>
      <c r="N36" s="166" t="s">
        <v>9</v>
      </c>
      <c r="O36" s="166" t="s">
        <v>15</v>
      </c>
      <c r="P36" s="166">
        <v>0</v>
      </c>
      <c r="Q36" s="166"/>
      <c r="R36" s="166"/>
      <c r="S36" s="166"/>
      <c r="T36" s="166"/>
      <c r="U36" s="166"/>
      <c r="V36" s="166"/>
      <c r="W36" s="166">
        <v>0</v>
      </c>
      <c r="X36" s="166"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6">
        <v>0</v>
      </c>
      <c r="AH36" s="166">
        <v>0</v>
      </c>
      <c r="AI36" s="166">
        <v>2.6719999999999997</v>
      </c>
      <c r="AJ36" s="166">
        <f>Quarterly_Data!BB36+Quarterly_Data!BC36+Quarterly_Data!BD36+Quarterly_Data!BE36</f>
        <v>7.6300000000000008</v>
      </c>
      <c r="AK36" s="121"/>
      <c r="AL36" s="121"/>
      <c r="AM36" s="121"/>
      <c r="AN36" s="121"/>
    </row>
    <row r="37" spans="1:40" s="114" customFormat="1" x14ac:dyDescent="0.25">
      <c r="A37" s="178" t="s">
        <v>129</v>
      </c>
      <c r="B37" s="166">
        <v>492</v>
      </c>
      <c r="C37" s="166">
        <v>414</v>
      </c>
      <c r="D37" s="166">
        <v>198</v>
      </c>
      <c r="E37" s="166">
        <v>162</v>
      </c>
      <c r="F37" s="166" t="s">
        <v>9</v>
      </c>
      <c r="G37" s="166" t="s">
        <v>9</v>
      </c>
      <c r="H37" s="166">
        <v>74</v>
      </c>
      <c r="I37" s="166">
        <v>589</v>
      </c>
      <c r="J37" s="166" t="s">
        <v>9</v>
      </c>
      <c r="K37" s="166" t="s">
        <v>9</v>
      </c>
      <c r="L37" s="166" t="s">
        <v>9</v>
      </c>
      <c r="M37" s="166" t="s">
        <v>9</v>
      </c>
      <c r="N37" s="166" t="s">
        <v>9</v>
      </c>
      <c r="O37" s="166" t="s">
        <v>15</v>
      </c>
      <c r="P37" s="166">
        <v>0</v>
      </c>
      <c r="Q37" s="166"/>
      <c r="R37" s="166"/>
      <c r="S37" s="166"/>
      <c r="T37" s="166"/>
      <c r="U37" s="166"/>
      <c r="V37" s="166"/>
      <c r="W37" s="166">
        <v>0</v>
      </c>
      <c r="X37" s="166">
        <v>0</v>
      </c>
      <c r="Y37" s="166">
        <v>0</v>
      </c>
      <c r="Z37" s="166">
        <v>0</v>
      </c>
      <c r="AA37" s="166">
        <v>0</v>
      </c>
      <c r="AB37" s="166">
        <v>0</v>
      </c>
      <c r="AC37" s="166">
        <v>0</v>
      </c>
      <c r="AD37" s="166">
        <v>0</v>
      </c>
      <c r="AE37" s="166">
        <v>0</v>
      </c>
      <c r="AF37" s="166">
        <v>0</v>
      </c>
      <c r="AG37" s="166">
        <v>0</v>
      </c>
      <c r="AH37" s="166">
        <v>0</v>
      </c>
      <c r="AI37" s="166">
        <f>[2]Données_trimestrielles!AX37+[2]Données_trimestrielles!AY37+[2]Données_trimestrielles!AZ37+[2]Données_trimestrielles!BA37</f>
        <v>0</v>
      </c>
      <c r="AJ37" s="166">
        <f>Quarterly_Data!BB37+Quarterly_Data!BC37+Quarterly_Data!BD37+Quarterly_Data!BE37</f>
        <v>2.6</v>
      </c>
      <c r="AK37" s="122"/>
      <c r="AL37" s="122"/>
      <c r="AM37" s="123"/>
      <c r="AN37" s="121"/>
    </row>
    <row r="38" spans="1:40" s="114" customFormat="1" x14ac:dyDescent="0.25">
      <c r="A38" s="178" t="s">
        <v>130</v>
      </c>
      <c r="B38" s="166">
        <v>3813</v>
      </c>
      <c r="C38" s="166">
        <v>1367</v>
      </c>
      <c r="D38" s="166">
        <v>4708</v>
      </c>
      <c r="E38" s="166">
        <v>3695</v>
      </c>
      <c r="F38" s="166">
        <v>6454</v>
      </c>
      <c r="G38" s="166">
        <v>4453</v>
      </c>
      <c r="H38" s="166">
        <v>1835</v>
      </c>
      <c r="I38" s="166">
        <v>78</v>
      </c>
      <c r="J38" s="166">
        <v>613</v>
      </c>
      <c r="K38" s="166">
        <v>2311</v>
      </c>
      <c r="L38" s="166" t="s">
        <v>19</v>
      </c>
      <c r="M38" s="166">
        <v>369</v>
      </c>
      <c r="N38" s="166">
        <v>180</v>
      </c>
      <c r="O38" s="166" t="s">
        <v>19</v>
      </c>
      <c r="P38" s="166">
        <v>128</v>
      </c>
      <c r="Q38" s="166">
        <v>163</v>
      </c>
      <c r="R38" s="166" t="s">
        <v>9</v>
      </c>
      <c r="S38" s="166" t="s">
        <v>9</v>
      </c>
      <c r="T38" s="166" t="s">
        <v>9</v>
      </c>
      <c r="U38" s="166" t="s">
        <v>9</v>
      </c>
      <c r="V38" s="166">
        <v>190.16</v>
      </c>
      <c r="W38" s="166">
        <v>0</v>
      </c>
      <c r="X38" s="166"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6">
        <v>0</v>
      </c>
      <c r="AF38" s="166">
        <v>0</v>
      </c>
      <c r="AG38" s="166">
        <v>0</v>
      </c>
      <c r="AH38" s="166">
        <v>0</v>
      </c>
      <c r="AI38" s="166">
        <f>[2]Données_trimestrielles!AX38+[2]Données_trimestrielles!AY38+[2]Données_trimestrielles!AZ38+[2]Données_trimestrielles!BA38</f>
        <v>0</v>
      </c>
      <c r="AJ38" s="166">
        <f>Quarterly_Data!BB38+Quarterly_Data!BC38+Quarterly_Data!BD38+Quarterly_Data!BE38</f>
        <v>0</v>
      </c>
      <c r="AK38" s="122"/>
      <c r="AL38" s="122"/>
      <c r="AM38" s="123"/>
      <c r="AN38" s="121"/>
    </row>
    <row r="39" spans="1:40" s="114" customFormat="1" x14ac:dyDescent="0.25">
      <c r="A39" s="178" t="s">
        <v>131</v>
      </c>
      <c r="B39" s="166">
        <v>354</v>
      </c>
      <c r="C39" s="166">
        <v>506</v>
      </c>
      <c r="D39" s="166">
        <v>617</v>
      </c>
      <c r="E39" s="166">
        <v>313</v>
      </c>
      <c r="F39" s="166">
        <v>503</v>
      </c>
      <c r="G39" s="166">
        <v>284</v>
      </c>
      <c r="H39" s="166">
        <v>445</v>
      </c>
      <c r="I39" s="166">
        <v>416</v>
      </c>
      <c r="J39" s="166">
        <v>271</v>
      </c>
      <c r="K39" s="166">
        <v>26</v>
      </c>
      <c r="L39" s="166" t="s">
        <v>19</v>
      </c>
      <c r="M39" s="166">
        <v>14</v>
      </c>
      <c r="N39" s="166">
        <v>3096</v>
      </c>
      <c r="O39" s="166">
        <v>225</v>
      </c>
      <c r="P39" s="166" t="s">
        <v>9</v>
      </c>
      <c r="Q39" s="166" t="s">
        <v>9</v>
      </c>
      <c r="R39" s="166" t="s">
        <v>9</v>
      </c>
      <c r="S39" s="166" t="s">
        <v>9</v>
      </c>
      <c r="T39" s="166" t="s">
        <v>9</v>
      </c>
      <c r="U39" s="166" t="s">
        <v>9</v>
      </c>
      <c r="V39" s="166" t="s">
        <v>9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  <c r="AB39" s="166">
        <v>0</v>
      </c>
      <c r="AC39" s="166">
        <v>0</v>
      </c>
      <c r="AD39" s="166">
        <v>0</v>
      </c>
      <c r="AE39" s="166">
        <v>0</v>
      </c>
      <c r="AF39" s="166">
        <v>0</v>
      </c>
      <c r="AG39" s="166">
        <v>0</v>
      </c>
      <c r="AH39" s="166">
        <v>0</v>
      </c>
      <c r="AI39" s="166">
        <v>0</v>
      </c>
      <c r="AJ39" s="166">
        <f>Quarterly_Data!BB39+Quarterly_Data!BC39+Quarterly_Data!BD39+Quarterly_Data!BE39</f>
        <v>0</v>
      </c>
      <c r="AK39" s="121"/>
      <c r="AL39" s="121"/>
      <c r="AM39" s="121"/>
      <c r="AN39" s="121"/>
    </row>
    <row r="40" spans="1:40" s="114" customFormat="1" x14ac:dyDescent="0.25">
      <c r="A40" s="178" t="s">
        <v>132</v>
      </c>
      <c r="B40" s="166">
        <v>61733</v>
      </c>
      <c r="C40" s="166">
        <v>55754</v>
      </c>
      <c r="D40" s="166">
        <v>61859</v>
      </c>
      <c r="E40" s="166">
        <v>68027</v>
      </c>
      <c r="F40" s="166">
        <v>79596</v>
      </c>
      <c r="G40" s="166">
        <v>72026</v>
      </c>
      <c r="H40" s="166">
        <v>56809</v>
      </c>
      <c r="I40" s="166">
        <v>39088</v>
      </c>
      <c r="J40" s="166">
        <v>39053</v>
      </c>
      <c r="K40" s="166">
        <v>24578</v>
      </c>
      <c r="L40" s="166">
        <v>23718</v>
      </c>
      <c r="M40" s="166">
        <v>36746</v>
      </c>
      <c r="N40" s="166">
        <v>28273</v>
      </c>
      <c r="O40" s="166">
        <v>41047.85</v>
      </c>
      <c r="P40" s="166">
        <v>44377.15</v>
      </c>
      <c r="Q40" s="166">
        <v>47868</v>
      </c>
      <c r="R40" s="166">
        <v>55659</v>
      </c>
      <c r="S40" s="166">
        <v>60854</v>
      </c>
      <c r="T40" s="166">
        <v>66742</v>
      </c>
      <c r="U40" s="166">
        <v>53287</v>
      </c>
      <c r="V40" s="166">
        <v>25012.599000000006</v>
      </c>
      <c r="W40" s="166">
        <v>22441.45</v>
      </c>
      <c r="X40" s="166">
        <v>52315.665000000001</v>
      </c>
      <c r="Y40" s="166">
        <v>104242.4</v>
      </c>
      <c r="Z40" s="166">
        <v>82910.250000000015</v>
      </c>
      <c r="AA40" s="166">
        <v>47127.263999999996</v>
      </c>
      <c r="AB40" s="166">
        <v>19763.439999999999</v>
      </c>
      <c r="AC40" s="166">
        <v>34239.625999999997</v>
      </c>
      <c r="AD40" s="166">
        <v>12035.25</v>
      </c>
      <c r="AE40" s="166">
        <v>34740.508000000002</v>
      </c>
      <c r="AF40" s="166">
        <v>51320.659999999996</v>
      </c>
      <c r="AG40" s="166">
        <v>37164.707000000002</v>
      </c>
      <c r="AH40" s="166">
        <f>Quarterly_Data!AT40+Quarterly_Data!AU40+Quarterly_Data!AV40+Quarterly_Data!AW40</f>
        <v>35291.550000000003</v>
      </c>
      <c r="AI40" s="166">
        <f>[2]Données_trimestrielles!AX40+[2]Données_trimestrielles!AY40+[2]Données_trimestrielles!AZ40+[2]Données_trimestrielles!BA40</f>
        <v>48601.35</v>
      </c>
      <c r="AJ40" s="166">
        <f>Quarterly_Data!BB40+Quarterly_Data!BC40+Quarterly_Data!BD40+Quarterly_Data!BE40</f>
        <v>95611.668000000005</v>
      </c>
      <c r="AK40" s="121"/>
      <c r="AL40" s="121"/>
      <c r="AM40" s="121"/>
      <c r="AN40" s="121"/>
    </row>
    <row r="41" spans="1:40" s="114" customFormat="1" ht="15.75" customHeight="1" x14ac:dyDescent="0.25">
      <c r="A41" s="178" t="s">
        <v>133</v>
      </c>
      <c r="B41" s="166">
        <v>189</v>
      </c>
      <c r="C41" s="166">
        <v>167</v>
      </c>
      <c r="D41" s="166">
        <v>326</v>
      </c>
      <c r="E41" s="166">
        <v>408</v>
      </c>
      <c r="F41" s="166">
        <v>285</v>
      </c>
      <c r="G41" s="166">
        <v>390</v>
      </c>
      <c r="H41" s="166">
        <v>874</v>
      </c>
      <c r="I41" s="166">
        <v>321</v>
      </c>
      <c r="J41" s="166">
        <v>55</v>
      </c>
      <c r="K41" s="166">
        <v>22</v>
      </c>
      <c r="L41" s="166" t="s">
        <v>19</v>
      </c>
      <c r="M41" s="166" t="s">
        <v>19</v>
      </c>
      <c r="N41" s="166" t="s">
        <v>19</v>
      </c>
      <c r="O41" s="166" t="s">
        <v>19</v>
      </c>
      <c r="P41" s="166" t="s">
        <v>9</v>
      </c>
      <c r="Q41" s="166" t="s">
        <v>9</v>
      </c>
      <c r="R41" s="166" t="s">
        <v>9</v>
      </c>
      <c r="S41" s="166" t="s">
        <v>9</v>
      </c>
      <c r="T41" s="166" t="s">
        <v>9</v>
      </c>
      <c r="U41" s="166" t="s">
        <v>9</v>
      </c>
      <c r="V41" s="166" t="s">
        <v>9</v>
      </c>
      <c r="W41" s="166">
        <v>0</v>
      </c>
      <c r="X41" s="166">
        <v>0</v>
      </c>
      <c r="Y41" s="166">
        <v>0</v>
      </c>
      <c r="Z41" s="166">
        <v>0</v>
      </c>
      <c r="AA41" s="166">
        <v>0</v>
      </c>
      <c r="AB41" s="166">
        <v>0</v>
      </c>
      <c r="AC41" s="166">
        <v>0</v>
      </c>
      <c r="AD41" s="166">
        <v>0</v>
      </c>
      <c r="AE41" s="166">
        <v>0</v>
      </c>
      <c r="AF41" s="166">
        <v>0</v>
      </c>
      <c r="AG41" s="166">
        <v>0</v>
      </c>
      <c r="AH41" s="166">
        <v>0</v>
      </c>
      <c r="AI41" s="166">
        <f>[2]Données_trimestrielles!AX41+[2]Données_trimestrielles!AY41+[2]Données_trimestrielles!AZ41+[2]Données_trimestrielles!BA41</f>
        <v>0</v>
      </c>
      <c r="AJ41" s="166">
        <f>Quarterly_Data!BB41+Quarterly_Data!BC41+Quarterly_Data!BD41+Quarterly_Data!BE41</f>
        <v>0</v>
      </c>
      <c r="AK41" s="122"/>
      <c r="AL41" s="122"/>
      <c r="AM41" s="122"/>
      <c r="AN41" s="121"/>
    </row>
    <row r="42" spans="1:40" s="114" customFormat="1" x14ac:dyDescent="0.25">
      <c r="A42" s="178" t="s">
        <v>134</v>
      </c>
      <c r="B42" s="166">
        <v>688</v>
      </c>
      <c r="C42" s="166">
        <v>492</v>
      </c>
      <c r="D42" s="166">
        <v>1025</v>
      </c>
      <c r="E42" s="166">
        <v>890</v>
      </c>
      <c r="F42" s="166">
        <v>1009</v>
      </c>
      <c r="G42" s="166">
        <v>1095</v>
      </c>
      <c r="H42" s="166">
        <v>1424</v>
      </c>
      <c r="I42" s="166">
        <v>1175</v>
      </c>
      <c r="J42" s="166">
        <v>903</v>
      </c>
      <c r="K42" s="166">
        <v>506</v>
      </c>
      <c r="L42" s="166">
        <v>594</v>
      </c>
      <c r="M42" s="166">
        <v>1014</v>
      </c>
      <c r="N42" s="166">
        <v>605</v>
      </c>
      <c r="O42" s="166">
        <v>1066.883</v>
      </c>
      <c r="P42" s="166">
        <v>1505.8109999999999</v>
      </c>
      <c r="Q42" s="166">
        <v>2097</v>
      </c>
      <c r="R42" s="166">
        <v>1310</v>
      </c>
      <c r="S42" s="166">
        <v>1064</v>
      </c>
      <c r="T42" s="166">
        <v>899</v>
      </c>
      <c r="U42" s="166">
        <v>653</v>
      </c>
      <c r="V42" s="166">
        <v>923.34900000000005</v>
      </c>
      <c r="W42" s="166">
        <v>1869.6519999999998</v>
      </c>
      <c r="X42" s="166">
        <v>1249.31</v>
      </c>
      <c r="Y42" s="166">
        <v>740.827</v>
      </c>
      <c r="Z42" s="166">
        <v>944.50700000000006</v>
      </c>
      <c r="AA42" s="166">
        <v>403.279</v>
      </c>
      <c r="AB42" s="166">
        <v>428.51099999999997</v>
      </c>
      <c r="AC42" s="166">
        <v>454.30999999999995</v>
      </c>
      <c r="AD42" s="166">
        <v>69.768000000000001</v>
      </c>
      <c r="AE42" s="166">
        <v>121.979</v>
      </c>
      <c r="AF42" s="166">
        <v>139.709</v>
      </c>
      <c r="AG42" s="166">
        <v>44.064999999999998</v>
      </c>
      <c r="AH42" s="166">
        <v>10.965999999999999</v>
      </c>
      <c r="AI42" s="166">
        <f>[2]Données_trimestrielles!AX42+[2]Données_trimestrielles!AY42+[2]Données_trimestrielles!AZ42+[2]Données_trimestrielles!BA42</f>
        <v>10.26</v>
      </c>
      <c r="AJ42" s="166">
        <f>Quarterly_Data!BB42+Quarterly_Data!BC42+Quarterly_Data!BD42+Quarterly_Data!BE42</f>
        <v>0.66</v>
      </c>
      <c r="AK42" s="121"/>
      <c r="AL42" s="121"/>
      <c r="AM42" s="121"/>
      <c r="AN42" s="121"/>
    </row>
    <row r="43" spans="1:40" s="114" customFormat="1" x14ac:dyDescent="0.25">
      <c r="A43" s="178" t="s">
        <v>135</v>
      </c>
      <c r="B43" s="166">
        <v>4452</v>
      </c>
      <c r="C43" s="166">
        <v>6017</v>
      </c>
      <c r="D43" s="166">
        <v>7691</v>
      </c>
      <c r="E43" s="166">
        <v>5320</v>
      </c>
      <c r="F43" s="166">
        <v>6197</v>
      </c>
      <c r="G43" s="166">
        <v>8414</v>
      </c>
      <c r="H43" s="166">
        <v>10442</v>
      </c>
      <c r="I43" s="166">
        <v>8331</v>
      </c>
      <c r="J43" s="166">
        <v>14206</v>
      </c>
      <c r="K43" s="166">
        <v>6717</v>
      </c>
      <c r="L43" s="166">
        <v>7535</v>
      </c>
      <c r="M43" s="166">
        <v>15586</v>
      </c>
      <c r="N43" s="166">
        <v>19757</v>
      </c>
      <c r="O43" s="166">
        <v>22819.785</v>
      </c>
      <c r="P43" s="166">
        <v>23700.932999999997</v>
      </c>
      <c r="Q43" s="166">
        <v>21981</v>
      </c>
      <c r="R43" s="166">
        <v>20219</v>
      </c>
      <c r="S43" s="166">
        <v>24139</v>
      </c>
      <c r="T43" s="166">
        <v>29575</v>
      </c>
      <c r="U43" s="166">
        <v>33057</v>
      </c>
      <c r="V43" s="166">
        <v>33151.476999999999</v>
      </c>
      <c r="W43" s="166">
        <v>28710.850000000002</v>
      </c>
      <c r="X43" s="166">
        <v>34220.870999999999</v>
      </c>
      <c r="Y43" s="166">
        <v>39555.803999999996</v>
      </c>
      <c r="Z43" s="166">
        <v>50524.896000000001</v>
      </c>
      <c r="AA43" s="166">
        <v>40870.511999999995</v>
      </c>
      <c r="AB43" s="166">
        <v>42189.379000000001</v>
      </c>
      <c r="AC43" s="166">
        <v>47910.703000000009</v>
      </c>
      <c r="AD43" s="166">
        <v>24905.441999999999</v>
      </c>
      <c r="AE43" s="166">
        <v>37243.712999999989</v>
      </c>
      <c r="AF43" s="166">
        <v>89024.28300000001</v>
      </c>
      <c r="AG43" s="166">
        <v>98618.324999999997</v>
      </c>
      <c r="AH43" s="167">
        <v>131993.41700000002</v>
      </c>
      <c r="AI43" s="166">
        <v>110313.652</v>
      </c>
      <c r="AJ43" s="166">
        <f>Quarterly_Data!BB43+Quarterly_Data!BC43+Quarterly_Data!BD43+Quarterly_Data!BE43</f>
        <v>108693.6</v>
      </c>
      <c r="AK43" s="122"/>
      <c r="AL43" s="122"/>
      <c r="AM43" s="122"/>
      <c r="AN43" s="121"/>
    </row>
    <row r="44" spans="1:40" s="114" customFormat="1" x14ac:dyDescent="0.25">
      <c r="A44" s="120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94"/>
      <c r="AI44" s="226"/>
      <c r="AJ44" s="166"/>
      <c r="AK44" s="121"/>
      <c r="AL44" s="122"/>
      <c r="AM44" s="122"/>
      <c r="AN44" s="121"/>
    </row>
    <row r="45" spans="1:40" s="127" customFormat="1" x14ac:dyDescent="0.25">
      <c r="A45" s="124" t="s">
        <v>13</v>
      </c>
      <c r="B45" s="156">
        <v>155996</v>
      </c>
      <c r="C45" s="156">
        <v>140354</v>
      </c>
      <c r="D45" s="156">
        <v>150279</v>
      </c>
      <c r="E45" s="156">
        <v>152845</v>
      </c>
      <c r="F45" s="156">
        <v>188417</v>
      </c>
      <c r="G45" s="156">
        <v>179914</v>
      </c>
      <c r="H45" s="156">
        <v>190359</v>
      </c>
      <c r="I45" s="156">
        <v>213426</v>
      </c>
      <c r="J45" s="156">
        <v>180361</v>
      </c>
      <c r="K45" s="156">
        <v>81278</v>
      </c>
      <c r="L45" s="156">
        <v>70946</v>
      </c>
      <c r="M45" s="156">
        <v>123106</v>
      </c>
      <c r="N45" s="156">
        <v>142578</v>
      </c>
      <c r="O45" s="156">
        <v>169497.02100000001</v>
      </c>
      <c r="P45" s="156">
        <v>154838.36499999999</v>
      </c>
      <c r="Q45" s="156">
        <v>156234</v>
      </c>
      <c r="R45" s="156">
        <v>175390</v>
      </c>
      <c r="S45" s="156">
        <v>169014</v>
      </c>
      <c r="T45" s="156">
        <v>189266</v>
      </c>
      <c r="U45" s="156">
        <v>172049</v>
      </c>
      <c r="V45" s="156">
        <v>123636.72200000001</v>
      </c>
      <c r="W45" s="156">
        <v>107281.29699999999</v>
      </c>
      <c r="X45" s="156">
        <v>167614.92700000003</v>
      </c>
      <c r="Y45" s="156">
        <v>213541.967</v>
      </c>
      <c r="Z45" s="156">
        <v>224156.28</v>
      </c>
      <c r="AA45" s="156">
        <v>182025.54499999998</v>
      </c>
      <c r="AB45" s="156">
        <v>95422.667000000001</v>
      </c>
      <c r="AC45" s="156">
        <v>126186.18700000001</v>
      </c>
      <c r="AD45" s="156">
        <v>64645.843000000001</v>
      </c>
      <c r="AE45" s="156">
        <v>101255.21799999999</v>
      </c>
      <c r="AF45" s="156">
        <v>176157.18699999998</v>
      </c>
      <c r="AG45" s="156">
        <v>172527.90099999998</v>
      </c>
      <c r="AH45" s="225">
        <v>196990.84299999999</v>
      </c>
      <c r="AI45" s="250">
        <v>214272.19399999999</v>
      </c>
      <c r="AJ45" s="165">
        <f>Quarterly_Data!BB45+Quarterly_Data!BC45+Quarterly_Data!BD45+Quarterly_Data!BE45</f>
        <v>240172.84600000002</v>
      </c>
      <c r="AK45" s="126"/>
      <c r="AL45" s="126"/>
      <c r="AM45" s="125"/>
      <c r="AN45" s="125"/>
    </row>
    <row r="46" spans="1:40" s="127" customFormat="1" x14ac:dyDescent="0.25">
      <c r="A46" s="321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2"/>
      <c r="AK46" s="121"/>
      <c r="AL46" s="126"/>
      <c r="AM46" s="125"/>
      <c r="AN46" s="125"/>
    </row>
    <row r="47" spans="1:40" s="21" customFormat="1" ht="18.75" x14ac:dyDescent="0.3">
      <c r="A47" s="320" t="s">
        <v>146</v>
      </c>
      <c r="B47" s="320"/>
      <c r="C47" s="85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97"/>
      <c r="Z47" s="84"/>
      <c r="AA47" s="84"/>
      <c r="AB47" s="84"/>
      <c r="AC47" s="84"/>
      <c r="AD47" s="84"/>
      <c r="AE47" s="84"/>
      <c r="AF47" s="84"/>
      <c r="AG47" s="84"/>
      <c r="AH47" s="84"/>
      <c r="AI47" s="193"/>
      <c r="AJ47" s="193"/>
      <c r="AK47" s="20"/>
      <c r="AL47" s="20"/>
      <c r="AM47" s="19"/>
      <c r="AN47" s="19"/>
    </row>
    <row r="48" spans="1:40" ht="18.75" x14ac:dyDescent="0.3">
      <c r="A48" s="10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00"/>
      <c r="AJ48" s="100"/>
      <c r="AK48" s="9"/>
      <c r="AL48" s="9"/>
      <c r="AM48" s="9"/>
      <c r="AN48" s="9"/>
    </row>
    <row r="49" spans="1:40" s="21" customFormat="1" x14ac:dyDescent="0.25">
      <c r="A49" s="106" t="s">
        <v>112</v>
      </c>
      <c r="B49" s="315" t="s">
        <v>0</v>
      </c>
      <c r="C49" s="318" t="s">
        <v>1</v>
      </c>
      <c r="D49" s="315" t="s">
        <v>2</v>
      </c>
      <c r="E49" s="315" t="s">
        <v>3</v>
      </c>
      <c r="F49" s="315" t="s">
        <v>4</v>
      </c>
      <c r="G49" s="315" t="s">
        <v>5</v>
      </c>
      <c r="H49" s="315" t="s">
        <v>6</v>
      </c>
      <c r="I49" s="315" t="s">
        <v>7</v>
      </c>
      <c r="J49" s="315" t="s">
        <v>8</v>
      </c>
      <c r="K49" s="315" t="s">
        <v>25</v>
      </c>
      <c r="L49" s="315" t="s">
        <v>26</v>
      </c>
      <c r="M49" s="315" t="s">
        <v>27</v>
      </c>
      <c r="N49" s="315" t="s">
        <v>28</v>
      </c>
      <c r="O49" s="315" t="s">
        <v>29</v>
      </c>
      <c r="P49" s="315" t="s">
        <v>30</v>
      </c>
      <c r="Q49" s="315" t="s">
        <v>31</v>
      </c>
      <c r="R49" s="315" t="s">
        <v>32</v>
      </c>
      <c r="S49" s="315" t="s">
        <v>33</v>
      </c>
      <c r="T49" s="315" t="s">
        <v>34</v>
      </c>
      <c r="U49" s="315" t="s">
        <v>35</v>
      </c>
      <c r="V49" s="315" t="s">
        <v>36</v>
      </c>
      <c r="W49" s="315" t="s">
        <v>37</v>
      </c>
      <c r="X49" s="315" t="s">
        <v>38</v>
      </c>
      <c r="Y49" s="315" t="s">
        <v>39</v>
      </c>
      <c r="Z49" s="315" t="s">
        <v>40</v>
      </c>
      <c r="AA49" s="315" t="s">
        <v>41</v>
      </c>
      <c r="AB49" s="315" t="s">
        <v>42</v>
      </c>
      <c r="AC49" s="315" t="s">
        <v>43</v>
      </c>
      <c r="AD49" s="315" t="s">
        <v>44</v>
      </c>
      <c r="AE49" s="315" t="s">
        <v>45</v>
      </c>
      <c r="AF49" s="315" t="s">
        <v>46</v>
      </c>
      <c r="AG49" s="315" t="s">
        <v>47</v>
      </c>
      <c r="AH49" s="315" t="s">
        <v>153</v>
      </c>
      <c r="AI49" s="315" t="s">
        <v>154</v>
      </c>
      <c r="AJ49" s="315" t="s">
        <v>155</v>
      </c>
      <c r="AK49" s="108"/>
      <c r="AL49" s="108"/>
      <c r="AM49" s="108"/>
      <c r="AN49" s="108"/>
    </row>
    <row r="50" spans="1:40" s="21" customFormat="1" x14ac:dyDescent="0.25">
      <c r="A50" s="107" t="s">
        <v>113</v>
      </c>
      <c r="B50" s="317"/>
      <c r="C50" s="319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108"/>
      <c r="AL50" s="108"/>
      <c r="AM50" s="109"/>
      <c r="AN50" s="109"/>
    </row>
    <row r="51" spans="1:40" x14ac:dyDescent="0.25">
      <c r="A51" s="180" t="s">
        <v>136</v>
      </c>
      <c r="B51" s="166">
        <v>28873</v>
      </c>
      <c r="C51" s="166">
        <v>34657</v>
      </c>
      <c r="D51" s="166">
        <v>28908</v>
      </c>
      <c r="E51" s="166">
        <v>28193</v>
      </c>
      <c r="F51" s="166">
        <v>31284</v>
      </c>
      <c r="G51" s="166">
        <v>21716</v>
      </c>
      <c r="H51" s="166">
        <v>17590</v>
      </c>
      <c r="I51" s="166">
        <v>17435</v>
      </c>
      <c r="J51" s="166">
        <v>27973</v>
      </c>
      <c r="K51" s="166">
        <v>13559</v>
      </c>
      <c r="L51" s="166">
        <v>22228</v>
      </c>
      <c r="M51" s="166">
        <v>21875</v>
      </c>
      <c r="N51" s="166">
        <v>24752</v>
      </c>
      <c r="O51" s="166">
        <v>26628</v>
      </c>
      <c r="P51" s="166">
        <v>18372</v>
      </c>
      <c r="Q51" s="166">
        <v>17324</v>
      </c>
      <c r="R51" s="166">
        <v>25112</v>
      </c>
      <c r="S51" s="166">
        <v>12673</v>
      </c>
      <c r="T51" s="166">
        <v>13683</v>
      </c>
      <c r="U51" s="166">
        <v>8430</v>
      </c>
      <c r="V51" s="166">
        <v>10990.675000000001</v>
      </c>
      <c r="W51" s="166">
        <v>7534.0929999999998</v>
      </c>
      <c r="X51" s="166">
        <v>5274.670000000001</v>
      </c>
      <c r="Y51" s="166">
        <v>8295.6290000000008</v>
      </c>
      <c r="Z51" s="166">
        <v>8204.8459999999995</v>
      </c>
      <c r="AA51" s="166">
        <v>13086.909</v>
      </c>
      <c r="AB51" s="166">
        <v>5626.0479999999989</v>
      </c>
      <c r="AC51" s="166">
        <v>6283.3050000000003</v>
      </c>
      <c r="AD51" s="166">
        <v>4038.4960000000001</v>
      </c>
      <c r="AE51" s="166">
        <v>2137.683</v>
      </c>
      <c r="AF51" s="166">
        <v>457.13099999999997</v>
      </c>
      <c r="AG51" s="166">
        <v>0</v>
      </c>
      <c r="AH51" s="166">
        <v>0</v>
      </c>
      <c r="AI51" s="248">
        <f>[2]Données_trimestrielles!AX52+[2]Données_trimestrielles!AY52+[2]Données_trimestrielles!AZ52+[2]Données_trimestrielles!BA52</f>
        <v>0</v>
      </c>
      <c r="AJ51" s="166">
        <f>Quarterly_Data!BB51+Quarterly_Data!BC51+Quarterly_Data!BD51+Quarterly_Data!BE51</f>
        <v>0</v>
      </c>
      <c r="AK51" s="5"/>
      <c r="AL51" s="5"/>
      <c r="AM51" s="3"/>
      <c r="AN51" s="3"/>
    </row>
    <row r="52" spans="1:40" s="114" customFormat="1" x14ac:dyDescent="0.25">
      <c r="A52" s="180" t="s">
        <v>137</v>
      </c>
      <c r="B52" s="166">
        <v>187</v>
      </c>
      <c r="C52" s="166">
        <v>246</v>
      </c>
      <c r="D52" s="166">
        <v>272</v>
      </c>
      <c r="E52" s="166">
        <v>310</v>
      </c>
      <c r="F52" s="166">
        <v>248</v>
      </c>
      <c r="G52" s="166">
        <v>120</v>
      </c>
      <c r="H52" s="166">
        <v>20</v>
      </c>
      <c r="I52" s="166" t="s">
        <v>9</v>
      </c>
      <c r="J52" s="166">
        <v>18</v>
      </c>
      <c r="K52" s="166" t="s">
        <v>18</v>
      </c>
      <c r="L52" s="166">
        <v>74</v>
      </c>
      <c r="M52" s="166">
        <v>100</v>
      </c>
      <c r="N52" s="166">
        <v>23</v>
      </c>
      <c r="O52" s="166" t="s">
        <v>18</v>
      </c>
      <c r="P52" s="166" t="s">
        <v>18</v>
      </c>
      <c r="Q52" s="166" t="s">
        <v>18</v>
      </c>
      <c r="R52" s="166" t="s">
        <v>9</v>
      </c>
      <c r="S52" s="166" t="s">
        <v>9</v>
      </c>
      <c r="T52" s="166">
        <v>259</v>
      </c>
      <c r="U52" s="166" t="s">
        <v>9</v>
      </c>
      <c r="V52" s="166" t="s">
        <v>9</v>
      </c>
      <c r="W52" s="166">
        <v>98.6</v>
      </c>
      <c r="X52" s="166">
        <v>0</v>
      </c>
      <c r="Y52" s="166">
        <v>0</v>
      </c>
      <c r="Z52" s="166">
        <v>0</v>
      </c>
      <c r="AA52" s="166">
        <v>0</v>
      </c>
      <c r="AB52" s="166">
        <v>23.562000000000001</v>
      </c>
      <c r="AC52" s="166">
        <v>0</v>
      </c>
      <c r="AD52" s="166">
        <v>183.25</v>
      </c>
      <c r="AE52" s="166">
        <v>106.15</v>
      </c>
      <c r="AF52" s="166">
        <v>48.35</v>
      </c>
      <c r="AG52" s="166">
        <v>0</v>
      </c>
      <c r="AH52" s="166">
        <v>0</v>
      </c>
      <c r="AI52" s="166">
        <f>[2]Données_trimestrielles!AX53+[2]Données_trimestrielles!AY53+[2]Données_trimestrielles!AZ53+[2]Données_trimestrielles!BA53</f>
        <v>0</v>
      </c>
      <c r="AJ52" s="166">
        <f>Quarterly_Data!BB52+Quarterly_Data!BC52+Quarterly_Data!BD52+Quarterly_Data!BE52</f>
        <v>0</v>
      </c>
      <c r="AK52" s="121"/>
      <c r="AL52" s="122"/>
      <c r="AM52" s="123"/>
      <c r="AN52" s="121"/>
    </row>
    <row r="53" spans="1:40" s="114" customFormat="1" x14ac:dyDescent="0.25">
      <c r="A53" s="180" t="s">
        <v>138</v>
      </c>
      <c r="B53" s="166">
        <v>741</v>
      </c>
      <c r="C53" s="166">
        <v>687</v>
      </c>
      <c r="D53" s="166">
        <v>1052</v>
      </c>
      <c r="E53" s="166">
        <v>1182</v>
      </c>
      <c r="F53" s="166">
        <v>272</v>
      </c>
      <c r="G53" s="166">
        <v>10</v>
      </c>
      <c r="H53" s="166" t="s">
        <v>9</v>
      </c>
      <c r="I53" s="166">
        <v>108</v>
      </c>
      <c r="J53" s="166">
        <v>90</v>
      </c>
      <c r="K53" s="166" t="s">
        <v>18</v>
      </c>
      <c r="L53" s="166" t="s">
        <v>18</v>
      </c>
      <c r="M53" s="166" t="s">
        <v>18</v>
      </c>
      <c r="N53" s="166" t="s">
        <v>18</v>
      </c>
      <c r="O53" s="166" t="s">
        <v>18</v>
      </c>
      <c r="P53" s="166">
        <v>20</v>
      </c>
      <c r="Q53" s="166" t="s">
        <v>18</v>
      </c>
      <c r="R53" s="166">
        <v>20</v>
      </c>
      <c r="S53" s="166">
        <v>132</v>
      </c>
      <c r="T53" s="166" t="s">
        <v>9</v>
      </c>
      <c r="U53" s="166" t="s">
        <v>9</v>
      </c>
      <c r="V53" s="166" t="s">
        <v>9</v>
      </c>
      <c r="W53" s="166">
        <v>0</v>
      </c>
      <c r="X53" s="166">
        <v>0</v>
      </c>
      <c r="Y53" s="166">
        <v>0</v>
      </c>
      <c r="Z53" s="166">
        <v>0</v>
      </c>
      <c r="AA53" s="166">
        <v>0</v>
      </c>
      <c r="AB53" s="166">
        <v>0</v>
      </c>
      <c r="AC53" s="166">
        <v>0</v>
      </c>
      <c r="AD53" s="166">
        <v>0</v>
      </c>
      <c r="AE53" s="166">
        <v>0</v>
      </c>
      <c r="AF53" s="166">
        <v>0</v>
      </c>
      <c r="AG53" s="166">
        <v>0</v>
      </c>
      <c r="AH53" s="166">
        <v>0</v>
      </c>
      <c r="AI53" s="166">
        <f>[2]Données_trimestrielles!AX54+[2]Données_trimestrielles!AY54+[2]Données_trimestrielles!AZ54+[2]Données_trimestrielles!BA54</f>
        <v>0</v>
      </c>
      <c r="AJ53" s="166">
        <f>Quarterly_Data!BB53+Quarterly_Data!BC53+Quarterly_Data!BD53+Quarterly_Data!BE53</f>
        <v>0</v>
      </c>
      <c r="AK53" s="121"/>
      <c r="AL53" s="121"/>
      <c r="AM53" s="123"/>
      <c r="AN53" s="121"/>
    </row>
    <row r="54" spans="1:40" s="114" customFormat="1" x14ac:dyDescent="0.25">
      <c r="A54" s="180" t="s">
        <v>139</v>
      </c>
      <c r="B54" s="166">
        <v>7</v>
      </c>
      <c r="C54" s="166">
        <v>17</v>
      </c>
      <c r="D54" s="166" t="s">
        <v>9</v>
      </c>
      <c r="E54" s="166" t="s">
        <v>9</v>
      </c>
      <c r="F54" s="166" t="s">
        <v>9</v>
      </c>
      <c r="G54" s="166">
        <v>82</v>
      </c>
      <c r="H54" s="166">
        <v>38</v>
      </c>
      <c r="I54" s="166">
        <v>32</v>
      </c>
      <c r="J54" s="166">
        <v>171</v>
      </c>
      <c r="K54" s="166" t="s">
        <v>18</v>
      </c>
      <c r="L54" s="166" t="s">
        <v>18</v>
      </c>
      <c r="M54" s="166">
        <v>23</v>
      </c>
      <c r="N54" s="166">
        <v>90</v>
      </c>
      <c r="O54" s="166">
        <v>39</v>
      </c>
      <c r="P54" s="166">
        <v>44</v>
      </c>
      <c r="Q54" s="166">
        <v>67</v>
      </c>
      <c r="R54" s="166">
        <v>24</v>
      </c>
      <c r="S54" s="166" t="s">
        <v>9</v>
      </c>
      <c r="T54" s="166">
        <v>149</v>
      </c>
      <c r="U54" s="166">
        <v>44</v>
      </c>
      <c r="V54" s="166">
        <v>69.05</v>
      </c>
      <c r="W54" s="166">
        <v>114.65</v>
      </c>
      <c r="X54" s="166">
        <v>0</v>
      </c>
      <c r="Y54" s="166">
        <v>0</v>
      </c>
      <c r="Z54" s="166">
        <v>0</v>
      </c>
      <c r="AA54" s="166">
        <v>0</v>
      </c>
      <c r="AB54" s="166">
        <v>0</v>
      </c>
      <c r="AC54" s="166">
        <v>0</v>
      </c>
      <c r="AD54" s="166">
        <v>0</v>
      </c>
      <c r="AE54" s="166">
        <v>0</v>
      </c>
      <c r="AF54" s="166">
        <v>0</v>
      </c>
      <c r="AG54" s="166">
        <v>0</v>
      </c>
      <c r="AH54" s="166">
        <v>0</v>
      </c>
      <c r="AI54" s="166">
        <f>[2]Données_trimestrielles!AX55+[2]Données_trimestrielles!AY55+[2]Données_trimestrielles!AZ55+[2]Données_trimestrielles!BA55</f>
        <v>0</v>
      </c>
      <c r="AJ54" s="166">
        <f>Quarterly_Data!BB54+Quarterly_Data!BC54+Quarterly_Data!BD54+Quarterly_Data!BE54</f>
        <v>0</v>
      </c>
      <c r="AK54" s="121"/>
      <c r="AL54" s="122"/>
      <c r="AM54" s="123"/>
      <c r="AN54" s="121"/>
    </row>
    <row r="55" spans="1:40" s="114" customFormat="1" x14ac:dyDescent="0.25">
      <c r="A55" s="180" t="s">
        <v>140</v>
      </c>
      <c r="B55" s="166">
        <v>8</v>
      </c>
      <c r="C55" s="166">
        <v>169</v>
      </c>
      <c r="D55" s="166">
        <v>56</v>
      </c>
      <c r="E55" s="166">
        <v>30</v>
      </c>
      <c r="F55" s="166">
        <v>2</v>
      </c>
      <c r="G55" s="166" t="s">
        <v>9</v>
      </c>
      <c r="H55" s="166" t="s">
        <v>9</v>
      </c>
      <c r="I55" s="166" t="s">
        <v>9</v>
      </c>
      <c r="J55" s="166">
        <v>10</v>
      </c>
      <c r="K55" s="166" t="s">
        <v>9</v>
      </c>
      <c r="L55" s="166" t="s">
        <v>9</v>
      </c>
      <c r="M55" s="166" t="s">
        <v>9</v>
      </c>
      <c r="N55" s="166" t="s">
        <v>9</v>
      </c>
      <c r="O55" s="166" t="s">
        <v>9</v>
      </c>
      <c r="P55" s="166"/>
      <c r="Q55" s="166"/>
      <c r="R55" s="166"/>
      <c r="S55" s="166"/>
      <c r="T55" s="166"/>
      <c r="U55" s="166"/>
      <c r="V55" s="166"/>
      <c r="W55" s="166">
        <v>0</v>
      </c>
      <c r="X55" s="166">
        <v>0</v>
      </c>
      <c r="Y55" s="166">
        <v>0</v>
      </c>
      <c r="Z55" s="166">
        <v>0</v>
      </c>
      <c r="AA55" s="166">
        <v>0</v>
      </c>
      <c r="AB55" s="166">
        <v>0</v>
      </c>
      <c r="AC55" s="166">
        <v>0</v>
      </c>
      <c r="AD55" s="166">
        <v>0</v>
      </c>
      <c r="AE55" s="166">
        <v>0</v>
      </c>
      <c r="AF55" s="166">
        <v>0</v>
      </c>
      <c r="AG55" s="166">
        <v>0</v>
      </c>
      <c r="AH55" s="166">
        <v>0</v>
      </c>
      <c r="AI55" s="166">
        <f>[2]Données_trimestrielles!AX56+[2]Données_trimestrielles!AY56+[2]Données_trimestrielles!AZ56+[2]Données_trimestrielles!BA56</f>
        <v>0</v>
      </c>
      <c r="AJ55" s="166">
        <f>Quarterly_Data!BB55+Quarterly_Data!BC55+Quarterly_Data!BD55+Quarterly_Data!BE55</f>
        <v>0</v>
      </c>
      <c r="AK55" s="121"/>
      <c r="AL55" s="122"/>
      <c r="AM55" s="123"/>
      <c r="AN55" s="121"/>
    </row>
    <row r="56" spans="1:40" s="114" customFormat="1" x14ac:dyDescent="0.25">
      <c r="A56" s="180" t="s">
        <v>141</v>
      </c>
      <c r="B56" s="166">
        <v>806</v>
      </c>
      <c r="C56" s="166">
        <v>2477</v>
      </c>
      <c r="D56" s="166">
        <v>2694</v>
      </c>
      <c r="E56" s="166">
        <v>2805</v>
      </c>
      <c r="F56" s="166">
        <v>3324</v>
      </c>
      <c r="G56" s="166">
        <v>2745</v>
      </c>
      <c r="H56" s="166">
        <v>1778</v>
      </c>
      <c r="I56" s="166">
        <v>2501</v>
      </c>
      <c r="J56" s="166">
        <v>3298</v>
      </c>
      <c r="K56" s="166">
        <v>2425</v>
      </c>
      <c r="L56" s="166">
        <v>5816</v>
      </c>
      <c r="M56" s="166">
        <v>6166</v>
      </c>
      <c r="N56" s="166">
        <v>3242</v>
      </c>
      <c r="O56" s="166">
        <v>2455</v>
      </c>
      <c r="P56" s="166">
        <v>2046</v>
      </c>
      <c r="Q56" s="166">
        <v>2234</v>
      </c>
      <c r="R56" s="166">
        <v>1920</v>
      </c>
      <c r="S56" s="166">
        <v>1814</v>
      </c>
      <c r="T56" s="166">
        <v>149</v>
      </c>
      <c r="U56" s="166">
        <v>1998</v>
      </c>
      <c r="V56" s="166">
        <v>1499.8079999999998</v>
      </c>
      <c r="W56" s="166">
        <v>777.33699999999999</v>
      </c>
      <c r="X56" s="166">
        <v>528.37</v>
      </c>
      <c r="Y56" s="166">
        <v>427.79999999999995</v>
      </c>
      <c r="Z56" s="166">
        <v>1302.2550000000001</v>
      </c>
      <c r="AA56" s="166">
        <v>2928.6900000000005</v>
      </c>
      <c r="AB56" s="166">
        <v>5422.5219999999999</v>
      </c>
      <c r="AC56" s="166">
        <v>7494.1310000000003</v>
      </c>
      <c r="AD56" s="166">
        <v>5390.6500000000015</v>
      </c>
      <c r="AE56" s="166">
        <v>5654.78</v>
      </c>
      <c r="AF56" s="166">
        <v>3712.4509999999996</v>
      </c>
      <c r="AG56" s="166">
        <v>6607.8500000000013</v>
      </c>
      <c r="AH56" s="166">
        <v>5919.9000000000005</v>
      </c>
      <c r="AI56" s="166">
        <f>[2]Données_trimestrielles!AX57+[2]Données_trimestrielles!AY57+[2]Données_trimestrielles!AZ57+[2]Données_trimestrielles!BA57</f>
        <v>14067.72</v>
      </c>
      <c r="AJ56" s="166">
        <f>Quarterly_Data!BB56+Quarterly_Data!BC56+Quarterly_Data!BD56+Quarterly_Data!BE56</f>
        <v>9116.7749999999996</v>
      </c>
      <c r="AK56" s="123"/>
      <c r="AL56" s="122"/>
      <c r="AM56" s="123"/>
      <c r="AN56" s="121"/>
    </row>
    <row r="57" spans="1:40" s="127" customFormat="1" x14ac:dyDescent="0.25">
      <c r="A57" s="124" t="s">
        <v>17</v>
      </c>
      <c r="B57" s="168">
        <v>30622</v>
      </c>
      <c r="C57" s="168">
        <v>38253</v>
      </c>
      <c r="D57" s="168">
        <v>32982</v>
      </c>
      <c r="E57" s="168">
        <v>32520</v>
      </c>
      <c r="F57" s="168">
        <v>35130</v>
      </c>
      <c r="G57" s="168">
        <v>24673</v>
      </c>
      <c r="H57" s="168">
        <v>19426</v>
      </c>
      <c r="I57" s="168">
        <v>20076</v>
      </c>
      <c r="J57" s="168">
        <v>31560</v>
      </c>
      <c r="K57" s="168">
        <v>15984</v>
      </c>
      <c r="L57" s="168">
        <v>28118</v>
      </c>
      <c r="M57" s="168">
        <v>28164</v>
      </c>
      <c r="N57" s="168">
        <v>28107</v>
      </c>
      <c r="O57" s="168">
        <v>29122</v>
      </c>
      <c r="P57" s="168">
        <v>20482</v>
      </c>
      <c r="Q57" s="168">
        <v>19625</v>
      </c>
      <c r="R57" s="168">
        <v>27076</v>
      </c>
      <c r="S57" s="168">
        <v>14619</v>
      </c>
      <c r="T57" s="168">
        <v>14240</v>
      </c>
      <c r="U57" s="168">
        <v>10472</v>
      </c>
      <c r="V57" s="168">
        <v>12559.532999999999</v>
      </c>
      <c r="W57" s="168">
        <v>8524.68</v>
      </c>
      <c r="X57" s="168">
        <v>5803.0400000000009</v>
      </c>
      <c r="Y57" s="168">
        <v>8723.4290000000001</v>
      </c>
      <c r="Z57" s="168">
        <v>9507.1009999999987</v>
      </c>
      <c r="AA57" s="168">
        <v>16015.599</v>
      </c>
      <c r="AB57" s="168">
        <v>11072.131999999998</v>
      </c>
      <c r="AC57" s="168">
        <v>13777.436000000002</v>
      </c>
      <c r="AD57" s="168">
        <v>9612.3960000000006</v>
      </c>
      <c r="AE57" s="168">
        <v>7898.6129999999994</v>
      </c>
      <c r="AF57" s="168">
        <v>4217.9319999999998</v>
      </c>
      <c r="AG57" s="168">
        <v>6607.8500000000013</v>
      </c>
      <c r="AH57" s="168">
        <v>5919.9000000000005</v>
      </c>
      <c r="AI57" s="168">
        <f>[2]Données_trimestrielles!AX59+[2]Données_trimestrielles!AY59+[2]Données_trimestrielles!AZ59+[2]Données_trimestrielles!BA59</f>
        <v>14067.72</v>
      </c>
      <c r="AJ57" s="168">
        <f>Quarterly_Data!BB57+Quarterly_Data!BC57+Quarterly_Data!BD57+Quarterly_Data!BE57</f>
        <v>9116.7749999999996</v>
      </c>
      <c r="AK57" s="134"/>
      <c r="AL57" s="131"/>
      <c r="AM57" s="131"/>
      <c r="AN57" s="131"/>
    </row>
    <row r="58" spans="1:40" x14ac:dyDescent="0.25">
      <c r="A58" s="10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323"/>
      <c r="AF58" s="46"/>
      <c r="AG58" s="46"/>
      <c r="AH58" s="46"/>
      <c r="AI58" s="46"/>
      <c r="AJ58" s="300"/>
      <c r="AK58" s="4"/>
      <c r="AL58" s="6"/>
      <c r="AM58" s="14"/>
      <c r="AN58" s="14"/>
    </row>
    <row r="59" spans="1:40" x14ac:dyDescent="0.25">
      <c r="A59" s="66" t="s">
        <v>20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324"/>
      <c r="AF59" s="43"/>
      <c r="AG59" s="43"/>
      <c r="AH59" s="43"/>
      <c r="AI59" s="43"/>
      <c r="AJ59" s="301"/>
      <c r="AK59" s="4"/>
      <c r="AL59" s="5"/>
      <c r="AM59" s="1"/>
      <c r="AN59" s="1"/>
    </row>
    <row r="60" spans="1:40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325"/>
      <c r="AF60" s="70"/>
      <c r="AG60" s="70"/>
      <c r="AH60" s="70"/>
      <c r="AI60" s="70"/>
      <c r="AJ60" s="302"/>
      <c r="AK60" s="6"/>
      <c r="AL60" s="5"/>
      <c r="AM60" s="1"/>
      <c r="AN60" s="1"/>
    </row>
    <row r="61" spans="1:40" x14ac:dyDescent="0.25">
      <c r="AK61" s="6"/>
      <c r="AL61" s="6"/>
    </row>
    <row r="62" spans="1:40" x14ac:dyDescent="0.25">
      <c r="AK62" s="6"/>
      <c r="AL62" s="5"/>
    </row>
    <row r="63" spans="1:40" x14ac:dyDescent="0.25">
      <c r="AK63" s="4"/>
      <c r="AL63" s="6"/>
    </row>
    <row r="64" spans="1:40" x14ac:dyDescent="0.25">
      <c r="N64" s="104"/>
      <c r="AK64" s="5"/>
      <c r="AL64" s="5"/>
    </row>
    <row r="65" spans="37:38" x14ac:dyDescent="0.25">
      <c r="AK65" s="4"/>
      <c r="AL65" s="6"/>
    </row>
    <row r="66" spans="37:38" x14ac:dyDescent="0.25">
      <c r="AK66" s="4"/>
      <c r="AL66" s="6"/>
    </row>
    <row r="67" spans="37:38" x14ac:dyDescent="0.25">
      <c r="AK67" s="6"/>
      <c r="AL67" s="5"/>
    </row>
    <row r="68" spans="37:38" x14ac:dyDescent="0.25">
      <c r="AK68" s="6"/>
      <c r="AL68" s="6"/>
    </row>
    <row r="69" spans="37:38" x14ac:dyDescent="0.25">
      <c r="AK69" s="4"/>
      <c r="AL69" s="6"/>
    </row>
    <row r="70" spans="37:38" x14ac:dyDescent="0.25">
      <c r="AK70" s="4"/>
      <c r="AL70" s="6"/>
    </row>
    <row r="71" spans="37:38" x14ac:dyDescent="0.25">
      <c r="AK71" s="4"/>
      <c r="AL71" s="5"/>
    </row>
    <row r="72" spans="37:38" x14ac:dyDescent="0.25">
      <c r="AK72" s="4"/>
      <c r="AL72" s="6"/>
    </row>
    <row r="73" spans="37:38" x14ac:dyDescent="0.25">
      <c r="AK73" s="4"/>
      <c r="AL73" s="6"/>
    </row>
    <row r="74" spans="37:38" x14ac:dyDescent="0.25">
      <c r="AK74" s="6"/>
      <c r="AL74" s="6"/>
    </row>
    <row r="75" spans="37:38" x14ac:dyDescent="0.25">
      <c r="AK75" s="6"/>
      <c r="AL75" s="5"/>
    </row>
    <row r="76" spans="37:38" x14ac:dyDescent="0.25">
      <c r="AK76" s="4"/>
      <c r="AL76" s="6"/>
    </row>
    <row r="77" spans="37:38" x14ac:dyDescent="0.25">
      <c r="AK77" s="4"/>
      <c r="AL77" s="5"/>
    </row>
    <row r="78" spans="37:38" x14ac:dyDescent="0.25">
      <c r="AK78" s="4"/>
      <c r="AL78" s="6"/>
    </row>
    <row r="79" spans="37:38" x14ac:dyDescent="0.25">
      <c r="AK79" s="4"/>
      <c r="AL79" s="5"/>
    </row>
    <row r="80" spans="37:38" x14ac:dyDescent="0.25">
      <c r="AK80" s="4"/>
      <c r="AL80" s="6"/>
    </row>
    <row r="81" spans="37:38" x14ac:dyDescent="0.25">
      <c r="AK81" s="6"/>
      <c r="AL81" s="6"/>
    </row>
    <row r="82" spans="37:38" x14ac:dyDescent="0.25">
      <c r="AK82" s="6"/>
      <c r="AL82" s="6"/>
    </row>
    <row r="83" spans="37:38" x14ac:dyDescent="0.25">
      <c r="AK83" s="6"/>
      <c r="AL83" s="6"/>
    </row>
    <row r="84" spans="37:38" x14ac:dyDescent="0.25">
      <c r="AK84" s="6"/>
      <c r="AL84" s="6"/>
    </row>
    <row r="85" spans="37:38" x14ac:dyDescent="0.25">
      <c r="AK85" s="6"/>
      <c r="AL85" s="6"/>
    </row>
    <row r="86" spans="37:38" x14ac:dyDescent="0.25">
      <c r="AK86" s="5"/>
      <c r="AL86" s="5"/>
    </row>
    <row r="87" spans="37:38" x14ac:dyDescent="0.25">
      <c r="AK87" s="6"/>
      <c r="AL87" s="6"/>
    </row>
    <row r="88" spans="37:38" x14ac:dyDescent="0.25">
      <c r="AK88" s="6"/>
      <c r="AL88" s="5"/>
    </row>
    <row r="89" spans="37:38" x14ac:dyDescent="0.25">
      <c r="AK89" s="5"/>
      <c r="AL89" s="5"/>
    </row>
    <row r="90" spans="37:38" x14ac:dyDescent="0.25">
      <c r="AK90" s="4"/>
      <c r="AL90" s="6"/>
    </row>
    <row r="91" spans="37:38" x14ac:dyDescent="0.25">
      <c r="AK91" s="4"/>
      <c r="AL91" s="4"/>
    </row>
    <row r="92" spans="37:38" x14ac:dyDescent="0.25">
      <c r="AK92" s="4"/>
      <c r="AL92" s="4"/>
    </row>
    <row r="93" spans="37:38" x14ac:dyDescent="0.25">
      <c r="AK93" s="4"/>
      <c r="AL93" s="4"/>
    </row>
    <row r="94" spans="37:38" x14ac:dyDescent="0.25">
      <c r="AK94" s="2"/>
      <c r="AL94" s="2"/>
    </row>
    <row r="95" spans="37:38" x14ac:dyDescent="0.25">
      <c r="AK95" s="15"/>
      <c r="AL95" s="15"/>
    </row>
    <row r="96" spans="37:38" x14ac:dyDescent="0.25">
      <c r="AK96" s="15"/>
      <c r="AL96" s="15"/>
    </row>
    <row r="97" spans="37:38" x14ac:dyDescent="0.25">
      <c r="AK97" s="3"/>
      <c r="AL97" s="3"/>
    </row>
    <row r="98" spans="37:38" x14ac:dyDescent="0.25">
      <c r="AK98" s="3"/>
      <c r="AL98" s="3"/>
    </row>
    <row r="99" spans="37:38" x14ac:dyDescent="0.25">
      <c r="AK99" s="4"/>
      <c r="AL99" s="5"/>
    </row>
    <row r="100" spans="37:38" x14ac:dyDescent="0.25">
      <c r="AK100" s="4"/>
      <c r="AL100" s="5"/>
    </row>
    <row r="101" spans="37:38" x14ac:dyDescent="0.25">
      <c r="AK101" s="7"/>
      <c r="AL101" s="5"/>
    </row>
    <row r="102" spans="37:38" x14ac:dyDescent="0.25">
      <c r="AK102" s="7"/>
      <c r="AL102" s="6"/>
    </row>
    <row r="103" spans="37:38" x14ac:dyDescent="0.25">
      <c r="AK103" s="7"/>
      <c r="AL103" s="7"/>
    </row>
    <row r="104" spans="37:38" x14ac:dyDescent="0.25">
      <c r="AK104" s="4"/>
      <c r="AL104" s="6"/>
    </row>
    <row r="105" spans="37:38" x14ac:dyDescent="0.25">
      <c r="AK105" s="6"/>
      <c r="AL105" s="5"/>
    </row>
    <row r="106" spans="37:38" x14ac:dyDescent="0.25">
      <c r="AK106" s="4"/>
      <c r="AL106" s="6"/>
    </row>
    <row r="107" spans="37:38" x14ac:dyDescent="0.25">
      <c r="AK107" s="4"/>
      <c r="AL107" s="6"/>
    </row>
    <row r="108" spans="37:38" x14ac:dyDescent="0.25">
      <c r="AK108" s="4"/>
      <c r="AL108" s="6"/>
    </row>
    <row r="109" spans="37:38" x14ac:dyDescent="0.25">
      <c r="AK109" s="4"/>
      <c r="AL109" s="5"/>
    </row>
    <row r="110" spans="37:38" x14ac:dyDescent="0.25">
      <c r="AK110" s="11"/>
      <c r="AL110" s="6"/>
    </row>
    <row r="111" spans="37:38" x14ac:dyDescent="0.25">
      <c r="AK111" s="5"/>
      <c r="AL111" s="5"/>
    </row>
    <row r="112" spans="37:38" x14ac:dyDescent="0.25">
      <c r="AK112" s="4"/>
      <c r="AL112" s="4"/>
    </row>
    <row r="113" spans="37:38" x14ac:dyDescent="0.25">
      <c r="AK113" s="14"/>
      <c r="AL113" s="14"/>
    </row>
  </sheetData>
  <mergeCells count="74">
    <mergeCell ref="AJ6:AJ7"/>
    <mergeCell ref="AJ49:AJ50"/>
    <mergeCell ref="A46:AJ46"/>
    <mergeCell ref="AE58:AE60"/>
    <mergeCell ref="AI6:AI7"/>
    <mergeCell ref="AI49:AI50"/>
    <mergeCell ref="AG49:AG50"/>
    <mergeCell ref="AC49:AC50"/>
    <mergeCell ref="AD49:AD50"/>
    <mergeCell ref="AE49:AE50"/>
    <mergeCell ref="AF49:AF50"/>
    <mergeCell ref="Z49:Z50"/>
    <mergeCell ref="AA49:AA50"/>
    <mergeCell ref="AB49:AB50"/>
    <mergeCell ref="C49:C50"/>
    <mergeCell ref="D49:D50"/>
    <mergeCell ref="A4:C4"/>
    <mergeCell ref="A47:B47"/>
    <mergeCell ref="W49:W50"/>
    <mergeCell ref="X49:X50"/>
    <mergeCell ref="Y49:Y50"/>
    <mergeCell ref="U49:U50"/>
    <mergeCell ref="V49:V50"/>
    <mergeCell ref="N49:N50"/>
    <mergeCell ref="O49:O50"/>
    <mergeCell ref="P49:P50"/>
    <mergeCell ref="Q49:Q50"/>
    <mergeCell ref="R49:R50"/>
    <mergeCell ref="S49:S50"/>
    <mergeCell ref="T49:T50"/>
    <mergeCell ref="M49:M50"/>
    <mergeCell ref="B49:B50"/>
    <mergeCell ref="E49:E50"/>
    <mergeCell ref="F49:F50"/>
    <mergeCell ref="G49:G50"/>
    <mergeCell ref="H49:H50"/>
    <mergeCell ref="I49:I50"/>
    <mergeCell ref="AF6:AF7"/>
    <mergeCell ref="J49:J50"/>
    <mergeCell ref="K49:K50"/>
    <mergeCell ref="L49:L50"/>
    <mergeCell ref="S6:S7"/>
    <mergeCell ref="T6:T7"/>
    <mergeCell ref="N6:N7"/>
    <mergeCell ref="O6:O7"/>
    <mergeCell ref="P6:P7"/>
    <mergeCell ref="Q6:Q7"/>
    <mergeCell ref="R6:R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AH6:AH7"/>
    <mergeCell ref="AH49:AH50"/>
    <mergeCell ref="H6:H7"/>
    <mergeCell ref="B6:B7"/>
    <mergeCell ref="C6:C7"/>
    <mergeCell ref="D6:D7"/>
    <mergeCell ref="E6:E7"/>
    <mergeCell ref="F6:F7"/>
    <mergeCell ref="G6:G7"/>
    <mergeCell ref="I6:I7"/>
    <mergeCell ref="U6:U7"/>
    <mergeCell ref="J6:J7"/>
    <mergeCell ref="K6:K7"/>
    <mergeCell ref="L6:L7"/>
    <mergeCell ref="M6:M7"/>
    <mergeCell ref="AG6:AG7"/>
  </mergeCells>
  <hyperlinks>
    <hyperlink ref="A1" location="Table_of_Contents!A1" display="Back to the table of contents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2017-03-08T07:20:31Z</cp:lastPrinted>
  <dcterms:created xsi:type="dcterms:W3CDTF">2000-08-22T08:21:46Z</dcterms:created>
  <dcterms:modified xsi:type="dcterms:W3CDTF">2022-03-17T07:51:49Z</dcterms:modified>
</cp:coreProperties>
</file>