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MARS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13" i="5" l="1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H20" i="5"/>
  <c r="H21" i="5"/>
  <c r="H22" i="5"/>
  <c r="H23" i="5"/>
  <c r="H24" i="5"/>
  <c r="H19" i="5" l="1"/>
  <c r="H18" i="5"/>
  <c r="H17" i="5"/>
  <c r="O73" i="4"/>
  <c r="P73" i="4" s="1"/>
  <c r="H73" i="4"/>
  <c r="O72" i="4"/>
  <c r="P72" i="4" s="1"/>
  <c r="H72" i="4"/>
  <c r="O71" i="4"/>
  <c r="P71" i="4" s="1"/>
  <c r="H71" i="4"/>
  <c r="O70" i="4"/>
  <c r="P70" i="4" s="1"/>
  <c r="H70" i="4"/>
  <c r="O69" i="4"/>
  <c r="P69" i="4" s="1"/>
  <c r="H69" i="4"/>
  <c r="O68" i="4"/>
  <c r="P68" i="4" s="1"/>
  <c r="H68" i="4"/>
  <c r="O67" i="4"/>
  <c r="P67" i="4" s="1"/>
  <c r="H67" i="4"/>
  <c r="O66" i="4"/>
  <c r="P66" i="4" s="1"/>
  <c r="H66" i="4"/>
  <c r="O65" i="4"/>
  <c r="P65" i="4" s="1"/>
  <c r="H65" i="4"/>
  <c r="O64" i="4"/>
  <c r="P64" i="4" s="1"/>
  <c r="H64" i="4"/>
  <c r="O63" i="4"/>
  <c r="P63" i="4" s="1"/>
  <c r="H63" i="4"/>
  <c r="O62" i="4"/>
  <c r="P62" i="4" s="1"/>
  <c r="H62" i="4"/>
  <c r="O61" i="4"/>
  <c r="P61" i="4" s="1"/>
  <c r="H61" i="4"/>
  <c r="O60" i="4"/>
  <c r="P60" i="4" s="1"/>
  <c r="H60" i="4"/>
  <c r="O59" i="4"/>
  <c r="P59" i="4" s="1"/>
  <c r="H59" i="4"/>
  <c r="O58" i="4"/>
  <c r="P58" i="4" s="1"/>
  <c r="H58" i="4"/>
  <c r="O57" i="4"/>
  <c r="P57" i="4" s="1"/>
  <c r="H57" i="4"/>
  <c r="O56" i="4"/>
  <c r="P56" i="4" s="1"/>
  <c r="H56" i="4"/>
  <c r="O55" i="4"/>
  <c r="P55" i="4" s="1"/>
  <c r="H55" i="4"/>
  <c r="O54" i="4"/>
  <c r="P54" i="4" s="1"/>
  <c r="H54" i="4"/>
  <c r="O53" i="4"/>
  <c r="P53" i="4" s="1"/>
  <c r="H53" i="4"/>
  <c r="O52" i="4"/>
  <c r="P52" i="4" s="1"/>
  <c r="H52" i="4"/>
  <c r="O51" i="4"/>
  <c r="P51" i="4" s="1"/>
  <c r="H51" i="4"/>
  <c r="O50" i="4"/>
  <c r="P50" i="4" s="1"/>
  <c r="H50" i="4"/>
  <c r="O207" i="3"/>
  <c r="P207" i="3" s="1"/>
  <c r="H207" i="3"/>
  <c r="O206" i="3"/>
  <c r="P206" i="3" s="1"/>
  <c r="H206" i="3"/>
  <c r="O205" i="3"/>
  <c r="P205" i="3" s="1"/>
  <c r="H205" i="3"/>
  <c r="O204" i="3"/>
  <c r="P204" i="3" s="1"/>
  <c r="H204" i="3"/>
  <c r="O203" i="3"/>
  <c r="P203" i="3" s="1"/>
  <c r="H203" i="3"/>
  <c r="O202" i="3"/>
  <c r="P202" i="3" s="1"/>
  <c r="H202" i="3"/>
  <c r="O201" i="3"/>
  <c r="P201" i="3" s="1"/>
  <c r="H201" i="3"/>
  <c r="O200" i="3"/>
  <c r="P200" i="3" s="1"/>
  <c r="H200" i="3"/>
  <c r="O199" i="3"/>
  <c r="P199" i="3" s="1"/>
  <c r="H199" i="3"/>
  <c r="O198" i="3"/>
  <c r="P198" i="3" s="1"/>
  <c r="H198" i="3"/>
  <c r="O197" i="3"/>
  <c r="P197" i="3" s="1"/>
  <c r="H197" i="3"/>
  <c r="O196" i="3"/>
  <c r="P196" i="3" s="1"/>
  <c r="H196" i="3"/>
  <c r="O195" i="3"/>
  <c r="P195" i="3" s="1"/>
  <c r="H195" i="3"/>
  <c r="O194" i="3"/>
  <c r="P194" i="3" s="1"/>
  <c r="H194" i="3"/>
  <c r="O193" i="3"/>
  <c r="P193" i="3" s="1"/>
  <c r="H193" i="3"/>
  <c r="O192" i="3"/>
  <c r="P192" i="3" s="1"/>
  <c r="H192" i="3"/>
  <c r="O191" i="3"/>
  <c r="P191" i="3" s="1"/>
  <c r="H191" i="3"/>
  <c r="O190" i="3"/>
  <c r="P190" i="3" s="1"/>
  <c r="H190" i="3"/>
  <c r="O189" i="3"/>
  <c r="P189" i="3" s="1"/>
  <c r="H189" i="3"/>
  <c r="O188" i="3"/>
  <c r="P188" i="3" s="1"/>
  <c r="H188" i="3"/>
  <c r="O187" i="3"/>
  <c r="P187" i="3" s="1"/>
  <c r="H187" i="3"/>
  <c r="O186" i="3"/>
  <c r="P186" i="3" s="1"/>
  <c r="H186" i="3"/>
  <c r="O185" i="3"/>
  <c r="P185" i="3" s="1"/>
  <c r="H185" i="3"/>
  <c r="O184" i="3"/>
  <c r="P184" i="3" s="1"/>
  <c r="H184" i="3"/>
  <c r="O183" i="3"/>
  <c r="P183" i="3" s="1"/>
  <c r="H183" i="3"/>
  <c r="O182" i="3"/>
  <c r="P182" i="3" s="1"/>
  <c r="H182" i="3"/>
  <c r="O181" i="3"/>
  <c r="P181" i="3" s="1"/>
  <c r="H181" i="3"/>
  <c r="O180" i="3"/>
  <c r="P180" i="3" s="1"/>
  <c r="H180" i="3"/>
  <c r="O179" i="3"/>
  <c r="P179" i="3" s="1"/>
  <c r="H179" i="3"/>
  <c r="O178" i="3"/>
  <c r="P178" i="3" s="1"/>
  <c r="H178" i="3"/>
  <c r="O177" i="3"/>
  <c r="P177" i="3" s="1"/>
  <c r="H177" i="3"/>
  <c r="O176" i="3"/>
  <c r="P176" i="3" s="1"/>
  <c r="H176" i="3"/>
  <c r="O175" i="3"/>
  <c r="P175" i="3" s="1"/>
  <c r="H175" i="3"/>
  <c r="O174" i="3"/>
  <c r="P174" i="3" s="1"/>
  <c r="H174" i="3"/>
  <c r="O173" i="3"/>
  <c r="P173" i="3" s="1"/>
  <c r="H173" i="3"/>
  <c r="O172" i="3"/>
  <c r="P172" i="3" s="1"/>
  <c r="H172" i="3"/>
  <c r="O171" i="3"/>
  <c r="P171" i="3" s="1"/>
  <c r="H171" i="3"/>
  <c r="O170" i="3"/>
  <c r="P170" i="3" s="1"/>
  <c r="H170" i="3"/>
  <c r="O169" i="3"/>
  <c r="P169" i="3" s="1"/>
  <c r="H169" i="3"/>
  <c r="O168" i="3"/>
  <c r="P168" i="3" s="1"/>
  <c r="H168" i="3"/>
  <c r="O167" i="3"/>
  <c r="P167" i="3" s="1"/>
  <c r="H167" i="3"/>
  <c r="O166" i="3"/>
  <c r="P166" i="3" s="1"/>
  <c r="H166" i="3"/>
  <c r="O165" i="3"/>
  <c r="P165" i="3" s="1"/>
  <c r="H165" i="3"/>
  <c r="O164" i="3"/>
  <c r="P164" i="3" s="1"/>
  <c r="H164" i="3"/>
  <c r="O163" i="3"/>
  <c r="P163" i="3" s="1"/>
  <c r="H163" i="3"/>
  <c r="O162" i="3"/>
  <c r="P162" i="3" s="1"/>
  <c r="H162" i="3"/>
  <c r="O161" i="3"/>
  <c r="P161" i="3" s="1"/>
  <c r="H161" i="3"/>
  <c r="O160" i="3"/>
  <c r="P160" i="3" s="1"/>
  <c r="H160" i="3"/>
  <c r="O159" i="3"/>
  <c r="P159" i="3" s="1"/>
  <c r="H159" i="3"/>
  <c r="O158" i="3"/>
  <c r="P158" i="3" s="1"/>
  <c r="H158" i="3"/>
  <c r="O157" i="3"/>
  <c r="P157" i="3" s="1"/>
  <c r="H157" i="3"/>
  <c r="O156" i="3"/>
  <c r="P156" i="3" s="1"/>
  <c r="H156" i="3"/>
  <c r="O155" i="3"/>
  <c r="P155" i="3" s="1"/>
  <c r="H155" i="3"/>
  <c r="O154" i="3"/>
  <c r="P154" i="3" s="1"/>
  <c r="H154" i="3"/>
  <c r="O153" i="3"/>
  <c r="P153" i="3" s="1"/>
  <c r="H153" i="3"/>
  <c r="O152" i="3"/>
  <c r="P152" i="3" s="1"/>
  <c r="H152" i="3"/>
  <c r="O151" i="3"/>
  <c r="P151" i="3" s="1"/>
  <c r="H151" i="3"/>
  <c r="O150" i="3"/>
  <c r="P150" i="3" s="1"/>
  <c r="H150" i="3"/>
  <c r="O149" i="3"/>
  <c r="P149" i="3" s="1"/>
  <c r="H149" i="3"/>
  <c r="O148" i="3"/>
  <c r="P148" i="3" s="1"/>
  <c r="H148" i="3"/>
  <c r="O147" i="3"/>
  <c r="P147" i="3" s="1"/>
  <c r="H147" i="3"/>
  <c r="O146" i="3"/>
  <c r="P146" i="3" s="1"/>
  <c r="H146" i="3"/>
  <c r="O145" i="3"/>
  <c r="P145" i="3" s="1"/>
  <c r="H145" i="3"/>
  <c r="O144" i="3"/>
  <c r="P144" i="3" s="1"/>
  <c r="H144" i="3"/>
  <c r="O143" i="3"/>
  <c r="P143" i="3" s="1"/>
  <c r="H143" i="3"/>
  <c r="O142" i="3"/>
  <c r="P142" i="3" s="1"/>
  <c r="H142" i="3"/>
  <c r="O141" i="3"/>
  <c r="P141" i="3" s="1"/>
  <c r="H141" i="3"/>
  <c r="O140" i="3"/>
  <c r="P140" i="3" s="1"/>
  <c r="H140" i="3"/>
  <c r="O139" i="3"/>
  <c r="P139" i="3" s="1"/>
  <c r="H139" i="3"/>
  <c r="O138" i="3"/>
  <c r="P138" i="3" s="1"/>
  <c r="H138" i="3"/>
  <c r="O137" i="3"/>
  <c r="P137" i="3" s="1"/>
  <c r="H137" i="3"/>
  <c r="O136" i="3"/>
  <c r="P136" i="3" s="1"/>
  <c r="H136" i="3"/>
  <c r="H16" i="5" l="1"/>
  <c r="H15" i="5"/>
  <c r="H14" i="5"/>
  <c r="H13" i="5"/>
  <c r="O12" i="5"/>
  <c r="H12" i="5"/>
  <c r="O11" i="5"/>
  <c r="H11" i="5"/>
  <c r="O10" i="5"/>
  <c r="H10" i="5"/>
  <c r="O9" i="5"/>
  <c r="H9" i="5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2" i="5" l="1"/>
  <c r="P9" i="5"/>
  <c r="P11" i="5"/>
  <c r="P10" i="5"/>
  <c r="P35" i="4"/>
  <c r="P21" i="4"/>
  <c r="P22" i="4"/>
  <c r="P26" i="4"/>
  <c r="P42" i="4"/>
  <c r="P29" i="4"/>
  <c r="P33" i="4"/>
  <c r="P25" i="4"/>
  <c r="P37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68" i="3"/>
  <c r="P91" i="3"/>
  <c r="P103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<sst xmlns="http://schemas.openxmlformats.org/spreadsheetml/2006/main" count="205" uniqueCount="121">
  <si>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</si>
  <si>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</si>
  <si>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</si>
  <si>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</si>
  <si>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</si>
  <si>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</si>
  <si>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</si>
  <si>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</si>
  <si>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</si>
  <si>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</si>
  <si>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</si>
  <si>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</si>
  <si>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</si>
  <si>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</si>
  <si>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</si>
  <si>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</si>
  <si>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</si>
  <si>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</si>
  <si>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</si>
  <si>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</si>
  <si>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</si>
  <si>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</si>
  <si>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</si>
  <si>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</si>
  <si>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</si>
  <si>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</si>
  <si>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</si>
  <si>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</si>
  <si>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</si>
  <si>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</si>
  <si>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</si>
  <si>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</si>
  <si>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</si>
  <si>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</si>
  <si>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</si>
  <si>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</si>
  <si>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</si>
  <si>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</si>
  <si>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</si>
  <si>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</si>
  <si>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</si>
  <si>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</si>
  <si>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</si>
  <si>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</si>
  <si>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</si>
  <si>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</si>
  <si>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</si>
  <si>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</si>
  <si>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</si>
  <si>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</si>
  <si>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</si>
  <si>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</si>
  <si>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</si>
  <si>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</si>
  <si>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</si>
  <si>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</si>
  <si>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</si>
  <si>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</si>
  <si>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</si>
  <si>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</si>
  <si>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</si>
  <si>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</si>
  <si>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</si>
  <si>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</si>
  <si>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</si>
  <si>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</si>
  <si>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</si>
  <si>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</si>
  <si>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</si>
  <si>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</si>
  <si>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</si>
  <si>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</si>
  <si>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</si>
  <si>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</si>
  <si>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</si>
  <si>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</si>
  <si>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</si>
  <si>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</si>
  <si>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</si>
  <si>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</si>
  <si>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</si>
  <si>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</si>
  <si>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</si>
  <si>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</si>
  <si>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</si>
  <si>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</si>
  <si>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</si>
  <si>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</si>
  <si>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</si>
  <si>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</si>
  <si>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</si>
  <si>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</si>
  <si>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</si>
  <si>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</si>
  <si>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</si>
  <si>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</si>
  <si>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</si>
  <si>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</si>
  <si>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</si>
  <si>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</si>
  <si>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</si>
  <si>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</si>
  <si>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</si>
  <si>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</si>
  <si>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</si>
  <si>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</si>
  <si>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</si>
  <si>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</si>
  <si>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</si>
  <si>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</si>
  <si>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</si>
  <si>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</si>
  <si>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</si>
  <si>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</si>
  <si>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</si>
  <si>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2025</t>
  </si>
  <si>
    <r>
      <t>Decembre-25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</si>
  <si>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</si>
  <si>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</si>
  <si>
    <t>Q1-2026</t>
  </si>
  <si>
    <r>
      <t>Mars-26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</si>
</sst>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_);\(#,##0.0\)"/>
    <numFmt numFmtId="171" formatCode="0.0_)"/>
    <numFmt numFmtId="172" formatCode="#,##0.0"/>
    <numFmt numFmtId="173" formatCode="_-* #,##0.00\ _F_-;\-* #,##0.00\ _F_-;_-* &quot;-&quot;??\ _F_-;_-@_-"/>
    <numFmt numFmtId="174" formatCode="_ * #,##0.00_ ;_ * \-#,##0.00_ ;_ * &quot;-&quot;??_ ;_ @_ "/>
    <numFmt numFmtId="175" formatCode="General_)"/>
    <numFmt numFmtId="176" formatCode="0.0"/>
    <numFmt numFmtId="177" formatCode="_-* #,##0.00\ &quot;F&quot;_-;\-* #,##0.00\ &quot;F&quot;_-;_-* &quot;-&quot;??\ &quot;F&quot;_-;_-@_-"/>
    <numFmt numFmtId="178" formatCode="0_)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-[$€-2]* #,##0.00_-;\-[$€-2]* #,##0.00_-;_-[$€-2]* &quot;-&quot;??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.##0,"/>
    <numFmt numFmtId="202" formatCode="#,##0.000000"/>
    <numFmt numFmtId="203" formatCode="General\ \ \ \ \ \ "/>
    <numFmt numFmtId="204" formatCode="0.0\ \ \ \ \ \ \ \ "/>
    <numFmt numFmtId="205" formatCode="mmmm\ yyyy"/>
    <numFmt numFmtId="206" formatCode="\$#,##0.00\ ;\(\$#,##0.00\)"/>
    <numFmt numFmtId="207" formatCode="[&gt;=0.05]#,##0.0;[&lt;=-0.05]\-#,##0.0;?\-\-"/>
    <numFmt numFmtId="208" formatCode="[&gt;=0.05]\(#,##0.0\);[&lt;=-0.05]\(\-#,##0.0\);?\(\-\-\)"/>
    <numFmt numFmtId="209" formatCode="[&gt;=0.05]\(#,##0.0\);[&lt;=-0.05]\(\-#,##0.0\);\(\-\-\);\(@\)"/>
    <numFmt numFmtId="210" formatCode="_-* #,##0.00\ [$€]_-;\-* #,##0.00\ [$€]_-;_-* &quot;-&quot;??\ [$€]_-;_-@_-"/>
    <numFmt numFmtId="211" formatCode="[$-40C]mmmm\-yy;@"/>
    <numFmt numFmtId="212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70" fontId="0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5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4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6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6" fontId="12" fillId="0" borderId="0">
      <protection locked="0"/>
    </xf>
    <xf numFmtId="2" fontId="5" fillId="0" borderId="0" applyFont="0" applyFill="0" applyBorder="0" applyAlignment="0" applyProtection="0"/>
    <xf numFmtId="186" fontId="12" fillId="0" borderId="0">
      <protection locked="0"/>
    </xf>
    <xf numFmtId="38" fontId="25" fillId="6" borderId="0" applyNumberFormat="0" applyBorder="0" applyAlignment="0" applyProtection="0"/>
    <xf numFmtId="187" fontId="26" fillId="0" borderId="0">
      <protection locked="0"/>
    </xf>
    <xf numFmtId="187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8" fontId="31" fillId="0" borderId="0" applyNumberFormat="0">
      <alignment horizontal="centerContinuous"/>
    </xf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12" fillId="0" borderId="0">
      <protection locked="0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1" fontId="12" fillId="0" borderId="0">
      <protection locked="0"/>
    </xf>
    <xf numFmtId="192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5" fontId="4" fillId="0" borderId="0"/>
    <xf numFmtId="193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199" fontId="5" fillId="0" borderId="0" applyFont="0" applyFill="0" applyBorder="0" applyAlignment="0" applyProtection="0"/>
    <xf numFmtId="197" fontId="12" fillId="0" borderId="0">
      <protection locked="0"/>
    </xf>
    <xf numFmtId="200" fontId="7" fillId="0" borderId="0" applyFill="0" applyBorder="0" applyAlignment="0">
      <alignment horizontal="centerContinuous"/>
    </xf>
    <xf numFmtId="0" fontId="11" fillId="0" borderId="0"/>
    <xf numFmtId="198" fontId="12" fillId="0" borderId="0">
      <protection locked="0"/>
    </xf>
    <xf numFmtId="201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2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8" fontId="12" fillId="0" borderId="0">
      <protection locked="0"/>
    </xf>
    <xf numFmtId="201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3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4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5" fontId="7" fillId="0" borderId="0">
      <alignment horizontal="right"/>
    </xf>
    <xf numFmtId="0" fontId="60" fillId="0" borderId="0" applyProtection="0"/>
    <xf numFmtId="206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5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5" fontId="4" fillId="0" borderId="0"/>
    <xf numFmtId="175" fontId="4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8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175" fontId="4" fillId="0" borderId="0"/>
    <xf numFmtId="175" fontId="4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5" fontId="4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75" fontId="4" fillId="0" borderId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5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1" fontId="4" fillId="0" borderId="0"/>
    <xf numFmtId="173" fontId="6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9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9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9" fillId="0" borderId="0"/>
    <xf numFmtId="0" fontId="7" fillId="0" borderId="0"/>
    <xf numFmtId="170" fontId="4" fillId="0" borderId="0"/>
    <xf numFmtId="207" fontId="7" fillId="0" borderId="0" applyFill="0" applyBorder="0" applyProtection="0">
      <alignment horizontal="right"/>
    </xf>
    <xf numFmtId="0" fontId="2" fillId="0" borderId="0"/>
    <xf numFmtId="170" fontId="4" fillId="0" borderId="0"/>
    <xf numFmtId="208" fontId="6" fillId="0" borderId="0">
      <alignment horizontal="right"/>
    </xf>
    <xf numFmtId="209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5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</cellStyleXfs>
  <cellXfs count="75">
    <xf numFmtId="170" fontId="0" fillId="0" borderId="0" xfId="0"/>
    <xf numFmtId="170" fontId="3" fillId="0" borderId="0" xfId="0" applyNumberFormat="1" applyFont="1" applyBorder="1" applyAlignment="1" applyProtection="1">
      <alignment horizontal="left"/>
    </xf>
    <xf numFmtId="170" fontId="0" fillId="0" borderId="0" xfId="0" applyFont="1"/>
    <xf numFmtId="170" fontId="76" fillId="0" borderId="3" xfId="0" applyNumberFormat="1" applyFont="1" applyBorder="1" applyAlignment="1" applyProtection="1">
      <alignment horizontal="left"/>
    </xf>
    <xf numFmtId="172" fontId="76" fillId="0" borderId="0" xfId="0" applyNumberFormat="1" applyFont="1" applyBorder="1" applyAlignment="1" applyProtection="1">
      <alignment horizontal="left"/>
    </xf>
    <xf numFmtId="170" fontId="76" fillId="0" borderId="0" xfId="0" applyFont="1" applyBorder="1"/>
    <xf numFmtId="170" fontId="76" fillId="0" borderId="0" xfId="0" applyNumberFormat="1" applyFont="1" applyBorder="1" applyAlignment="1" applyProtection="1">
      <alignment horizontal="left"/>
    </xf>
    <xf numFmtId="170" fontId="76" fillId="0" borderId="0" xfId="0" applyNumberFormat="1" applyFont="1" applyFill="1" applyBorder="1" applyAlignment="1" applyProtection="1">
      <alignment horizontal="left"/>
    </xf>
    <xf numFmtId="170" fontId="76" fillId="0" borderId="3" xfId="0" applyNumberFormat="1" applyFont="1" applyBorder="1" applyAlignment="1" applyProtection="1">
      <alignment horizontal="fill"/>
    </xf>
    <xf numFmtId="172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Fill="1" applyBorder="1" applyAlignment="1" applyProtection="1">
      <alignment horizontal="fill"/>
    </xf>
    <xf numFmtId="170" fontId="76" fillId="0" borderId="8" xfId="0" applyNumberFormat="1" applyFont="1" applyBorder="1" applyAlignment="1" applyProtection="1">
      <alignment horizontal="fill"/>
    </xf>
    <xf numFmtId="170" fontId="76" fillId="0" borderId="0" xfId="0" applyFont="1"/>
    <xf numFmtId="170" fontId="0" fillId="0" borderId="0" xfId="0" applyAlignment="1">
      <alignment horizontal="center"/>
    </xf>
    <xf numFmtId="170" fontId="79" fillId="0" borderId="0" xfId="0" applyFont="1"/>
    <xf numFmtId="170" fontId="80" fillId="0" borderId="0" xfId="0" applyFont="1"/>
    <xf numFmtId="170" fontId="81" fillId="0" borderId="0" xfId="0" applyFont="1"/>
    <xf numFmtId="170" fontId="82" fillId="17" borderId="19" xfId="0" applyFont="1" applyFill="1" applyBorder="1"/>
    <xf numFmtId="0" fontId="84" fillId="18" borderId="0" xfId="1137" applyFont="1" applyFill="1" applyAlignment="1" applyProtection="1"/>
    <xf numFmtId="170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2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70" fontId="85" fillId="0" borderId="0" xfId="0" applyFont="1"/>
    <xf numFmtId="170" fontId="83" fillId="0" borderId="0" xfId="1137" applyNumberFormat="1" applyFont="1" applyAlignment="1" applyProtection="1"/>
    <xf numFmtId="170" fontId="75" fillId="0" borderId="8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211" fontId="78" fillId="0" borderId="10" xfId="0" quotePrefix="1" applyNumberFormat="1" applyFont="1" applyBorder="1" applyAlignment="1" applyProtection="1">
      <alignment horizontal="left"/>
    </xf>
    <xf numFmtId="172" fontId="78" fillId="0" borderId="10" xfId="0" applyNumberFormat="1" applyFont="1" applyBorder="1" applyAlignment="1">
      <alignment horizontal="right"/>
    </xf>
    <xf numFmtId="172" fontId="78" fillId="0" borderId="10" xfId="0" applyNumberFormat="1" applyFont="1" applyFill="1" applyBorder="1" applyAlignment="1">
      <alignment horizontal="right"/>
    </xf>
    <xf numFmtId="172" fontId="78" fillId="0" borderId="10" xfId="0" applyNumberFormat="1" applyFont="1" applyBorder="1" applyAlignment="1" applyProtection="1">
      <alignment horizontal="right"/>
    </xf>
    <xf numFmtId="170" fontId="86" fillId="0" borderId="0" xfId="0" applyFont="1"/>
    <xf numFmtId="170" fontId="87" fillId="0" borderId="0" xfId="0" applyFont="1"/>
    <xf numFmtId="170" fontId="75" fillId="19" borderId="10" xfId="0" applyNumberFormat="1" applyFont="1" applyFill="1" applyBorder="1" applyAlignment="1" applyProtection="1">
      <alignment horizontal="center" vertical="center"/>
    </xf>
    <xf numFmtId="170" fontId="75" fillId="19" borderId="10" xfId="0" applyNumberFormat="1" applyFont="1" applyFill="1" applyBorder="1" applyAlignment="1" applyProtection="1">
      <alignment horizontal="center" vertical="center" wrapText="1"/>
    </xf>
    <xf numFmtId="172" fontId="75" fillId="19" borderId="10" xfId="0" applyNumberFormat="1" applyFont="1" applyFill="1" applyBorder="1" applyAlignment="1" applyProtection="1">
      <alignment horizontal="center" vertical="center" wrapText="1"/>
    </xf>
    <xf numFmtId="170" fontId="75" fillId="19" borderId="10" xfId="0" applyFont="1" applyFill="1" applyBorder="1" applyAlignment="1">
      <alignment horizontal="center" vertical="center" wrapText="1"/>
    </xf>
    <xf numFmtId="170" fontId="75" fillId="19" borderId="10" xfId="0" applyFont="1" applyFill="1" applyBorder="1" applyAlignment="1">
      <alignment horizontal="center" vertical="center"/>
    </xf>
    <xf numFmtId="170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70" fontId="88" fillId="0" borderId="0" xfId="0" applyFont="1" applyAlignment="1">
      <alignment horizontal="justify" vertical="center"/>
    </xf>
    <xf numFmtId="170" fontId="78" fillId="0" borderId="0" xfId="0" applyFont="1"/>
    <xf numFmtId="171" fontId="90" fillId="0" borderId="0" xfId="0" applyNumberFormat="1" applyFont="1" applyBorder="1" applyProtection="1"/>
    <xf numFmtId="170" fontId="90" fillId="0" borderId="0" xfId="0" applyNumberFormat="1" applyFont="1" applyBorder="1" applyAlignment="1" applyProtection="1">
      <alignment horizontal="left"/>
    </xf>
    <xf numFmtId="170" fontId="90" fillId="0" borderId="0" xfId="0" applyFont="1" applyBorder="1"/>
    <xf numFmtId="170" fontId="90" fillId="0" borderId="0" xfId="0" applyNumberFormat="1" applyFont="1" applyBorder="1" applyAlignment="1" applyProtection="1">
      <alignment horizontal="center"/>
    </xf>
    <xf numFmtId="170" fontId="91" fillId="0" borderId="0" xfId="0" applyFont="1"/>
    <xf numFmtId="171" fontId="90" fillId="0" borderId="0" xfId="0" applyNumberFormat="1" applyFont="1" applyBorder="1" applyAlignment="1" applyProtection="1">
      <alignment horizontal="center"/>
    </xf>
    <xf numFmtId="170" fontId="90" fillId="0" borderId="0" xfId="0" applyNumberFormat="1" applyFont="1" applyBorder="1" applyAlignment="1" applyProtection="1">
      <alignment horizontal="centerContinuous"/>
    </xf>
    <xf numFmtId="170" fontId="92" fillId="0" borderId="0" xfId="0" applyFont="1"/>
    <xf numFmtId="170" fontId="77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 wrapText="1"/>
    </xf>
    <xf numFmtId="170" fontId="93" fillId="0" borderId="0" xfId="0" applyFont="1" applyAlignment="1">
      <alignment horizontal="center" wrapText="1"/>
    </xf>
    <xf numFmtId="170" fontId="78" fillId="0" borderId="10" xfId="0" applyFont="1" applyBorder="1" applyAlignment="1">
      <alignment horizontal="center"/>
    </xf>
    <xf numFmtId="211" fontId="78" fillId="0" borderId="10" xfId="0" quotePrefix="1" applyNumberFormat="1" applyFont="1" applyFill="1" applyBorder="1" applyAlignment="1" applyProtection="1">
      <alignment horizontal="left"/>
    </xf>
    <xf numFmtId="172" fontId="78" fillId="0" borderId="10" xfId="0" applyNumberFormat="1" applyFont="1" applyFill="1" applyBorder="1" applyAlignment="1" applyProtection="1">
      <alignment horizontal="right"/>
    </xf>
    <xf numFmtId="170" fontId="0" fillId="0" borderId="0" xfId="0" applyFont="1" applyFill="1"/>
    <xf numFmtId="211" fontId="81" fillId="18" borderId="0" xfId="0" applyNumberFormat="1" applyFont="1" applyFill="1" applyAlignment="1">
      <alignment horizontal="right"/>
    </xf>
    <xf numFmtId="211" fontId="78" fillId="0" borderId="10" xfId="0" quotePrefix="1" applyNumberFormat="1" applyFont="1" applyFill="1" applyBorder="1" applyAlignment="1">
      <alignment horizontal="left"/>
    </xf>
    <xf numFmtId="170" fontId="77" fillId="0" borderId="1" xfId="0" applyFont="1" applyBorder="1" applyAlignment="1">
      <alignment horizontal="left"/>
    </xf>
    <xf numFmtId="170" fontId="77" fillId="0" borderId="2" xfId="0" applyFont="1" applyBorder="1" applyAlignment="1">
      <alignment horizontal="left"/>
    </xf>
    <xf numFmtId="170" fontId="77" fillId="0" borderId="7" xfId="0" applyFont="1" applyBorder="1" applyAlignment="1">
      <alignment horizontal="left"/>
    </xf>
    <xf numFmtId="170" fontId="77" fillId="0" borderId="9" xfId="0" applyFont="1" applyBorder="1" applyAlignment="1">
      <alignment horizontal="left"/>
    </xf>
    <xf numFmtId="170" fontId="77" fillId="0" borderId="4" xfId="0" applyFont="1" applyBorder="1" applyAlignment="1">
      <alignment horizontal="left"/>
    </xf>
    <xf numFmtId="170" fontId="77" fillId="0" borderId="5" xfId="0" applyFont="1" applyBorder="1" applyAlignment="1">
      <alignment horizontal="left"/>
    </xf>
    <xf numFmtId="170" fontId="75" fillId="0" borderId="3" xfId="0" applyNumberFormat="1" applyFont="1" applyBorder="1" applyAlignment="1" applyProtection="1">
      <alignment horizontal="center"/>
    </xf>
    <xf numFmtId="170" fontId="75" fillId="0" borderId="0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170" fontId="75" fillId="19" borderId="10" xfId="0" applyNumberFormat="1" applyFont="1" applyFill="1" applyBorder="1" applyAlignment="1" applyProtection="1">
      <alignment horizontal="center"/>
    </xf>
    <xf numFmtId="170" fontId="75" fillId="19" borderId="10" xfId="0" applyFont="1" applyFill="1" applyBorder="1" applyAlignment="1">
      <alignment horizontal="center" vertical="center"/>
    </xf>
    <xf numFmtId="170" fontId="75" fillId="19" borderId="20" xfId="0" applyFont="1" applyFill="1" applyBorder="1" applyAlignment="1">
      <alignment horizontal="center" vertical="center"/>
    </xf>
    <xf numFmtId="170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" xfId="1137" builtinId="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20" sqref="E20"/>
    </sheetView>
  </sheetViews>
  <sheetFormatPr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46082</v>
      </c>
    </row>
    <row r="14" spans="2:5">
      <c r="B14" s="19" t="s">
        <v>21</v>
      </c>
      <c r="C14" s="20" t="s">
        <v>30</v>
      </c>
      <c r="D14" s="20" t="s">
        <v>21</v>
      </c>
      <c r="E14" s="22" t="s">
        <v>119</v>
      </c>
    </row>
    <row r="15" spans="2:5">
      <c r="B15" s="19" t="s">
        <v>22</v>
      </c>
      <c r="C15" s="20" t="s">
        <v>31</v>
      </c>
      <c r="D15" s="20" t="s">
        <v>22</v>
      </c>
      <c r="E15" s="21" t="s">
        <v>115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41"/>
  <sheetViews>
    <sheetView zoomScale="90" zoomScaleNormal="90" workbookViewId="0">
      <pane xSplit="1" ySplit="6" topLeftCell="K211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B225" sqref="B225:P225"/>
    </sheetView>
  </sheetViews>
  <sheetFormatPr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5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ref="H136:H199" si="10">SUM(B136:G136)</f>
        <v>1806774.4</v>
      </c>
      <c r="I136" s="30">
        <v>12295.7</v>
      </c>
      <c r="J136" s="30">
        <v>20661.5</v>
      </c>
      <c r="K136" s="30">
        <v>592408.5</v>
      </c>
      <c r="L136" s="30">
        <v>94145.2</v>
      </c>
      <c r="M136" s="32">
        <v>-45375.000000000058</v>
      </c>
      <c r="N136" s="32">
        <v>-181357.4333333332</v>
      </c>
      <c r="O136" s="32">
        <f t="shared" ref="O136:O199" si="11">SUM(I136:N136)</f>
        <v>492778.46666666667</v>
      </c>
      <c r="P136" s="32">
        <f t="shared" ref="P136:P200" si="12">O136+H136</f>
        <v>2299552.8666666667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69355</v>
      </c>
      <c r="H137" s="32">
        <f t="shared" si="10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94145.2</v>
      </c>
      <c r="M137" s="32">
        <v>-31349.899999999852</v>
      </c>
      <c r="N137" s="32">
        <v>-165894.86666666676</v>
      </c>
      <c r="O137" s="32">
        <f t="shared" si="11"/>
        <v>536656.93333333335</v>
      </c>
      <c r="P137" s="32">
        <f t="shared" si="12"/>
        <v>2362589.5333333332</v>
      </c>
    </row>
    <row r="138" spans="1:16" s="59" customFormat="1">
      <c r="A138" s="57">
        <v>43465</v>
      </c>
      <c r="B138" s="30">
        <v>295501.09999999998</v>
      </c>
      <c r="C138" s="30">
        <v>914642.00000000012</v>
      </c>
      <c r="D138" s="30">
        <v>415718.1</v>
      </c>
      <c r="E138" s="30"/>
      <c r="F138" s="31">
        <v>171510.19999999998</v>
      </c>
      <c r="G138" s="30">
        <v>70511.199999999997</v>
      </c>
      <c r="H138" s="32">
        <f t="shared" si="10"/>
        <v>1867882.6</v>
      </c>
      <c r="I138" s="30">
        <v>12578.8</v>
      </c>
      <c r="J138" s="30">
        <v>20055.699999999997</v>
      </c>
      <c r="K138" s="30">
        <v>597121.29999999993</v>
      </c>
      <c r="L138" s="30">
        <v>93615</v>
      </c>
      <c r="M138" s="32">
        <v>-50631.3</v>
      </c>
      <c r="N138" s="32">
        <v>-196479.80000000005</v>
      </c>
      <c r="O138" s="32">
        <f t="shared" si="11"/>
        <v>476259.69999999984</v>
      </c>
      <c r="P138" s="32">
        <f t="shared" si="12"/>
        <v>2344142.2999999998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si="10"/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-117291.29999999994</v>
      </c>
      <c r="N139" s="32">
        <v>-226065.13333333336</v>
      </c>
      <c r="O139" s="32">
        <f t="shared" si="11"/>
        <v>403284.56666666671</v>
      </c>
      <c r="P139" s="32">
        <f t="shared" si="12"/>
        <v>2309941.1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-59211.499999999854</v>
      </c>
      <c r="N140" s="32">
        <v>-224742.56666666662</v>
      </c>
      <c r="O140" s="32">
        <f t="shared" si="11"/>
        <v>476569.53333333344</v>
      </c>
      <c r="P140" s="32">
        <f t="shared" si="12"/>
        <v>2405889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</v>
      </c>
      <c r="J141" s="30">
        <v>34809.4</v>
      </c>
      <c r="K141" s="30">
        <v>615426.1</v>
      </c>
      <c r="L141" s="30">
        <v>98046.5</v>
      </c>
      <c r="M141" s="32">
        <v>-82555.900000000183</v>
      </c>
      <c r="N141" s="32">
        <v>-236797.9</v>
      </c>
      <c r="O141" s="32">
        <f t="shared" si="11"/>
        <v>442006.79999999981</v>
      </c>
      <c r="P141" s="32">
        <f t="shared" si="12"/>
        <v>2406968.6999999993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-64036.566666666651</v>
      </c>
      <c r="N142" s="32">
        <v>-239646.76666666663</v>
      </c>
      <c r="O142" s="32">
        <f t="shared" si="11"/>
        <v>454838.76666666672</v>
      </c>
      <c r="P142" s="32">
        <f t="shared" si="12"/>
        <v>2434909.7333333334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-65030.933333333276</v>
      </c>
      <c r="N143" s="32">
        <v>-253834.53333333338</v>
      </c>
      <c r="O143" s="32">
        <f t="shared" si="11"/>
        <v>454216.5333333335</v>
      </c>
      <c r="P143" s="32">
        <f t="shared" si="12"/>
        <v>2489750.2666666671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83690.900000000009</v>
      </c>
      <c r="H144" s="32">
        <f t="shared" si="10"/>
        <v>2113058.7000000002</v>
      </c>
      <c r="I144" s="30">
        <v>13251.8</v>
      </c>
      <c r="J144" s="30">
        <v>38420.700000000004</v>
      </c>
      <c r="K144" s="30">
        <v>612269.5</v>
      </c>
      <c r="L144" s="30">
        <v>102581.4</v>
      </c>
      <c r="M144" s="32">
        <v>-77967.900000000067</v>
      </c>
      <c r="N144" s="32">
        <v>-230627.10000000003</v>
      </c>
      <c r="O144" s="32">
        <f t="shared" si="11"/>
        <v>457928.39999999997</v>
      </c>
      <c r="P144" s="32">
        <f t="shared" si="12"/>
        <v>2570987.1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</v>
      </c>
      <c r="H145" s="32">
        <f t="shared" si="10"/>
        <v>2127895.7333333334</v>
      </c>
      <c r="I145" s="30">
        <v>13352.599999999999</v>
      </c>
      <c r="J145" s="30">
        <v>34291.800000000003</v>
      </c>
      <c r="K145" s="30">
        <v>622731.69999999995</v>
      </c>
      <c r="L145" s="30">
        <v>102581.4</v>
      </c>
      <c r="M145" s="32">
        <v>-87963.899999999965</v>
      </c>
      <c r="N145" s="32">
        <v>-241764.2</v>
      </c>
      <c r="O145" s="32">
        <f t="shared" si="11"/>
        <v>443229.40000000008</v>
      </c>
      <c r="P145" s="32">
        <f t="shared" si="12"/>
        <v>2571125.1333333333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88610.400000000009</v>
      </c>
      <c r="H146" s="32">
        <f t="shared" si="10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-88609.200000000041</v>
      </c>
      <c r="N146" s="32">
        <v>-277435.59999999998</v>
      </c>
      <c r="O146" s="32">
        <f t="shared" si="11"/>
        <v>424441.09999999986</v>
      </c>
      <c r="P146" s="32">
        <f t="shared" si="12"/>
        <v>2588764.666666667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0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-81860.099999999831</v>
      </c>
      <c r="N147" s="32">
        <v>-242941.30000000005</v>
      </c>
      <c r="O147" s="32">
        <f t="shared" si="11"/>
        <v>487544.20000000019</v>
      </c>
      <c r="P147" s="32">
        <f t="shared" si="12"/>
        <v>2651280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93403.8</v>
      </c>
      <c r="H148" s="32">
        <f t="shared" si="10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-62892.966666666594</v>
      </c>
      <c r="N148" s="32">
        <v>-241676.2</v>
      </c>
      <c r="O148" s="32">
        <f t="shared" si="11"/>
        <v>502782.23333333357</v>
      </c>
      <c r="P148" s="32">
        <f t="shared" si="12"/>
        <v>2674528.0333333337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96020.800000000003</v>
      </c>
      <c r="H149" s="32">
        <f t="shared" si="10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-42721.433333333422</v>
      </c>
      <c r="N149" s="32">
        <v>-254211.8</v>
      </c>
      <c r="O149" s="32">
        <f t="shared" si="11"/>
        <v>518776.46666666662</v>
      </c>
      <c r="P149" s="32">
        <f t="shared" si="12"/>
        <v>2725211.7666666666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0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-66647.299999999974</v>
      </c>
      <c r="N150" s="32">
        <v>-283524.90000000008</v>
      </c>
      <c r="O150" s="32">
        <f t="shared" si="11"/>
        <v>526654</v>
      </c>
      <c r="P150" s="32">
        <f t="shared" si="12"/>
        <v>2828410.4</v>
      </c>
    </row>
    <row r="151" spans="1:16" s="2" customFormat="1">
      <c r="A151" s="29">
        <v>43861</v>
      </c>
      <c r="B151" s="30">
        <v>338404.33333333337</v>
      </c>
      <c r="C151" s="30">
        <v>1074241.8000000003</v>
      </c>
      <c r="D151" s="30">
        <v>593224.73333333328</v>
      </c>
      <c r="E151" s="30"/>
      <c r="F151" s="31">
        <v>190696.59999999998</v>
      </c>
      <c r="G151" s="30">
        <v>100347.49999999999</v>
      </c>
      <c r="H151" s="32">
        <f t="shared" si="10"/>
        <v>2296914.9666666673</v>
      </c>
      <c r="I151" s="30">
        <v>13405.9</v>
      </c>
      <c r="J151" s="30">
        <v>57649.5</v>
      </c>
      <c r="K151" s="30">
        <v>704503.2666666666</v>
      </c>
      <c r="L151" s="30">
        <v>109217.60000000001</v>
      </c>
      <c r="M151" s="32">
        <v>-71297.33333333327</v>
      </c>
      <c r="N151" s="32">
        <v>-283141.69999999995</v>
      </c>
      <c r="O151" s="32">
        <f t="shared" si="11"/>
        <v>530337.2333333334</v>
      </c>
      <c r="P151" s="32">
        <f t="shared" si="12"/>
        <v>2827252.2000000007</v>
      </c>
    </row>
    <row r="152" spans="1:16" s="2" customFormat="1">
      <c r="A152" s="29">
        <v>43890</v>
      </c>
      <c r="B152" s="30">
        <v>334685.36666666664</v>
      </c>
      <c r="C152" s="30">
        <v>1095094.7</v>
      </c>
      <c r="D152" s="30">
        <v>609078.96666666679</v>
      </c>
      <c r="E152" s="30"/>
      <c r="F152" s="31">
        <v>192620.2</v>
      </c>
      <c r="G152" s="30">
        <v>102510.39999999999</v>
      </c>
      <c r="H152" s="32">
        <f t="shared" si="10"/>
        <v>2333989.6333333333</v>
      </c>
      <c r="I152" s="30">
        <v>13474.2</v>
      </c>
      <c r="J152" s="30">
        <v>58145.599999999999</v>
      </c>
      <c r="K152" s="30">
        <v>718035.83333333326</v>
      </c>
      <c r="L152" s="30">
        <v>109217.60000000001</v>
      </c>
      <c r="M152" s="32">
        <v>-48064.866666666654</v>
      </c>
      <c r="N152" s="32">
        <v>-297997.10000000003</v>
      </c>
      <c r="O152" s="32">
        <f t="shared" si="11"/>
        <v>552811.2666666666</v>
      </c>
      <c r="P152" s="32">
        <f t="shared" si="12"/>
        <v>2886800.9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v>107728.30000000002</v>
      </c>
      <c r="H153" s="32">
        <f t="shared" si="10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114467.8</v>
      </c>
      <c r="M153" s="32">
        <v>-57634.500000000102</v>
      </c>
      <c r="N153" s="32">
        <v>-304318.8</v>
      </c>
      <c r="O153" s="32">
        <f t="shared" si="11"/>
        <v>525105.70000000019</v>
      </c>
      <c r="P153" s="32">
        <f t="shared" si="12"/>
        <v>2845451.8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v>108492.8</v>
      </c>
      <c r="H154" s="32">
        <f t="shared" si="10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114467.8</v>
      </c>
      <c r="M154" s="32">
        <v>-69708.366666666712</v>
      </c>
      <c r="N154" s="32">
        <v>-320511.33333333337</v>
      </c>
      <c r="O154" s="32">
        <f t="shared" si="11"/>
        <v>508756.43333333323</v>
      </c>
      <c r="P154" s="32">
        <f t="shared" si="12"/>
        <v>2874049.4999999995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v>112378.4</v>
      </c>
      <c r="H155" s="32">
        <f t="shared" si="10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114467.8</v>
      </c>
      <c r="M155" s="32">
        <v>-61292.633333333288</v>
      </c>
      <c r="N155" s="32">
        <v>-333044.66666666657</v>
      </c>
      <c r="O155" s="32">
        <f t="shared" si="11"/>
        <v>512419.86666666687</v>
      </c>
      <c r="P155" s="32">
        <f t="shared" si="12"/>
        <v>2891509.4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v>125888</v>
      </c>
      <c r="H156" s="32">
        <f t="shared" si="10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-64167.600000000137</v>
      </c>
      <c r="N156" s="32">
        <v>-385524.1</v>
      </c>
      <c r="O156" s="32">
        <f t="shared" si="11"/>
        <v>482842.59999999986</v>
      </c>
      <c r="P156" s="32">
        <f t="shared" si="12"/>
        <v>3010166.6999999993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v>131706.19999999998</v>
      </c>
      <c r="H157" s="32">
        <f t="shared" si="10"/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-60424.46666666666</v>
      </c>
      <c r="N157" s="32">
        <v>-385068.26666666666</v>
      </c>
      <c r="O157" s="32">
        <f t="shared" si="11"/>
        <v>505998.13333333324</v>
      </c>
      <c r="P157" s="32">
        <f t="shared" si="12"/>
        <v>3084064.1666666665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v>125678.50000000001</v>
      </c>
      <c r="H158" s="32">
        <f t="shared" si="10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-53047.633333333506</v>
      </c>
      <c r="N158" s="32">
        <v>-370058.63333333324</v>
      </c>
      <c r="O158" s="32">
        <f t="shared" si="11"/>
        <v>518900.06666666659</v>
      </c>
      <c r="P158" s="32">
        <f t="shared" si="12"/>
        <v>3143184.0333333327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v>138516</v>
      </c>
      <c r="H159" s="32">
        <f t="shared" si="10"/>
        <v>2715943.9</v>
      </c>
      <c r="I159" s="30">
        <v>9519.2999999999993</v>
      </c>
      <c r="J159" s="30">
        <v>65861.7</v>
      </c>
      <c r="K159" s="30">
        <v>779145.20000000007</v>
      </c>
      <c r="L159" s="30">
        <v>123993.1</v>
      </c>
      <c r="M159" s="32">
        <v>-53574.199999999953</v>
      </c>
      <c r="N159" s="32">
        <v>-252703.50000000012</v>
      </c>
      <c r="O159" s="32">
        <f t="shared" si="11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v>133731.29999999999</v>
      </c>
      <c r="H160" s="32">
        <f t="shared" si="10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123993.1</v>
      </c>
      <c r="M160" s="32">
        <v>-62851.499999999971</v>
      </c>
      <c r="N160" s="32">
        <v>-268984.187301</v>
      </c>
      <c r="O160" s="32">
        <f t="shared" si="11"/>
        <v>662257.14603233337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v>132692</v>
      </c>
      <c r="H161" s="32">
        <f t="shared" si="10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123993.1</v>
      </c>
      <c r="M161" s="32">
        <v>-91358.700000000012</v>
      </c>
      <c r="N161" s="32">
        <v>-294381.844293</v>
      </c>
      <c r="O161" s="32">
        <f t="shared" si="11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v>141458.9</v>
      </c>
      <c r="H162" s="32">
        <f t="shared" si="10"/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-52120.800000000003</v>
      </c>
      <c r="N162" s="32">
        <v>-281610.81651700003</v>
      </c>
      <c r="O162" s="32">
        <f t="shared" si="11"/>
        <v>665494.78348300001</v>
      </c>
      <c r="P162" s="32">
        <f t="shared" si="12"/>
        <v>3540733.283483</v>
      </c>
    </row>
    <row r="163" spans="1:16" s="2" customFormat="1">
      <c r="A163" s="29">
        <v>44227</v>
      </c>
      <c r="B163" s="30">
        <v>404905.8</v>
      </c>
      <c r="C163" s="30">
        <v>1418382.9666666666</v>
      </c>
      <c r="D163" s="30">
        <v>727022.40000000014</v>
      </c>
      <c r="E163" s="30"/>
      <c r="F163" s="31">
        <v>221420.39999999997</v>
      </c>
      <c r="G163" s="30">
        <v>142088.20000000001</v>
      </c>
      <c r="H163" s="32">
        <f t="shared" si="10"/>
        <v>2913819.7666666671</v>
      </c>
      <c r="I163" s="30">
        <v>20956.099999999999</v>
      </c>
      <c r="J163" s="30">
        <v>64791.399999999994</v>
      </c>
      <c r="K163" s="30">
        <v>807381.66666666663</v>
      </c>
      <c r="L163" s="30">
        <v>124007.9</v>
      </c>
      <c r="M163" s="32">
        <v>-67602.933333333393</v>
      </c>
      <c r="N163" s="32">
        <v>-305426.71107533318</v>
      </c>
      <c r="O163" s="32">
        <f t="shared" si="11"/>
        <v>644107.42225800012</v>
      </c>
      <c r="P163" s="32">
        <f t="shared" si="12"/>
        <v>3557927.1889246674</v>
      </c>
    </row>
    <row r="164" spans="1:16" s="2" customFormat="1">
      <c r="A164" s="29">
        <v>44255</v>
      </c>
      <c r="B164" s="30">
        <v>397404.39999999997</v>
      </c>
      <c r="C164" s="30">
        <v>1440651.2333333332</v>
      </c>
      <c r="D164" s="30">
        <v>750936.7</v>
      </c>
      <c r="E164" s="30"/>
      <c r="F164" s="31">
        <v>223798.89999999997</v>
      </c>
      <c r="G164" s="30">
        <v>145113.9</v>
      </c>
      <c r="H164" s="32">
        <f t="shared" si="10"/>
        <v>2957905.1333333328</v>
      </c>
      <c r="I164" s="30">
        <v>20954.599999999999</v>
      </c>
      <c r="J164" s="30">
        <v>66010.299999999988</v>
      </c>
      <c r="K164" s="30">
        <v>833038.03333333309</v>
      </c>
      <c r="L164" s="30">
        <v>124007.9</v>
      </c>
      <c r="M164" s="32">
        <v>-71020.866666666741</v>
      </c>
      <c r="N164" s="32">
        <v>-310224.16955966677</v>
      </c>
      <c r="O164" s="32">
        <f t="shared" si="11"/>
        <v>662765.79710699967</v>
      </c>
      <c r="P164" s="32">
        <f t="shared" si="12"/>
        <v>3620670.9304403327</v>
      </c>
    </row>
    <row r="165" spans="1:16" s="2" customFormat="1">
      <c r="A165" s="29">
        <v>44286</v>
      </c>
      <c r="B165" s="30">
        <v>396396.50000000006</v>
      </c>
      <c r="C165" s="30">
        <v>1445680.2999999998</v>
      </c>
      <c r="D165" s="30">
        <v>773681.1</v>
      </c>
      <c r="E165" s="30"/>
      <c r="F165" s="31">
        <v>224018.69999999992</v>
      </c>
      <c r="G165" s="30">
        <v>150926.1</v>
      </c>
      <c r="H165" s="32">
        <f t="shared" si="10"/>
        <v>2990702.6999999997</v>
      </c>
      <c r="I165" s="30">
        <v>18910</v>
      </c>
      <c r="J165" s="30">
        <v>64851.1</v>
      </c>
      <c r="K165" s="30">
        <v>809562</v>
      </c>
      <c r="L165" s="30">
        <v>128540.5</v>
      </c>
      <c r="M165" s="32">
        <v>-40235.400000000081</v>
      </c>
      <c r="N165" s="32">
        <v>-321697.79999999993</v>
      </c>
      <c r="O165" s="32">
        <f t="shared" si="11"/>
        <v>659930.4</v>
      </c>
      <c r="P165" s="32">
        <f t="shared" si="12"/>
        <v>3650633.0999999996</v>
      </c>
    </row>
    <row r="166" spans="1:16" s="2" customFormat="1">
      <c r="A166" s="29">
        <v>44316</v>
      </c>
      <c r="B166" s="30">
        <v>407807.10000000003</v>
      </c>
      <c r="C166" s="30">
        <v>1434745.2</v>
      </c>
      <c r="D166" s="30">
        <v>780340.66666666663</v>
      </c>
      <c r="E166" s="30"/>
      <c r="F166" s="31">
        <v>212953.90000000002</v>
      </c>
      <c r="G166" s="30">
        <v>152386.19999999998</v>
      </c>
      <c r="H166" s="32">
        <f t="shared" si="10"/>
        <v>2988233.0666666669</v>
      </c>
      <c r="I166" s="30">
        <v>18870.5</v>
      </c>
      <c r="J166" s="30">
        <v>59833.200000000004</v>
      </c>
      <c r="K166" s="30">
        <v>810530.23333333328</v>
      </c>
      <c r="L166" s="30">
        <v>128540.5</v>
      </c>
      <c r="M166" s="32">
        <v>-36468.566666666709</v>
      </c>
      <c r="N166" s="32">
        <v>-328147.36666666676</v>
      </c>
      <c r="O166" s="32">
        <f t="shared" si="11"/>
        <v>653158.5</v>
      </c>
      <c r="P166" s="32">
        <f t="shared" si="12"/>
        <v>3641391.5666666669</v>
      </c>
    </row>
    <row r="167" spans="1:16" s="2" customFormat="1">
      <c r="A167" s="29">
        <v>44347</v>
      </c>
      <c r="B167" s="30">
        <v>419954.09999999992</v>
      </c>
      <c r="C167" s="30">
        <v>1515771</v>
      </c>
      <c r="D167" s="30">
        <v>775332.33333333337</v>
      </c>
      <c r="E167" s="30"/>
      <c r="F167" s="31">
        <v>215416.59999999998</v>
      </c>
      <c r="G167" s="30">
        <v>158800.79999999999</v>
      </c>
      <c r="H167" s="32">
        <f t="shared" si="10"/>
        <v>3085274.833333333</v>
      </c>
      <c r="I167" s="30">
        <v>18823.699999999997</v>
      </c>
      <c r="J167" s="30">
        <v>59255.3</v>
      </c>
      <c r="K167" s="30">
        <v>824448.66666666651</v>
      </c>
      <c r="L167" s="30">
        <v>128540.5</v>
      </c>
      <c r="M167" s="32">
        <v>-47332.833333333328</v>
      </c>
      <c r="N167" s="32">
        <v>-342333.13333333336</v>
      </c>
      <c r="O167" s="32">
        <f t="shared" si="11"/>
        <v>641402.19999999972</v>
      </c>
      <c r="P167" s="32">
        <f t="shared" si="12"/>
        <v>3726677.0333333327</v>
      </c>
    </row>
    <row r="168" spans="1:16" s="2" customFormat="1" ht="18">
      <c r="A168" s="61" t="s">
        <v>104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0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133325.6</v>
      </c>
      <c r="M168" s="32">
        <v>-90579.199999999997</v>
      </c>
      <c r="N168" s="32">
        <v>-334233.29999999981</v>
      </c>
      <c r="O168" s="32">
        <f t="shared" si="11"/>
        <v>632779.70000000019</v>
      </c>
      <c r="P168" s="32">
        <f t="shared" si="12"/>
        <v>3892165.6300000008</v>
      </c>
    </row>
    <row r="169" spans="1:16" s="2" customFormat="1" ht="18">
      <c r="A169" s="61" t="s">
        <v>105</v>
      </c>
      <c r="B169" s="30">
        <v>467234.06666666659</v>
      </c>
      <c r="C169" s="30">
        <v>1654301.13</v>
      </c>
      <c r="D169" s="30">
        <v>831243.7</v>
      </c>
      <c r="E169" s="30"/>
      <c r="F169" s="31">
        <v>226194.40000000002</v>
      </c>
      <c r="G169" s="30">
        <v>165244.50000000003</v>
      </c>
      <c r="H169" s="32">
        <f t="shared" si="10"/>
        <v>3344217.7966666664</v>
      </c>
      <c r="I169" s="30">
        <v>23036.799999999999</v>
      </c>
      <c r="J169" s="30">
        <v>64846.5</v>
      </c>
      <c r="K169" s="30">
        <v>858238.53333333321</v>
      </c>
      <c r="L169" s="30">
        <v>133325.6</v>
      </c>
      <c r="M169" s="32">
        <v>-48559.133333333368</v>
      </c>
      <c r="N169" s="32">
        <v>-407301.53333333333</v>
      </c>
      <c r="O169" s="32">
        <f t="shared" si="11"/>
        <v>623586.7666666666</v>
      </c>
      <c r="P169" s="32">
        <f t="shared" si="12"/>
        <v>3967804.563333333</v>
      </c>
    </row>
    <row r="170" spans="1:16" s="2" customFormat="1" ht="18">
      <c r="A170" s="61" t="s">
        <v>106</v>
      </c>
      <c r="B170" s="30">
        <v>464326.83333333343</v>
      </c>
      <c r="C170" s="30">
        <v>1689587.9000000001</v>
      </c>
      <c r="D170" s="30">
        <v>873983.70000000019</v>
      </c>
      <c r="E170" s="30"/>
      <c r="F170" s="31">
        <v>221551.40000000002</v>
      </c>
      <c r="G170" s="30">
        <v>184639.3</v>
      </c>
      <c r="H170" s="32">
        <f t="shared" si="10"/>
        <v>3434089.1333333333</v>
      </c>
      <c r="I170" s="30">
        <v>20928.5</v>
      </c>
      <c r="J170" s="30">
        <v>62211.199999999997</v>
      </c>
      <c r="K170" s="30">
        <v>882167.2666666666</v>
      </c>
      <c r="L170" s="30">
        <v>133325.6</v>
      </c>
      <c r="M170" s="32">
        <v>-97008.266666666692</v>
      </c>
      <c r="N170" s="32">
        <v>-411561.96666666667</v>
      </c>
      <c r="O170" s="32">
        <f t="shared" si="11"/>
        <v>590062.33333333326</v>
      </c>
      <c r="P170" s="32">
        <f t="shared" si="12"/>
        <v>4024151.4666666668</v>
      </c>
    </row>
    <row r="171" spans="1:16" s="2" customFormat="1" ht="18">
      <c r="A171" s="61" t="s">
        <v>107</v>
      </c>
      <c r="B171" s="30">
        <v>452610.19999999995</v>
      </c>
      <c r="C171" s="30">
        <v>1676389.99</v>
      </c>
      <c r="D171" s="30">
        <v>964862.19999999984</v>
      </c>
      <c r="E171" s="30"/>
      <c r="F171" s="31">
        <v>234167.69999999998</v>
      </c>
      <c r="G171" s="30">
        <v>12030.6</v>
      </c>
      <c r="H171" s="32">
        <f t="shared" si="10"/>
        <v>3340060.69</v>
      </c>
      <c r="I171" s="30">
        <v>16502.599999999999</v>
      </c>
      <c r="J171" s="30">
        <v>56628.299999999996</v>
      </c>
      <c r="K171" s="30">
        <v>900968.6</v>
      </c>
      <c r="L171" s="30">
        <v>133325.6</v>
      </c>
      <c r="M171" s="32">
        <v>-84933.999999999913</v>
      </c>
      <c r="N171" s="32">
        <v>-309994.90000000002</v>
      </c>
      <c r="O171" s="32">
        <f t="shared" si="11"/>
        <v>712496.20000000019</v>
      </c>
      <c r="P171" s="32">
        <f t="shared" si="12"/>
        <v>4052556.89</v>
      </c>
    </row>
    <row r="172" spans="1:16" s="2" customFormat="1" ht="18">
      <c r="A172" s="61" t="s">
        <v>108</v>
      </c>
      <c r="B172" s="30">
        <v>446109.89999999997</v>
      </c>
      <c r="C172" s="30">
        <v>1673070.2333333336</v>
      </c>
      <c r="D172" s="30">
        <v>960152.46666666679</v>
      </c>
      <c r="E172" s="30"/>
      <c r="F172" s="31">
        <v>256977.09999999995</v>
      </c>
      <c r="G172" s="30">
        <v>12520.8</v>
      </c>
      <c r="H172" s="32">
        <f t="shared" si="10"/>
        <v>3348830.5000000005</v>
      </c>
      <c r="I172" s="30">
        <v>16453</v>
      </c>
      <c r="J172" s="30">
        <v>56167.700000000004</v>
      </c>
      <c r="K172" s="30">
        <v>919969.06666666665</v>
      </c>
      <c r="L172" s="30">
        <v>133325.6</v>
      </c>
      <c r="M172" s="32">
        <v>-67672.000000000131</v>
      </c>
      <c r="N172" s="32">
        <v>-329603.03333333333</v>
      </c>
      <c r="O172" s="32">
        <f t="shared" si="11"/>
        <v>728640.33333333314</v>
      </c>
      <c r="P172" s="32">
        <f t="shared" si="12"/>
        <v>4077470.8333333335</v>
      </c>
    </row>
    <row r="173" spans="1:16" s="2" customFormat="1" ht="18">
      <c r="A173" s="61" t="s">
        <v>109</v>
      </c>
      <c r="B173" s="30">
        <v>450728.39999999997</v>
      </c>
      <c r="C173" s="30">
        <v>1612531.5666666662</v>
      </c>
      <c r="D173" s="30">
        <v>974491.2333333334</v>
      </c>
      <c r="E173" s="30"/>
      <c r="F173" s="31">
        <v>258218.69999999998</v>
      </c>
      <c r="G173" s="30">
        <v>12503.800000000001</v>
      </c>
      <c r="H173" s="32">
        <f t="shared" si="10"/>
        <v>3308473.6999999993</v>
      </c>
      <c r="I173" s="30">
        <v>16513.599999999999</v>
      </c>
      <c r="J173" s="30">
        <v>61852.1</v>
      </c>
      <c r="K173" s="30">
        <v>942473.93333333335</v>
      </c>
      <c r="L173" s="30">
        <v>133325.6</v>
      </c>
      <c r="M173" s="32">
        <v>-44630.099999999802</v>
      </c>
      <c r="N173" s="32">
        <v>-306642.46666666667</v>
      </c>
      <c r="O173" s="32">
        <f t="shared" si="11"/>
        <v>802892.66666666686</v>
      </c>
      <c r="P173" s="32">
        <f t="shared" si="12"/>
        <v>4111366.3666666662</v>
      </c>
    </row>
    <row r="174" spans="1:16" s="2" customFormat="1" ht="18">
      <c r="A174" s="61" t="s">
        <v>110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0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133325.6</v>
      </c>
      <c r="M174" s="32">
        <v>-30902.200000000106</v>
      </c>
      <c r="N174" s="32">
        <v>-306940.10000000009</v>
      </c>
      <c r="O174" s="32">
        <f t="shared" si="11"/>
        <v>827682.19999999972</v>
      </c>
      <c r="P174" s="32">
        <f t="shared" si="12"/>
        <v>4129818.8</v>
      </c>
    </row>
    <row r="175" spans="1:16" s="2" customFormat="1" ht="18">
      <c r="A175" s="61" t="s">
        <v>80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</v>
      </c>
      <c r="H175" s="32">
        <f t="shared" si="10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133325.6</v>
      </c>
      <c r="M175" s="32">
        <v>-31375.800000000076</v>
      </c>
      <c r="N175" s="32">
        <v>-305957.43333333352</v>
      </c>
      <c r="O175" s="32">
        <f t="shared" si="11"/>
        <v>842403.39999999967</v>
      </c>
      <c r="P175" s="32">
        <f t="shared" si="12"/>
        <v>4285068.7666666657</v>
      </c>
    </row>
    <row r="176" spans="1:16" s="2" customFormat="1" ht="18">
      <c r="A176" s="61" t="s">
        <v>81</v>
      </c>
      <c r="B176" s="31">
        <v>442503.76666666672</v>
      </c>
      <c r="C176" s="31">
        <v>1694055.1333333328</v>
      </c>
      <c r="D176" s="31">
        <v>1022650.2333333335</v>
      </c>
      <c r="E176" s="31"/>
      <c r="F176" s="31">
        <v>289165.90000000002</v>
      </c>
      <c r="G176" s="31">
        <v>13345.6</v>
      </c>
      <c r="H176" s="32">
        <f t="shared" si="10"/>
        <v>3461720.6333333328</v>
      </c>
      <c r="I176" s="31">
        <v>19531.599999999999</v>
      </c>
      <c r="J176" s="31">
        <v>55379.399999999994</v>
      </c>
      <c r="K176" s="31">
        <v>995545.8666666667</v>
      </c>
      <c r="L176" s="31">
        <v>133325.6</v>
      </c>
      <c r="M176" s="58">
        <v>15892.200000000084</v>
      </c>
      <c r="N176" s="58">
        <v>-304260.96666666667</v>
      </c>
      <c r="O176" s="32">
        <f t="shared" si="11"/>
        <v>915413.7000000003</v>
      </c>
      <c r="P176" s="32">
        <f t="shared" si="12"/>
        <v>4377134.333333333</v>
      </c>
    </row>
    <row r="177" spans="1:16" s="2" customFormat="1" ht="18">
      <c r="A177" s="61" t="s">
        <v>82</v>
      </c>
      <c r="B177" s="31">
        <v>448956.6</v>
      </c>
      <c r="C177" s="31">
        <v>1688455.5999999999</v>
      </c>
      <c r="D177" s="31">
        <v>1035025.2999999999</v>
      </c>
      <c r="E177" s="31"/>
      <c r="F177" s="31">
        <v>287866.70000000007</v>
      </c>
      <c r="G177" s="31">
        <v>17041</v>
      </c>
      <c r="H177" s="32">
        <f t="shared" si="10"/>
        <v>3477345.1999999997</v>
      </c>
      <c r="I177" s="31">
        <v>19507.7</v>
      </c>
      <c r="J177" s="31">
        <v>68013.899999999994</v>
      </c>
      <c r="K177" s="31">
        <v>983059.4</v>
      </c>
      <c r="L177" s="31">
        <v>133325.6</v>
      </c>
      <c r="M177" s="58">
        <v>-66928.100000000035</v>
      </c>
      <c r="N177" s="58">
        <v>-293238.79999999993</v>
      </c>
      <c r="O177" s="32">
        <f t="shared" si="11"/>
        <v>843739.70000000007</v>
      </c>
      <c r="P177" s="32">
        <f t="shared" si="12"/>
        <v>4321084.8999999994</v>
      </c>
    </row>
    <row r="178" spans="1:16" s="2" customFormat="1" ht="18">
      <c r="A178" s="61" t="s">
        <v>83</v>
      </c>
      <c r="B178" s="31">
        <v>452349.43333333329</v>
      </c>
      <c r="C178" s="31">
        <v>1797904.5999999999</v>
      </c>
      <c r="D178" s="31">
        <v>1041490.3999999999</v>
      </c>
      <c r="E178" s="31"/>
      <c r="F178" s="31">
        <v>266070.3</v>
      </c>
      <c r="G178" s="31">
        <v>16846.199999999997</v>
      </c>
      <c r="H178" s="32">
        <f t="shared" si="10"/>
        <v>3574660.9333333331</v>
      </c>
      <c r="I178" s="31">
        <v>19574.099999999999</v>
      </c>
      <c r="J178" s="31">
        <v>68013.899999999994</v>
      </c>
      <c r="K178" s="31">
        <v>1000792.5999999999</v>
      </c>
      <c r="L178" s="31">
        <v>133325.6</v>
      </c>
      <c r="M178" s="58">
        <v>-35256.833333333416</v>
      </c>
      <c r="N178" s="58">
        <v>-298755.83333333326</v>
      </c>
      <c r="O178" s="32">
        <f t="shared" si="11"/>
        <v>887693.53333333321</v>
      </c>
      <c r="P178" s="32">
        <f t="shared" si="12"/>
        <v>4462354.4666666668</v>
      </c>
    </row>
    <row r="179" spans="1:16" s="2" customFormat="1" ht="18">
      <c r="A179" s="61" t="s">
        <v>84</v>
      </c>
      <c r="B179" s="31">
        <v>450151.36666666664</v>
      </c>
      <c r="C179" s="31">
        <v>1850212.7000000002</v>
      </c>
      <c r="D179" s="31">
        <v>1044218.2999999999</v>
      </c>
      <c r="E179" s="31"/>
      <c r="F179" s="31">
        <v>292367.09999999998</v>
      </c>
      <c r="G179" s="31">
        <v>16790.899999999998</v>
      </c>
      <c r="H179" s="32">
        <f t="shared" si="10"/>
        <v>3653740.3666666667</v>
      </c>
      <c r="I179" s="31">
        <v>19638.400000000001</v>
      </c>
      <c r="J179" s="31">
        <v>68013.899999999994</v>
      </c>
      <c r="K179" s="31">
        <v>1017747.3999999999</v>
      </c>
      <c r="L179" s="31">
        <v>133325.6</v>
      </c>
      <c r="M179" s="58">
        <v>-52417.566666666666</v>
      </c>
      <c r="N179" s="58">
        <v>-283389.16666666663</v>
      </c>
      <c r="O179" s="32">
        <f t="shared" si="11"/>
        <v>902918.56666666677</v>
      </c>
      <c r="P179" s="32">
        <f t="shared" si="12"/>
        <v>4556658.9333333336</v>
      </c>
    </row>
    <row r="180" spans="1:16" s="2" customFormat="1" ht="18">
      <c r="A180" s="61" t="s">
        <v>85</v>
      </c>
      <c r="B180" s="31">
        <v>519153</v>
      </c>
      <c r="C180" s="31">
        <v>1917479.9999999998</v>
      </c>
      <c r="D180" s="31">
        <v>1025782.5</v>
      </c>
      <c r="E180" s="31"/>
      <c r="F180" s="31">
        <v>272594.40000000002</v>
      </c>
      <c r="G180" s="31">
        <v>16960.199999999997</v>
      </c>
      <c r="H180" s="32">
        <f t="shared" si="10"/>
        <v>3751970.1</v>
      </c>
      <c r="I180" s="31">
        <v>18622.400000000001</v>
      </c>
      <c r="J180" s="31">
        <v>53079.899999999994</v>
      </c>
      <c r="K180" s="31">
        <v>1066976.3999999997</v>
      </c>
      <c r="L180" s="31">
        <v>133325.6</v>
      </c>
      <c r="M180" s="58">
        <v>9892.800000000032</v>
      </c>
      <c r="N180" s="58">
        <v>-153965.29999999996</v>
      </c>
      <c r="O180" s="32">
        <f t="shared" si="11"/>
        <v>1127931.7999999998</v>
      </c>
      <c r="P180" s="32">
        <f t="shared" si="12"/>
        <v>4879901.9000000004</v>
      </c>
    </row>
    <row r="181" spans="1:16" s="2" customFormat="1" ht="18">
      <c r="A181" s="61" t="s">
        <v>86</v>
      </c>
      <c r="B181" s="31">
        <v>528829.1</v>
      </c>
      <c r="C181" s="31">
        <v>2230476.7333333329</v>
      </c>
      <c r="D181" s="31">
        <v>1007540.5333333333</v>
      </c>
      <c r="E181" s="31"/>
      <c r="F181" s="31">
        <v>297850.3</v>
      </c>
      <c r="G181" s="31">
        <v>17076.099999999999</v>
      </c>
      <c r="H181" s="32">
        <f t="shared" si="10"/>
        <v>4081772.7666666661</v>
      </c>
      <c r="I181" s="31">
        <v>18427.7</v>
      </c>
      <c r="J181" s="31">
        <v>58993.7</v>
      </c>
      <c r="K181" s="31">
        <v>1088532.7666666666</v>
      </c>
      <c r="L181" s="31">
        <v>133325.6</v>
      </c>
      <c r="M181" s="58">
        <v>19305.333333333299</v>
      </c>
      <c r="N181" s="58">
        <v>-274113.43333333335</v>
      </c>
      <c r="O181" s="32">
        <f t="shared" si="11"/>
        <v>1044471.6666666665</v>
      </c>
      <c r="P181" s="32">
        <f t="shared" si="12"/>
        <v>5126244.4333333327</v>
      </c>
    </row>
    <row r="182" spans="1:16" s="2" customFormat="1" ht="18">
      <c r="A182" s="61" t="s">
        <v>87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si="10"/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133325.6</v>
      </c>
      <c r="M182" s="32">
        <v>10318.066666666709</v>
      </c>
      <c r="N182" s="32">
        <v>-126123.36666666673</v>
      </c>
      <c r="O182" s="32">
        <f t="shared" si="11"/>
        <v>1215594.9333333331</v>
      </c>
      <c r="P182" s="32">
        <f t="shared" si="12"/>
        <v>5286953.2666666657</v>
      </c>
    </row>
    <row r="183" spans="1:16" s="2" customFormat="1" ht="18">
      <c r="A183" s="61" t="s">
        <v>88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38038.399999999994</v>
      </c>
      <c r="H183" s="32">
        <f t="shared" si="10"/>
        <v>4151424.3</v>
      </c>
      <c r="I183" s="30">
        <v>14402.7</v>
      </c>
      <c r="J183" s="30">
        <v>63262.399999999994</v>
      </c>
      <c r="K183" s="30">
        <v>1138728.5</v>
      </c>
      <c r="L183" s="30">
        <v>133325.6</v>
      </c>
      <c r="M183" s="32">
        <v>17400.900000000081</v>
      </c>
      <c r="N183" s="32">
        <v>-169762.8000000001</v>
      </c>
      <c r="O183" s="32">
        <f t="shared" si="11"/>
        <v>1197357.3000000003</v>
      </c>
      <c r="P183" s="32">
        <f t="shared" si="12"/>
        <v>5348781.5999999996</v>
      </c>
    </row>
    <row r="184" spans="1:16" s="2" customFormat="1" ht="18">
      <c r="A184" s="61" t="s">
        <v>89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0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133325.6</v>
      </c>
      <c r="M184" s="32">
        <v>22682.799999999886</v>
      </c>
      <c r="N184" s="32">
        <v>-185184.40000000005</v>
      </c>
      <c r="O184" s="32">
        <f t="shared" si="11"/>
        <v>1198222.833333333</v>
      </c>
      <c r="P184" s="32">
        <f t="shared" si="12"/>
        <v>5442586.0999999987</v>
      </c>
    </row>
    <row r="185" spans="1:16" s="2" customFormat="1" ht="18">
      <c r="A185" s="61" t="s">
        <v>90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37412.9</v>
      </c>
      <c r="H185" s="32">
        <f t="shared" si="10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133325.6</v>
      </c>
      <c r="M185" s="32">
        <v>-59518.800000000214</v>
      </c>
      <c r="N185" s="32">
        <v>-143720.79999999996</v>
      </c>
      <c r="O185" s="32">
        <f t="shared" si="11"/>
        <v>1114219.9666666663</v>
      </c>
      <c r="P185" s="32">
        <f t="shared" si="12"/>
        <v>5451997.5</v>
      </c>
    </row>
    <row r="186" spans="1:16" s="2" customFormat="1" ht="18">
      <c r="A186" s="61" t="s">
        <v>91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0"/>
        <v>4550628.7</v>
      </c>
      <c r="I186" s="30">
        <v>14439.7</v>
      </c>
      <c r="J186" s="30">
        <v>86450.8</v>
      </c>
      <c r="K186" s="30">
        <v>1164676.8</v>
      </c>
      <c r="L186" s="30">
        <v>133325.6</v>
      </c>
      <c r="M186" s="32">
        <v>-138015.59999999986</v>
      </c>
      <c r="N186" s="32">
        <v>-249646.1</v>
      </c>
      <c r="O186" s="32">
        <f t="shared" si="11"/>
        <v>1011231.2000000003</v>
      </c>
      <c r="P186" s="32">
        <f t="shared" si="12"/>
        <v>5561859.9000000004</v>
      </c>
    </row>
    <row r="187" spans="1:16" s="2" customFormat="1" ht="18">
      <c r="A187" s="61" t="s">
        <v>92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0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133325.6</v>
      </c>
      <c r="M187" s="32">
        <v>-67586.766666666721</v>
      </c>
      <c r="N187" s="32">
        <v>-257556.23333333322</v>
      </c>
      <c r="O187" s="32">
        <f t="shared" si="11"/>
        <v>1139469.8</v>
      </c>
      <c r="P187" s="32">
        <f t="shared" si="12"/>
        <v>5718573.9333333327</v>
      </c>
    </row>
    <row r="188" spans="1:16" s="2" customFormat="1" ht="18">
      <c r="A188" s="61" t="s">
        <v>93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0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133325.6</v>
      </c>
      <c r="M188" s="32">
        <v>-26728.633333333557</v>
      </c>
      <c r="N188" s="32">
        <v>-197932.56666666668</v>
      </c>
      <c r="O188" s="32">
        <f t="shared" si="11"/>
        <v>1198981.4999999998</v>
      </c>
      <c r="P188" s="32">
        <f t="shared" si="12"/>
        <v>5769673.8666666672</v>
      </c>
    </row>
    <row r="189" spans="1:16" s="2" customFormat="1" ht="18">
      <c r="A189" s="61" t="s">
        <v>94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0"/>
        <v>4528420.4999999981</v>
      </c>
      <c r="I189" s="30">
        <v>18402</v>
      </c>
      <c r="J189" s="30">
        <v>82625.5</v>
      </c>
      <c r="K189" s="30">
        <v>1151682.3</v>
      </c>
      <c r="L189" s="30">
        <v>133325.6</v>
      </c>
      <c r="M189" s="32">
        <v>-20254.299999999894</v>
      </c>
      <c r="N189" s="32">
        <v>-162440.20000000016</v>
      </c>
      <c r="O189" s="32">
        <f t="shared" si="11"/>
        <v>1203340.9000000001</v>
      </c>
      <c r="P189" s="32">
        <f t="shared" si="12"/>
        <v>5731761.3999999985</v>
      </c>
    </row>
    <row r="190" spans="1:16" s="2" customFormat="1" ht="18">
      <c r="A190" s="61" t="s">
        <v>95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41698.399999999994</v>
      </c>
      <c r="H190" s="32">
        <f t="shared" si="10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133325.6</v>
      </c>
      <c r="M190" s="32">
        <v>-80814.433333333378</v>
      </c>
      <c r="N190" s="32">
        <v>-238876.63333333351</v>
      </c>
      <c r="O190" s="32">
        <f t="shared" si="11"/>
        <v>1077751.5999999999</v>
      </c>
      <c r="P190" s="32">
        <f t="shared" si="12"/>
        <v>5795889.666666667</v>
      </c>
    </row>
    <row r="191" spans="1:16" s="2" customFormat="1" ht="18">
      <c r="A191" s="61" t="s">
        <v>96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0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133325.6</v>
      </c>
      <c r="M191" s="32">
        <v>-168903.26666666663</v>
      </c>
      <c r="N191" s="32">
        <v>-235076.96666666647</v>
      </c>
      <c r="O191" s="32">
        <f t="shared" si="11"/>
        <v>707749.90000000026</v>
      </c>
      <c r="P191" s="32">
        <f t="shared" si="12"/>
        <v>5578145.833333334</v>
      </c>
    </row>
    <row r="192" spans="1:16" s="2" customFormat="1" ht="18">
      <c r="A192" s="61" t="s">
        <v>97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0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133325.6</v>
      </c>
      <c r="M192" s="32">
        <v>-91356.999999999854</v>
      </c>
      <c r="N192" s="32">
        <v>-99683.400000000009</v>
      </c>
      <c r="O192" s="32">
        <f t="shared" si="11"/>
        <v>795983.99999999988</v>
      </c>
      <c r="P192" s="32">
        <f t="shared" si="12"/>
        <v>5762320.2999999989</v>
      </c>
    </row>
    <row r="193" spans="1:16" s="2" customFormat="1" ht="18">
      <c r="A193" s="61" t="s">
        <v>98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0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133325.6</v>
      </c>
      <c r="M193" s="32">
        <v>-120982.26666666707</v>
      </c>
      <c r="N193" s="32">
        <v>-164395.63333333339</v>
      </c>
      <c r="O193" s="32">
        <f t="shared" si="11"/>
        <v>717098.29999999935</v>
      </c>
      <c r="P193" s="32">
        <f t="shared" si="12"/>
        <v>5697482.8333333321</v>
      </c>
    </row>
    <row r="194" spans="1:16" s="2" customFormat="1" ht="18">
      <c r="A194" s="61" t="s">
        <v>99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54924.1</v>
      </c>
      <c r="H194" s="32">
        <f t="shared" si="10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133325.6</v>
      </c>
      <c r="M194" s="32">
        <v>-82578.133333333157</v>
      </c>
      <c r="N194" s="32">
        <v>-168792.66666666683</v>
      </c>
      <c r="O194" s="32">
        <f t="shared" si="11"/>
        <v>747813.59999999986</v>
      </c>
      <c r="P194" s="32">
        <f t="shared" si="12"/>
        <v>5689224.3666666653</v>
      </c>
    </row>
    <row r="195" spans="1:16" s="2" customFormat="1" ht="18">
      <c r="A195" s="61" t="s">
        <v>100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</v>
      </c>
      <c r="H195" s="32">
        <f t="shared" si="10"/>
        <v>5074362.9999999991</v>
      </c>
      <c r="I195" s="30">
        <v>13471.1</v>
      </c>
      <c r="J195" s="30">
        <v>109347.5</v>
      </c>
      <c r="K195" s="30">
        <v>782812.4</v>
      </c>
      <c r="L195" s="30">
        <v>133325.6</v>
      </c>
      <c r="M195" s="32">
        <v>-42738.199999999852</v>
      </c>
      <c r="N195" s="32">
        <v>-33991.400000000081</v>
      </c>
      <c r="O195" s="32">
        <f t="shared" si="11"/>
        <v>962227</v>
      </c>
      <c r="P195" s="32">
        <f t="shared" si="12"/>
        <v>6036589.9999999991</v>
      </c>
    </row>
    <row r="196" spans="1:16" s="2" customFormat="1" ht="18">
      <c r="A196" s="61" t="s">
        <v>101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0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133325.6</v>
      </c>
      <c r="M196" s="32">
        <v>-35584.166666666788</v>
      </c>
      <c r="N196" s="32">
        <v>11610.999999999854</v>
      </c>
      <c r="O196" s="32">
        <f t="shared" si="11"/>
        <v>893361.83333333314</v>
      </c>
      <c r="P196" s="32">
        <f t="shared" si="12"/>
        <v>6130267.3999999985</v>
      </c>
    </row>
    <row r="197" spans="1:16" s="2" customFormat="1" ht="18">
      <c r="A197" s="61" t="s">
        <v>102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0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133325.6</v>
      </c>
      <c r="M197" s="32">
        <v>-80006.933333333087</v>
      </c>
      <c r="N197" s="32">
        <v>-120787.89999999997</v>
      </c>
      <c r="O197" s="32">
        <f t="shared" si="11"/>
        <v>895679.96666666702</v>
      </c>
      <c r="P197" s="32">
        <f t="shared" si="12"/>
        <v>6119005.7000000011</v>
      </c>
    </row>
    <row r="198" spans="1:16" s="2" customFormat="1" ht="18">
      <c r="A198" s="61" t="s">
        <v>103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0"/>
        <v>5356561.0999999996</v>
      </c>
      <c r="I198" s="30">
        <v>23525.7</v>
      </c>
      <c r="J198" s="30">
        <v>72406.5</v>
      </c>
      <c r="K198" s="30">
        <v>1003649.3</v>
      </c>
      <c r="L198" s="30">
        <v>133325.6</v>
      </c>
      <c r="M198" s="32">
        <v>-85296.999999999593</v>
      </c>
      <c r="N198" s="32">
        <v>-65227.499999999869</v>
      </c>
      <c r="O198" s="32">
        <f t="shared" si="11"/>
        <v>1082382.6000000008</v>
      </c>
      <c r="P198" s="32">
        <f t="shared" si="12"/>
        <v>6438943.7000000002</v>
      </c>
    </row>
    <row r="199" spans="1:16" s="2" customFormat="1" ht="18">
      <c r="A199" s="61" t="s">
        <v>68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0"/>
        <v>5320517.2</v>
      </c>
      <c r="I199" s="30">
        <v>21552.6</v>
      </c>
      <c r="J199" s="30">
        <v>46423.3</v>
      </c>
      <c r="K199" s="30">
        <v>1043844.8333333333</v>
      </c>
      <c r="L199" s="30">
        <v>133325.6</v>
      </c>
      <c r="M199" s="32">
        <v>-146192.79999999978</v>
      </c>
      <c r="N199" s="32">
        <v>-83692.533333333282</v>
      </c>
      <c r="O199" s="32">
        <f t="shared" si="11"/>
        <v>1015261.0000000001</v>
      </c>
      <c r="P199" s="32">
        <f t="shared" si="12"/>
        <v>6335778.2000000002</v>
      </c>
    </row>
    <row r="200" spans="1:16" s="2" customFormat="1" ht="18">
      <c r="A200" s="61" t="s">
        <v>69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ref="H200:H207" si="13">SUM(B200:G200)</f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133325.6</v>
      </c>
      <c r="M200" s="32">
        <v>-121317.09999999992</v>
      </c>
      <c r="N200" s="32">
        <v>-136749.36666666673</v>
      </c>
      <c r="O200" s="32">
        <f t="shared" ref="O200:O207" si="14">SUM(I200:N200)</f>
        <v>990901.40000000037</v>
      </c>
      <c r="P200" s="32">
        <f t="shared" si="12"/>
        <v>6332183.1000000006</v>
      </c>
    </row>
    <row r="201" spans="1:16" s="2" customFormat="1" ht="18">
      <c r="A201" s="61" t="s">
        <v>70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3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133325.6</v>
      </c>
      <c r="M201" s="32">
        <v>-82813.200000000186</v>
      </c>
      <c r="N201" s="32">
        <v>-31252.999999999996</v>
      </c>
      <c r="O201" s="32">
        <f t="shared" si="14"/>
        <v>1120195.2</v>
      </c>
      <c r="P201" s="32">
        <f t="shared" ref="P201:P207" si="15">O201+H201</f>
        <v>6445260.4000000013</v>
      </c>
    </row>
    <row r="202" spans="1:16" s="2" customFormat="1" ht="18">
      <c r="A202" s="61" t="s">
        <v>71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3"/>
        <v>5465219.2666666675</v>
      </c>
      <c r="I202" s="30">
        <v>24134.6</v>
      </c>
      <c r="J202" s="30">
        <v>31910.2</v>
      </c>
      <c r="K202" s="30">
        <v>997343.8</v>
      </c>
      <c r="L202" s="30">
        <v>133325.6</v>
      </c>
      <c r="M202" s="32">
        <v>-83776.933333333553</v>
      </c>
      <c r="N202" s="32">
        <v>-61803.566666666709</v>
      </c>
      <c r="O202" s="32">
        <f t="shared" si="14"/>
        <v>1041133.7</v>
      </c>
      <c r="P202" s="32">
        <f t="shared" si="15"/>
        <v>6506352.9666666677</v>
      </c>
    </row>
    <row r="203" spans="1:16" s="2" customFormat="1" ht="18">
      <c r="A203" s="61" t="s">
        <v>72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3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133325.6</v>
      </c>
      <c r="M203" s="32">
        <v>-191392.36666666673</v>
      </c>
      <c r="N203" s="32">
        <v>-15938.233333333323</v>
      </c>
      <c r="O203" s="32">
        <f t="shared" si="14"/>
        <v>987091.69999999984</v>
      </c>
      <c r="P203" s="32">
        <f t="shared" si="15"/>
        <v>6702520.3333333321</v>
      </c>
    </row>
    <row r="204" spans="1:16" s="2" customFormat="1" ht="18">
      <c r="A204" s="61" t="s">
        <v>73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3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133325.6</v>
      </c>
      <c r="M204" s="32">
        <v>-263954.69999999995</v>
      </c>
      <c r="N204" s="32">
        <v>-25066.799999999876</v>
      </c>
      <c r="O204" s="32">
        <f t="shared" si="14"/>
        <v>959959.60000000021</v>
      </c>
      <c r="P204" s="32">
        <f t="shared" si="15"/>
        <v>6762504.5</v>
      </c>
    </row>
    <row r="205" spans="1:16" s="2" customFormat="1" ht="18">
      <c r="A205" s="61" t="s">
        <v>74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</v>
      </c>
      <c r="H205" s="32">
        <f t="shared" si="13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133325.6</v>
      </c>
      <c r="M205" s="32">
        <v>-225925.86666666661</v>
      </c>
      <c r="N205" s="32">
        <v>40278.333333333358</v>
      </c>
      <c r="O205" s="32">
        <f t="shared" si="14"/>
        <v>1057947.2333333336</v>
      </c>
      <c r="P205" s="32">
        <f t="shared" si="15"/>
        <v>7087355.5</v>
      </c>
    </row>
    <row r="206" spans="1:16" s="2" customFormat="1" ht="18">
      <c r="A206" s="61" t="s">
        <v>75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</v>
      </c>
      <c r="H206" s="32">
        <f t="shared" si="13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133325.6</v>
      </c>
      <c r="M206" s="32">
        <v>-195707.03333333321</v>
      </c>
      <c r="N206" s="32">
        <v>23816.06666666696</v>
      </c>
      <c r="O206" s="32">
        <f t="shared" si="14"/>
        <v>1128417.2666666671</v>
      </c>
      <c r="P206" s="32">
        <f t="shared" si="15"/>
        <v>7246233.4000000004</v>
      </c>
    </row>
    <row r="207" spans="1:16" s="2" customFormat="1" ht="18">
      <c r="A207" s="61" t="s">
        <v>76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3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133325.6</v>
      </c>
      <c r="M207" s="32">
        <v>-199528.69999999984</v>
      </c>
      <c r="N207" s="32">
        <v>35735.599999999831</v>
      </c>
      <c r="O207" s="32">
        <f t="shared" si="14"/>
        <v>1092881.9000000001</v>
      </c>
      <c r="P207" s="32">
        <f t="shared" si="15"/>
        <v>7294547.5000000009</v>
      </c>
    </row>
    <row r="208" spans="1:16" s="2" customFormat="1" ht="18">
      <c r="A208" s="61" t="s">
        <v>77</v>
      </c>
      <c r="B208" s="30">
        <v>941329.16666666663</v>
      </c>
      <c r="C208" s="30">
        <v>3250901.2333333329</v>
      </c>
      <c r="D208" s="30">
        <v>1555971.6000000003</v>
      </c>
      <c r="E208" s="30"/>
      <c r="F208" s="31">
        <v>566612.5</v>
      </c>
      <c r="G208" s="30">
        <v>72951.900000000009</v>
      </c>
      <c r="H208" s="32">
        <v>6387766.4000000004</v>
      </c>
      <c r="I208" s="30">
        <v>29439.4</v>
      </c>
      <c r="J208" s="30">
        <v>26259.1</v>
      </c>
      <c r="K208" s="30">
        <v>1126005.7666666666</v>
      </c>
      <c r="L208" s="30">
        <v>133325.6</v>
      </c>
      <c r="M208" s="32">
        <v>-196486.23333333322</v>
      </c>
      <c r="N208" s="32">
        <v>24975.233333333559</v>
      </c>
      <c r="O208" s="32">
        <v>1143518.8666666672</v>
      </c>
      <c r="P208" s="32">
        <v>7531285.2666666675</v>
      </c>
    </row>
    <row r="209" spans="1:16" s="2" customFormat="1" ht="18">
      <c r="A209" s="61" t="s">
        <v>78</v>
      </c>
      <c r="B209" s="30">
        <v>974282.23333333328</v>
      </c>
      <c r="C209" s="30">
        <v>3324156.0666666655</v>
      </c>
      <c r="D209" s="30">
        <v>1594549.4000000004</v>
      </c>
      <c r="E209" s="30"/>
      <c r="F209" s="31">
        <v>601899.80000000005</v>
      </c>
      <c r="G209" s="30">
        <v>72091.8</v>
      </c>
      <c r="H209" s="32">
        <v>6566979.2999999989</v>
      </c>
      <c r="I209" s="30">
        <v>29467.4</v>
      </c>
      <c r="J209" s="30">
        <v>26061.399999999998</v>
      </c>
      <c r="K209" s="30">
        <v>1269545.9333333333</v>
      </c>
      <c r="L209" s="30">
        <v>133325.6</v>
      </c>
      <c r="M209" s="32">
        <v>-65625.266666666721</v>
      </c>
      <c r="N209" s="32">
        <v>-125464.13333333348</v>
      </c>
      <c r="O209" s="32">
        <v>1267310.9333333333</v>
      </c>
      <c r="P209" s="32">
        <v>7834290.2333333325</v>
      </c>
    </row>
    <row r="210" spans="1:16" s="2" customFormat="1" ht="18">
      <c r="A210" s="61" t="s">
        <v>79</v>
      </c>
      <c r="B210" s="30">
        <v>1045812.2000000001</v>
      </c>
      <c r="C210" s="30">
        <v>3417223.0999999992</v>
      </c>
      <c r="D210" s="30">
        <v>1623029</v>
      </c>
      <c r="E210" s="30"/>
      <c r="F210" s="31">
        <v>596084.29999999993</v>
      </c>
      <c r="G210" s="30">
        <v>71296.700000000012</v>
      </c>
      <c r="H210" s="32">
        <v>6753445.2999999989</v>
      </c>
      <c r="I210" s="30">
        <v>29483.3</v>
      </c>
      <c r="J210" s="30">
        <v>13661.300000000001</v>
      </c>
      <c r="K210" s="30">
        <v>1365866</v>
      </c>
      <c r="L210" s="30">
        <v>133325.6</v>
      </c>
      <c r="M210" s="32">
        <v>-80577.600000000064</v>
      </c>
      <c r="N210" s="32">
        <v>-97125.1</v>
      </c>
      <c r="O210" s="32">
        <v>1364633.5</v>
      </c>
      <c r="P210" s="32">
        <v>8118078.7999999989</v>
      </c>
    </row>
    <row r="211" spans="1:16" s="2" customFormat="1" ht="18">
      <c r="A211" s="61" t="s">
        <v>62</v>
      </c>
      <c r="B211" s="30">
        <v>987770.03333333321</v>
      </c>
      <c r="C211" s="30">
        <v>3424945.3666666658</v>
      </c>
      <c r="D211" s="30">
        <v>1632838.5000000002</v>
      </c>
      <c r="E211" s="30">
        <v>0</v>
      </c>
      <c r="F211" s="31">
        <v>583284.70000000007</v>
      </c>
      <c r="G211" s="30">
        <v>71911.600000000006</v>
      </c>
      <c r="H211" s="32">
        <v>6700750.1999999983</v>
      </c>
      <c r="I211" s="30">
        <v>34511.599999999999</v>
      </c>
      <c r="J211" s="30">
        <v>80569.8</v>
      </c>
      <c r="K211" s="30">
        <v>1431532.2999999998</v>
      </c>
      <c r="L211" s="30">
        <v>133325.6</v>
      </c>
      <c r="M211" s="32">
        <v>-71916.299999999945</v>
      </c>
      <c r="N211" s="32">
        <v>-76493.500000000058</v>
      </c>
      <c r="O211" s="32">
        <v>1531529.4999999998</v>
      </c>
      <c r="P211" s="32">
        <v>8232279.6999999983</v>
      </c>
    </row>
    <row r="212" spans="1:16" s="2" customFormat="1" ht="18">
      <c r="A212" s="61" t="s">
        <v>63</v>
      </c>
      <c r="B212" s="30">
        <v>1013884.9666666668</v>
      </c>
      <c r="C212" s="30">
        <v>3433699.833333333</v>
      </c>
      <c r="D212" s="30">
        <v>1644883.6000000003</v>
      </c>
      <c r="E212" s="30">
        <v>1000</v>
      </c>
      <c r="F212" s="31">
        <v>612184.29999999993</v>
      </c>
      <c r="G212" s="30">
        <v>71872.900000000009</v>
      </c>
      <c r="H212" s="32">
        <v>6777525.6000000006</v>
      </c>
      <c r="I212" s="30">
        <v>31571.9</v>
      </c>
      <c r="J212" s="30">
        <v>79629.200000000012</v>
      </c>
      <c r="K212" s="30">
        <v>1227572.2999999998</v>
      </c>
      <c r="L212" s="30">
        <v>133325.6</v>
      </c>
      <c r="M212" s="32">
        <v>-69899.299999999843</v>
      </c>
      <c r="N212" s="32">
        <v>-92380.699999999837</v>
      </c>
      <c r="O212" s="32">
        <v>1309819.0000000005</v>
      </c>
      <c r="P212" s="32">
        <v>8087344.6000000015</v>
      </c>
    </row>
    <row r="213" spans="1:16" s="2" customFormat="1" ht="18">
      <c r="A213" s="61" t="s">
        <v>64</v>
      </c>
      <c r="B213" s="30">
        <v>1041500.6999999998</v>
      </c>
      <c r="C213" s="30">
        <v>3560229</v>
      </c>
      <c r="D213" s="30">
        <v>1656425.7000000002</v>
      </c>
      <c r="E213" s="30">
        <v>1000</v>
      </c>
      <c r="F213" s="31">
        <v>653185.99999999988</v>
      </c>
      <c r="G213" s="30">
        <v>73391.000000000015</v>
      </c>
      <c r="H213" s="32">
        <v>6985732.4000000004</v>
      </c>
      <c r="I213" s="30">
        <v>32638.799999999999</v>
      </c>
      <c r="J213" s="30">
        <v>78755.5</v>
      </c>
      <c r="K213" s="30">
        <v>1171403.9999999998</v>
      </c>
      <c r="L213" s="30">
        <v>133325.6</v>
      </c>
      <c r="M213" s="32">
        <v>-74867.500000000058</v>
      </c>
      <c r="N213" s="32">
        <v>-82500.399999999994</v>
      </c>
      <c r="O213" s="32">
        <v>1258756</v>
      </c>
      <c r="P213" s="32">
        <v>8244488.4000000004</v>
      </c>
    </row>
    <row r="214" spans="1:16" s="2" customFormat="1" ht="18">
      <c r="A214" s="61" t="s">
        <v>65</v>
      </c>
      <c r="B214" s="30">
        <v>1048158.6666666665</v>
      </c>
      <c r="C214" s="30">
        <v>3506156.5</v>
      </c>
      <c r="D214" s="30">
        <v>1716189.466666667</v>
      </c>
      <c r="E214" s="30">
        <v>1000</v>
      </c>
      <c r="F214" s="31">
        <v>654327.90000000014</v>
      </c>
      <c r="G214" s="30">
        <v>73601.900000000009</v>
      </c>
      <c r="H214" s="32">
        <v>6999434.4333333336</v>
      </c>
      <c r="I214" s="30">
        <v>41917</v>
      </c>
      <c r="J214" s="30">
        <v>78707</v>
      </c>
      <c r="K214" s="30">
        <v>1204331.6000000001</v>
      </c>
      <c r="L214" s="30">
        <v>133325.6</v>
      </c>
      <c r="M214" s="32">
        <v>-98819.633333333535</v>
      </c>
      <c r="N214" s="32">
        <v>-45606.866666666298</v>
      </c>
      <c r="O214" s="32">
        <v>1313854.7000000004</v>
      </c>
      <c r="P214" s="32">
        <v>8313289.1333333338</v>
      </c>
    </row>
    <row r="215" spans="1:16" s="2" customFormat="1" ht="18">
      <c r="A215" s="61" t="s">
        <v>66</v>
      </c>
      <c r="B215" s="30">
        <v>1106850.2333333332</v>
      </c>
      <c r="C215" s="30">
        <v>3689688.2</v>
      </c>
      <c r="D215" s="30">
        <v>1720770.3333333333</v>
      </c>
      <c r="E215" s="30">
        <v>1000</v>
      </c>
      <c r="F215" s="31">
        <v>592770.70000000007</v>
      </c>
      <c r="G215" s="30">
        <v>72273</v>
      </c>
      <c r="H215" s="32">
        <v>7183352.4666666668</v>
      </c>
      <c r="I215" s="30">
        <v>45073.8</v>
      </c>
      <c r="J215" s="30">
        <v>78665.899999999994</v>
      </c>
      <c r="K215" s="30">
        <v>1205058.6999999997</v>
      </c>
      <c r="L215" s="30">
        <v>133325.6</v>
      </c>
      <c r="M215" s="32">
        <v>-30908.366666666567</v>
      </c>
      <c r="N215" s="32">
        <v>-103012.43333333345</v>
      </c>
      <c r="O215" s="32">
        <v>1328203.2</v>
      </c>
      <c r="P215" s="32">
        <v>8511555.666666666</v>
      </c>
    </row>
    <row r="216" spans="1:16" s="2" customFormat="1" ht="18">
      <c r="A216" s="61" t="s">
        <v>67</v>
      </c>
      <c r="B216" s="30">
        <v>1203777.2999999998</v>
      </c>
      <c r="C216" s="30">
        <v>3698111.1</v>
      </c>
      <c r="D216" s="30">
        <v>1745835.0999999996</v>
      </c>
      <c r="E216" s="30">
        <v>1000</v>
      </c>
      <c r="F216" s="31">
        <v>660664.79999999993</v>
      </c>
      <c r="G216" s="30">
        <v>72496.599999999991</v>
      </c>
      <c r="H216" s="32">
        <v>7381884.8999999994</v>
      </c>
      <c r="I216" s="30">
        <v>40136.300000000003</v>
      </c>
      <c r="J216" s="30">
        <v>78723.200000000012</v>
      </c>
      <c r="K216" s="30">
        <v>1252435.7000000002</v>
      </c>
      <c r="L216" s="30">
        <v>133325.6</v>
      </c>
      <c r="M216" s="32">
        <v>-56749.30000000009</v>
      </c>
      <c r="N216" s="32">
        <v>201175.00000000015</v>
      </c>
      <c r="O216" s="32">
        <v>1649046.5000000005</v>
      </c>
      <c r="P216" s="32">
        <v>9030931.4000000004</v>
      </c>
    </row>
    <row r="217" spans="1:16" s="2" customFormat="1" ht="18">
      <c r="A217" s="61" t="s">
        <v>61</v>
      </c>
      <c r="B217" s="30">
        <v>1214702.5333333332</v>
      </c>
      <c r="C217" s="30">
        <v>3823824.4333333317</v>
      </c>
      <c r="D217" s="30">
        <v>1773120.9333333333</v>
      </c>
      <c r="E217" s="30">
        <v>1000</v>
      </c>
      <c r="F217" s="31">
        <v>620422</v>
      </c>
      <c r="G217" s="30">
        <v>72969.100000000006</v>
      </c>
      <c r="H217" s="32">
        <v>7506038.9999999981</v>
      </c>
      <c r="I217" s="30">
        <v>40281.5</v>
      </c>
      <c r="J217" s="30">
        <v>78839</v>
      </c>
      <c r="K217" s="30">
        <v>1300000.5666666667</v>
      </c>
      <c r="L217" s="30">
        <v>133325.6</v>
      </c>
      <c r="M217" s="32">
        <v>-60406.266666666779</v>
      </c>
      <c r="N217" s="32">
        <v>15322.733333333323</v>
      </c>
      <c r="O217" s="32">
        <v>1507363.1333333333</v>
      </c>
      <c r="P217" s="32">
        <v>9013402.133333331</v>
      </c>
    </row>
    <row r="218" spans="1:16" s="2" customFormat="1" ht="18">
      <c r="A218" s="61" t="s">
        <v>111</v>
      </c>
      <c r="B218" s="30">
        <v>1199503.2666666666</v>
      </c>
      <c r="C218" s="30">
        <v>3855928.1666666656</v>
      </c>
      <c r="D218" s="30">
        <v>1713221.3666666667</v>
      </c>
      <c r="E218" s="30">
        <v>1000</v>
      </c>
      <c r="F218" s="31">
        <v>651962.60000000009</v>
      </c>
      <c r="G218" s="30">
        <v>74952.000000000015</v>
      </c>
      <c r="H218" s="32">
        <v>7496567.3999999985</v>
      </c>
      <c r="I218" s="30">
        <v>40383</v>
      </c>
      <c r="J218" s="30">
        <v>78959.100000000006</v>
      </c>
      <c r="K218" s="30">
        <v>1346117.6333333335</v>
      </c>
      <c r="L218" s="30">
        <v>133325.6</v>
      </c>
      <c r="M218" s="32">
        <v>-38029.133333333419</v>
      </c>
      <c r="N218" s="32">
        <v>-26577.733333333585</v>
      </c>
      <c r="O218" s="32">
        <v>1534178.4666666666</v>
      </c>
      <c r="P218" s="32">
        <v>9030745.8666666653</v>
      </c>
    </row>
    <row r="219" spans="1:16" s="2" customFormat="1" ht="18">
      <c r="A219" s="61" t="s">
        <v>112</v>
      </c>
      <c r="B219" s="30">
        <v>1175064.9999999998</v>
      </c>
      <c r="C219" s="30">
        <v>3891300.9</v>
      </c>
      <c r="D219" s="30">
        <v>1806296.2000000002</v>
      </c>
      <c r="E219" s="30">
        <v>1000</v>
      </c>
      <c r="F219" s="31">
        <v>657028.5</v>
      </c>
      <c r="G219" s="30">
        <v>77726.600000000006</v>
      </c>
      <c r="H219" s="32">
        <v>7608417.1999999993</v>
      </c>
      <c r="I219" s="30">
        <v>42867.7</v>
      </c>
      <c r="J219" s="30">
        <v>79090.2</v>
      </c>
      <c r="K219" s="30">
        <v>1365233.3</v>
      </c>
      <c r="L219" s="30">
        <v>133325.6</v>
      </c>
      <c r="M219" s="32">
        <v>-54287.362999999961</v>
      </c>
      <c r="N219" s="32">
        <v>100131.96300000051</v>
      </c>
      <c r="O219" s="32">
        <v>1666361.4000000006</v>
      </c>
      <c r="P219" s="32">
        <v>9274778.5999999996</v>
      </c>
    </row>
    <row r="220" spans="1:16" s="2" customFormat="1" ht="18">
      <c r="A220" s="61" t="s">
        <v>113</v>
      </c>
      <c r="B220" s="30">
        <v>1184568.5333333332</v>
      </c>
      <c r="C220" s="30">
        <v>3981676.8</v>
      </c>
      <c r="D220" s="30">
        <v>1806275.1666666672</v>
      </c>
      <c r="E220" s="30">
        <v>1000</v>
      </c>
      <c r="F220" s="31">
        <v>673054.70000000007</v>
      </c>
      <c r="G220" s="30">
        <v>80079</v>
      </c>
      <c r="H220" s="32">
        <v>7726654.2000000002</v>
      </c>
      <c r="I220" s="30">
        <v>44619.6</v>
      </c>
      <c r="J220" s="30">
        <v>79199.3</v>
      </c>
      <c r="K220" s="30">
        <v>1429532.8333333337</v>
      </c>
      <c r="L220" s="30">
        <v>133325.6</v>
      </c>
      <c r="M220" s="32">
        <v>12470.23600000047</v>
      </c>
      <c r="N220" s="32">
        <v>51484.963999999884</v>
      </c>
      <c r="O220" s="32">
        <v>1750632.5333333341</v>
      </c>
      <c r="P220" s="32">
        <v>9477286.7333333343</v>
      </c>
    </row>
    <row r="221" spans="1:16" s="2" customFormat="1" ht="18">
      <c r="A221" s="61" t="s">
        <v>114</v>
      </c>
      <c r="B221" s="30">
        <v>1213238.2666666664</v>
      </c>
      <c r="C221" s="30">
        <v>4015985.3</v>
      </c>
      <c r="D221" s="30">
        <v>1817279.7333333329</v>
      </c>
      <c r="E221" s="30">
        <v>1000</v>
      </c>
      <c r="F221" s="31">
        <v>686354.3</v>
      </c>
      <c r="G221" s="30">
        <v>80057.2</v>
      </c>
      <c r="H221" s="32">
        <v>7813914.7999999989</v>
      </c>
      <c r="I221" s="30">
        <v>44713.599999999999</v>
      </c>
      <c r="J221" s="30">
        <v>79313</v>
      </c>
      <c r="K221" s="30">
        <v>1431587.8666666667</v>
      </c>
      <c r="L221" s="30">
        <v>133325.6</v>
      </c>
      <c r="M221" s="32">
        <v>-40208.503999999943</v>
      </c>
      <c r="N221" s="32">
        <v>45841.003999999826</v>
      </c>
      <c r="O221" s="32">
        <v>1694572.5666666667</v>
      </c>
      <c r="P221" s="32">
        <v>9508487.3666666653</v>
      </c>
    </row>
    <row r="222" spans="1:16" s="2" customFormat="1" ht="18">
      <c r="A222" s="61" t="s">
        <v>116</v>
      </c>
      <c r="B222" s="30">
        <v>1251666.1999999997</v>
      </c>
      <c r="C222" s="30">
        <v>4158565.7</v>
      </c>
      <c r="D222" s="30">
        <v>1857136.0999999996</v>
      </c>
      <c r="E222" s="30">
        <v>1000</v>
      </c>
      <c r="F222" s="31">
        <v>738639.6</v>
      </c>
      <c r="G222" s="30">
        <v>80518.000000000015</v>
      </c>
      <c r="H222" s="32">
        <v>8087525.5999999996</v>
      </c>
      <c r="I222" s="30">
        <v>46446.1</v>
      </c>
      <c r="J222" s="30">
        <v>79447.8</v>
      </c>
      <c r="K222" s="30">
        <v>1470345.3000000003</v>
      </c>
      <c r="L222" s="30">
        <v>133325.6</v>
      </c>
      <c r="M222" s="32">
        <v>-92903.000000000437</v>
      </c>
      <c r="N222" s="32">
        <v>-7145.3000000002539</v>
      </c>
      <c r="O222" s="32">
        <v>1629516.4999999995</v>
      </c>
      <c r="P222" s="32">
        <v>9717042.0999999996</v>
      </c>
    </row>
    <row r="223" spans="1:16" s="2" customFormat="1" ht="18">
      <c r="A223" s="61" t="s">
        <v>118</v>
      </c>
      <c r="B223" s="30">
        <v>1159133.5666666667</v>
      </c>
      <c r="C223" s="30">
        <v>3969892.4666666668</v>
      </c>
      <c r="D223" s="30">
        <v>1811211.5666666671</v>
      </c>
      <c r="E223" s="30">
        <v>0</v>
      </c>
      <c r="F223" s="31">
        <v>708153</v>
      </c>
      <c r="G223" s="30">
        <v>81081.3</v>
      </c>
      <c r="H223" s="32">
        <v>7729471.9000000004</v>
      </c>
      <c r="I223" s="30">
        <v>46652.6</v>
      </c>
      <c r="J223" s="30">
        <v>115271.5</v>
      </c>
      <c r="K223" s="30">
        <v>1487562.6</v>
      </c>
      <c r="L223" s="30">
        <v>133325.6</v>
      </c>
      <c r="M223" s="32">
        <v>35160.000000000058</v>
      </c>
      <c r="N223" s="32">
        <v>46306.199999999801</v>
      </c>
      <c r="O223" s="32">
        <v>1864278.5</v>
      </c>
      <c r="P223" s="32">
        <v>9593750.4000000004</v>
      </c>
    </row>
    <row r="224" spans="1:16" s="2" customFormat="1" ht="18">
      <c r="A224" s="61" t="s">
        <v>63</v>
      </c>
      <c r="B224" s="30">
        <v>1174651.6333333335</v>
      </c>
      <c r="C224" s="30">
        <v>3929754.1333333338</v>
      </c>
      <c r="D224" s="30">
        <v>1843458.5333333334</v>
      </c>
      <c r="E224" s="30">
        <v>0</v>
      </c>
      <c r="F224" s="31">
        <v>695460.79999999993</v>
      </c>
      <c r="G224" s="30">
        <v>86967.800000000017</v>
      </c>
      <c r="H224" s="32">
        <v>7730292.9000000004</v>
      </c>
      <c r="I224" s="30">
        <v>46773.1</v>
      </c>
      <c r="J224" s="30">
        <v>109462.40000000001</v>
      </c>
      <c r="K224" s="30">
        <v>1501268.6</v>
      </c>
      <c r="L224" s="30">
        <v>133325.6</v>
      </c>
      <c r="M224" s="32">
        <v>53897.09999999954</v>
      </c>
      <c r="N224" s="32">
        <v>9093.299999999992</v>
      </c>
      <c r="O224" s="32">
        <v>1853820.0999999999</v>
      </c>
      <c r="P224" s="32">
        <v>9584113</v>
      </c>
    </row>
    <row r="225" spans="1:17" s="2" customFormat="1" ht="18">
      <c r="A225" s="61" t="s">
        <v>120</v>
      </c>
      <c r="B225" s="30">
        <v>1159983.0999999999</v>
      </c>
      <c r="C225" s="30">
        <v>4141096.5999999996</v>
      </c>
      <c r="D225" s="30">
        <v>1857618.1000000003</v>
      </c>
      <c r="E225" s="30">
        <v>0</v>
      </c>
      <c r="F225" s="31">
        <v>676399.10000000009</v>
      </c>
      <c r="G225" s="30">
        <v>88276.900000000009</v>
      </c>
      <c r="H225" s="32">
        <v>7923373.8000000007</v>
      </c>
      <c r="I225" s="30">
        <v>46902.6</v>
      </c>
      <c r="J225" s="30">
        <v>109601.60000000001</v>
      </c>
      <c r="K225" s="30">
        <v>1525244.2000000002</v>
      </c>
      <c r="L225" s="30">
        <v>133325.6</v>
      </c>
      <c r="M225" s="32">
        <v>-99489.799999999886</v>
      </c>
      <c r="N225" s="32">
        <v>5747.3999999999432</v>
      </c>
      <c r="O225" s="32">
        <v>1721331.6000000003</v>
      </c>
      <c r="P225" s="32">
        <v>9644705.4000000004</v>
      </c>
    </row>
    <row r="226" spans="1:17" s="2" customFormat="1">
      <c r="A226" s="62" t="s">
        <v>4</v>
      </c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4"/>
    </row>
    <row r="227" spans="1:17" s="2" customFormat="1" ht="18.75" customHeight="1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7"/>
      <c r="Q227"/>
    </row>
    <row r="228" spans="1:17" ht="18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7" ht="18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7" ht="18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7" ht="18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</row>
    <row r="232" spans="1:17">
      <c r="K232" s="2"/>
      <c r="L232" s="2"/>
      <c r="N232" s="2"/>
    </row>
    <row r="233" spans="1:17">
      <c r="K233" s="2"/>
      <c r="L233" s="2"/>
      <c r="N233" s="2"/>
    </row>
    <row r="234" spans="1:17">
      <c r="K234" s="2"/>
      <c r="L234" s="2"/>
      <c r="N234" s="2"/>
    </row>
    <row r="235" spans="1:17">
      <c r="K235" s="2"/>
      <c r="L235" s="2"/>
      <c r="N235" s="2"/>
    </row>
    <row r="236" spans="1:17">
      <c r="K236" s="2"/>
      <c r="L236" s="2"/>
      <c r="N236" s="2"/>
    </row>
    <row r="237" spans="1:17">
      <c r="K237" s="2"/>
      <c r="L237" s="2"/>
      <c r="N237" s="2"/>
    </row>
    <row r="238" spans="1:17">
      <c r="K238" s="2"/>
      <c r="L238" s="2"/>
      <c r="N238" s="2"/>
    </row>
    <row r="239" spans="1:17">
      <c r="K239" s="2"/>
      <c r="L239" s="2"/>
      <c r="N239" s="2"/>
    </row>
    <row r="240" spans="1:17">
      <c r="K240" s="2"/>
      <c r="L240" s="2"/>
      <c r="N240" s="2"/>
    </row>
    <row r="241" spans="11:14">
      <c r="K241" s="2"/>
      <c r="L241" s="2"/>
      <c r="N241" s="2"/>
    </row>
  </sheetData>
  <mergeCells count="6">
    <mergeCell ref="A226:P227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81"/>
  <sheetViews>
    <sheetView tabSelected="1" workbookViewId="0">
      <pane xSplit="1" ySplit="6" topLeftCell="B73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B79" sqref="B79:P79"/>
    </sheetView>
  </sheetViews>
  <sheetFormatPr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49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70511.199999999997</v>
      </c>
      <c r="H50" s="32">
        <f t="shared" ref="H50:H73" si="6">SUM(B50:G50)</f>
        <v>1867882.6</v>
      </c>
      <c r="I50" s="30">
        <v>12578.8</v>
      </c>
      <c r="J50" s="30">
        <v>20055.699999999997</v>
      </c>
      <c r="K50" s="30">
        <v>597121.29999999993</v>
      </c>
      <c r="L50" s="30">
        <v>93615</v>
      </c>
      <c r="M50" s="32">
        <v>-50631.3</v>
      </c>
      <c r="N50" s="32">
        <v>-196479.80000000005</v>
      </c>
      <c r="O50" s="32">
        <f t="shared" ref="O50:O73" si="7">SUM(I50:N50)</f>
        <v>476259.69999999984</v>
      </c>
      <c r="P50" s="32">
        <f t="shared" ref="P50:P73" si="8">O50+H50</f>
        <v>2344142.2999999998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si="6"/>
        <v>1964961.8999999994</v>
      </c>
      <c r="I51" s="30">
        <v>13078.6</v>
      </c>
      <c r="J51" s="30">
        <v>34809.4</v>
      </c>
      <c r="K51" s="30">
        <v>615426.1</v>
      </c>
      <c r="L51" s="30">
        <v>98046.5</v>
      </c>
      <c r="M51" s="32">
        <v>-82555.900000000183</v>
      </c>
      <c r="N51" s="32">
        <v>-236797.9</v>
      </c>
      <c r="O51" s="32">
        <f t="shared" si="7"/>
        <v>442006.79999999981</v>
      </c>
      <c r="P51" s="32">
        <f t="shared" si="8"/>
        <v>2406968.6999999993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83690.900000000009</v>
      </c>
      <c r="H52" s="32">
        <f t="shared" si="6"/>
        <v>2113058.7000000002</v>
      </c>
      <c r="I52" s="30">
        <v>13251.8</v>
      </c>
      <c r="J52" s="30">
        <v>38420.700000000004</v>
      </c>
      <c r="K52" s="30">
        <v>612269.5</v>
      </c>
      <c r="L52" s="30">
        <v>102581.4</v>
      </c>
      <c r="M52" s="32">
        <v>-77967.900000000067</v>
      </c>
      <c r="N52" s="32">
        <v>-230627.10000000003</v>
      </c>
      <c r="O52" s="32">
        <f t="shared" si="7"/>
        <v>457928.39999999997</v>
      </c>
      <c r="P52" s="32">
        <f t="shared" si="8"/>
        <v>2570987.1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si="6"/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-81860.099999999831</v>
      </c>
      <c r="N53" s="32">
        <v>-242941.30000000005</v>
      </c>
      <c r="O53" s="32">
        <f t="shared" si="7"/>
        <v>487544.20000000019</v>
      </c>
      <c r="P53" s="32">
        <f t="shared" si="8"/>
        <v>2651280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6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-66647.299999999974</v>
      </c>
      <c r="N54" s="32">
        <v>-283524.90000000008</v>
      </c>
      <c r="O54" s="32">
        <f t="shared" si="7"/>
        <v>526654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v>107728.30000000002</v>
      </c>
      <c r="H55" s="32">
        <f t="shared" si="6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114467.8</v>
      </c>
      <c r="M55" s="32">
        <v>-57634.500000000102</v>
      </c>
      <c r="N55" s="32">
        <v>-304318.8</v>
      </c>
      <c r="O55" s="32">
        <f t="shared" si="7"/>
        <v>525105.70000000019</v>
      </c>
      <c r="P55" s="32">
        <f t="shared" si="8"/>
        <v>2845451.8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v>125888</v>
      </c>
      <c r="H56" s="32">
        <f t="shared" si="6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-64167.600000000137</v>
      </c>
      <c r="N56" s="32">
        <v>-385524.1</v>
      </c>
      <c r="O56" s="32">
        <f t="shared" si="7"/>
        <v>482842.59999999986</v>
      </c>
      <c r="P56" s="32">
        <f t="shared" si="8"/>
        <v>3010166.6999999993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v>138516</v>
      </c>
      <c r="H57" s="32">
        <f t="shared" si="6"/>
        <v>2715943.9</v>
      </c>
      <c r="I57" s="30">
        <v>9519.2999999999993</v>
      </c>
      <c r="J57" s="30">
        <v>65861.7</v>
      </c>
      <c r="K57" s="30">
        <v>779145.20000000007</v>
      </c>
      <c r="L57" s="30">
        <v>123993.1</v>
      </c>
      <c r="M57" s="32">
        <v>-53574.199999999953</v>
      </c>
      <c r="N57" s="32">
        <v>-252703.50000000012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v>141458.9</v>
      </c>
      <c r="H58" s="32">
        <f t="shared" si="6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-52120.800000000003</v>
      </c>
      <c r="N58" s="32">
        <v>-281610.81651700003</v>
      </c>
      <c r="O58" s="32">
        <f t="shared" si="7"/>
        <v>665494.78348300001</v>
      </c>
      <c r="P58" s="32">
        <f t="shared" si="8"/>
        <v>3540733.283483</v>
      </c>
    </row>
    <row r="59" spans="1:16" s="2" customFormat="1">
      <c r="A59" s="29">
        <v>44286</v>
      </c>
      <c r="B59" s="30">
        <v>396396.50000000006</v>
      </c>
      <c r="C59" s="30">
        <v>1445680.2999999998</v>
      </c>
      <c r="D59" s="30">
        <v>773681.1</v>
      </c>
      <c r="E59" s="30"/>
      <c r="F59" s="31">
        <v>224018.69999999992</v>
      </c>
      <c r="G59" s="30">
        <v>150926.1</v>
      </c>
      <c r="H59" s="32">
        <f t="shared" si="6"/>
        <v>2990702.6999999997</v>
      </c>
      <c r="I59" s="30">
        <v>18910</v>
      </c>
      <c r="J59" s="30">
        <v>64851.1</v>
      </c>
      <c r="K59" s="30">
        <v>809562</v>
      </c>
      <c r="L59" s="30">
        <v>128540.5</v>
      </c>
      <c r="M59" s="32">
        <v>-40235.400000000081</v>
      </c>
      <c r="N59" s="32">
        <v>-321697.79999999993</v>
      </c>
      <c r="O59" s="32">
        <f t="shared" si="7"/>
        <v>659930.4</v>
      </c>
      <c r="P59" s="32">
        <f t="shared" si="8"/>
        <v>3650633.0999999996</v>
      </c>
    </row>
    <row r="60" spans="1:16" s="2" customFormat="1" ht="18">
      <c r="A60" s="61" t="s">
        <v>104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6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133325.6</v>
      </c>
      <c r="M60" s="32">
        <v>-90579.199999999997</v>
      </c>
      <c r="N60" s="32">
        <v>-334233.29999999981</v>
      </c>
      <c r="O60" s="32">
        <f t="shared" si="7"/>
        <v>632779.70000000019</v>
      </c>
      <c r="P60" s="32">
        <f t="shared" si="8"/>
        <v>3892165.6300000008</v>
      </c>
    </row>
    <row r="61" spans="1:16" s="2" customFormat="1" ht="18">
      <c r="A61" s="61" t="s">
        <v>107</v>
      </c>
      <c r="B61" s="30">
        <v>452610.19999999995</v>
      </c>
      <c r="C61" s="30">
        <v>1676389.99</v>
      </c>
      <c r="D61" s="30">
        <v>964862.19999999984</v>
      </c>
      <c r="E61" s="30"/>
      <c r="F61" s="31">
        <v>234167.69999999998</v>
      </c>
      <c r="G61" s="30">
        <v>12030.6</v>
      </c>
      <c r="H61" s="32">
        <f t="shared" si="6"/>
        <v>3340060.69</v>
      </c>
      <c r="I61" s="30">
        <v>16502.599999999999</v>
      </c>
      <c r="J61" s="30">
        <v>56628.299999999996</v>
      </c>
      <c r="K61" s="30">
        <v>900968.6</v>
      </c>
      <c r="L61" s="30">
        <v>133325.6</v>
      </c>
      <c r="M61" s="32">
        <v>-84933.999999999913</v>
      </c>
      <c r="N61" s="32">
        <v>-309994.90000000002</v>
      </c>
      <c r="O61" s="32">
        <f t="shared" si="7"/>
        <v>712496.20000000019</v>
      </c>
      <c r="P61" s="32">
        <f t="shared" si="8"/>
        <v>4052556.89</v>
      </c>
    </row>
    <row r="62" spans="1:16" s="2" customFormat="1" ht="18">
      <c r="A62" s="61" t="s">
        <v>110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6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133325.6</v>
      </c>
      <c r="M62" s="32">
        <v>-30902.200000000106</v>
      </c>
      <c r="N62" s="32">
        <v>-306940.10000000009</v>
      </c>
      <c r="O62" s="32">
        <f t="shared" si="7"/>
        <v>827682.19999999972</v>
      </c>
      <c r="P62" s="32">
        <f t="shared" si="8"/>
        <v>4129818.8</v>
      </c>
    </row>
    <row r="63" spans="1:16" s="2" customFormat="1" ht="18">
      <c r="A63" s="61" t="s">
        <v>82</v>
      </c>
      <c r="B63" s="31">
        <v>448956.6</v>
      </c>
      <c r="C63" s="31">
        <v>1688455.5999999999</v>
      </c>
      <c r="D63" s="31">
        <v>1035025.2999999999</v>
      </c>
      <c r="E63" s="31"/>
      <c r="F63" s="31">
        <v>287866.70000000007</v>
      </c>
      <c r="G63" s="31">
        <v>17041</v>
      </c>
      <c r="H63" s="32">
        <f t="shared" si="6"/>
        <v>3477345.1999999997</v>
      </c>
      <c r="I63" s="31">
        <v>19507.7</v>
      </c>
      <c r="J63" s="31">
        <v>68013.899999999994</v>
      </c>
      <c r="K63" s="31">
        <v>983059.4</v>
      </c>
      <c r="L63" s="31">
        <v>133325.6</v>
      </c>
      <c r="M63" s="58">
        <v>-66928.100000000035</v>
      </c>
      <c r="N63" s="58">
        <v>-293238.79999999993</v>
      </c>
      <c r="O63" s="32">
        <f t="shared" si="7"/>
        <v>843739.70000000007</v>
      </c>
      <c r="P63" s="32">
        <f t="shared" si="8"/>
        <v>4321084.8999999994</v>
      </c>
    </row>
    <row r="64" spans="1:16" s="2" customFormat="1" ht="18">
      <c r="A64" s="61" t="s">
        <v>85</v>
      </c>
      <c r="B64" s="31">
        <v>519153</v>
      </c>
      <c r="C64" s="31">
        <v>1917479.9999999998</v>
      </c>
      <c r="D64" s="31">
        <v>1025782.5</v>
      </c>
      <c r="E64" s="31"/>
      <c r="F64" s="31">
        <v>272594.40000000002</v>
      </c>
      <c r="G64" s="31">
        <v>16960.199999999997</v>
      </c>
      <c r="H64" s="32">
        <f t="shared" si="6"/>
        <v>3751970.1</v>
      </c>
      <c r="I64" s="31">
        <v>18622.400000000001</v>
      </c>
      <c r="J64" s="31">
        <v>53079.899999999994</v>
      </c>
      <c r="K64" s="31">
        <v>1066976.3999999997</v>
      </c>
      <c r="L64" s="31">
        <v>133325.6</v>
      </c>
      <c r="M64" s="58">
        <v>9892.800000000032</v>
      </c>
      <c r="N64" s="58">
        <v>-153965.29999999996</v>
      </c>
      <c r="O64" s="32">
        <f t="shared" si="7"/>
        <v>1127931.7999999998</v>
      </c>
      <c r="P64" s="32">
        <f t="shared" si="8"/>
        <v>4879901.9000000004</v>
      </c>
    </row>
    <row r="65" spans="1:16" s="2" customFormat="1" ht="18">
      <c r="A65" s="61" t="s">
        <v>88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38038.399999999994</v>
      </c>
      <c r="H65" s="32">
        <f t="shared" si="6"/>
        <v>4151424.3</v>
      </c>
      <c r="I65" s="30">
        <v>14402.7</v>
      </c>
      <c r="J65" s="30">
        <v>63262.399999999994</v>
      </c>
      <c r="K65" s="30">
        <v>1138728.5</v>
      </c>
      <c r="L65" s="30">
        <v>133325.6</v>
      </c>
      <c r="M65" s="32">
        <v>17400.900000000081</v>
      </c>
      <c r="N65" s="32">
        <v>-169762.8000000001</v>
      </c>
      <c r="O65" s="32">
        <f t="shared" si="7"/>
        <v>1197357.3000000003</v>
      </c>
      <c r="P65" s="32">
        <f t="shared" si="8"/>
        <v>5348781.5999999996</v>
      </c>
    </row>
    <row r="66" spans="1:16" s="2" customFormat="1" ht="18">
      <c r="A66" s="61" t="s">
        <v>91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6"/>
        <v>4550628.7</v>
      </c>
      <c r="I66" s="30">
        <v>14439.7</v>
      </c>
      <c r="J66" s="30">
        <v>86450.8</v>
      </c>
      <c r="K66" s="30">
        <v>1164676.8</v>
      </c>
      <c r="L66" s="30">
        <v>133325.6</v>
      </c>
      <c r="M66" s="32">
        <v>-138015.59999999986</v>
      </c>
      <c r="N66" s="32">
        <v>-249646.1</v>
      </c>
      <c r="O66" s="32">
        <f t="shared" si="7"/>
        <v>1011231.2000000003</v>
      </c>
      <c r="P66" s="32">
        <f t="shared" si="8"/>
        <v>5561859.9000000004</v>
      </c>
    </row>
    <row r="67" spans="1:16" s="2" customFormat="1" ht="18">
      <c r="A67" s="61" t="s">
        <v>94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6"/>
        <v>4528420.4999999981</v>
      </c>
      <c r="I67" s="30">
        <v>18402</v>
      </c>
      <c r="J67" s="30">
        <v>82625.5</v>
      </c>
      <c r="K67" s="30">
        <v>1151682.3</v>
      </c>
      <c r="L67" s="30">
        <v>133325.6</v>
      </c>
      <c r="M67" s="32">
        <v>-20254.299999999894</v>
      </c>
      <c r="N67" s="32">
        <v>-162440.20000000016</v>
      </c>
      <c r="O67" s="32">
        <f t="shared" si="7"/>
        <v>1203340.9000000001</v>
      </c>
      <c r="P67" s="32">
        <f t="shared" si="8"/>
        <v>5731761.3999999985</v>
      </c>
    </row>
    <row r="68" spans="1:16" s="2" customFormat="1" ht="18">
      <c r="A68" s="61" t="s">
        <v>97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6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133325.6</v>
      </c>
      <c r="M68" s="32">
        <v>-91356.999999999854</v>
      </c>
      <c r="N68" s="32">
        <v>-99683.400000000009</v>
      </c>
      <c r="O68" s="32">
        <f t="shared" si="7"/>
        <v>795983.99999999988</v>
      </c>
      <c r="P68" s="32">
        <f t="shared" si="8"/>
        <v>5762320.2999999989</v>
      </c>
    </row>
    <row r="69" spans="1:16" s="2" customFormat="1" ht="18">
      <c r="A69" s="61" t="s">
        <v>100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</v>
      </c>
      <c r="H69" s="32">
        <f t="shared" si="6"/>
        <v>5074362.9999999991</v>
      </c>
      <c r="I69" s="30">
        <v>13471.1</v>
      </c>
      <c r="J69" s="30">
        <v>109347.5</v>
      </c>
      <c r="K69" s="30">
        <v>782812.4</v>
      </c>
      <c r="L69" s="30">
        <v>133325.6</v>
      </c>
      <c r="M69" s="32">
        <v>-42738.199999999852</v>
      </c>
      <c r="N69" s="32">
        <v>-33991.400000000081</v>
      </c>
      <c r="O69" s="32">
        <f t="shared" si="7"/>
        <v>962227</v>
      </c>
      <c r="P69" s="32">
        <f t="shared" si="8"/>
        <v>6036589.9999999991</v>
      </c>
    </row>
    <row r="70" spans="1:16" s="2" customFormat="1" ht="18">
      <c r="A70" s="61" t="s">
        <v>103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6"/>
        <v>5356561.0999999996</v>
      </c>
      <c r="I70" s="30">
        <v>23525.7</v>
      </c>
      <c r="J70" s="30">
        <v>72406.5</v>
      </c>
      <c r="K70" s="30">
        <v>1003649.3</v>
      </c>
      <c r="L70" s="30">
        <v>133325.6</v>
      </c>
      <c r="M70" s="32">
        <v>-85296.999999999593</v>
      </c>
      <c r="N70" s="32">
        <v>-65227.499999999869</v>
      </c>
      <c r="O70" s="32">
        <f t="shared" si="7"/>
        <v>1082382.6000000008</v>
      </c>
      <c r="P70" s="32">
        <f t="shared" si="8"/>
        <v>6438943.7000000002</v>
      </c>
    </row>
    <row r="71" spans="1:16" s="2" customFormat="1" ht="18">
      <c r="A71" s="61" t="s">
        <v>70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6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133325.6</v>
      </c>
      <c r="M71" s="32">
        <v>-82813.200000000186</v>
      </c>
      <c r="N71" s="32">
        <v>-31252.999999999996</v>
      </c>
      <c r="O71" s="32">
        <f t="shared" si="7"/>
        <v>1120195.2</v>
      </c>
      <c r="P71" s="32">
        <f t="shared" si="8"/>
        <v>6445260.4000000013</v>
      </c>
    </row>
    <row r="72" spans="1:16" s="2" customFormat="1" ht="18">
      <c r="A72" s="61" t="s">
        <v>73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6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133325.6</v>
      </c>
      <c r="M72" s="32">
        <v>-263954.69999999995</v>
      </c>
      <c r="N72" s="32">
        <v>-25066.799999999876</v>
      </c>
      <c r="O72" s="32">
        <f t="shared" si="7"/>
        <v>959959.60000000021</v>
      </c>
      <c r="P72" s="32">
        <f t="shared" si="8"/>
        <v>6762504.5</v>
      </c>
    </row>
    <row r="73" spans="1:16" s="2" customFormat="1" ht="18">
      <c r="A73" s="61" t="s">
        <v>76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6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133325.6</v>
      </c>
      <c r="M73" s="32">
        <v>-199528.69999999984</v>
      </c>
      <c r="N73" s="32">
        <v>35735.599999999831</v>
      </c>
      <c r="O73" s="32">
        <f t="shared" si="7"/>
        <v>1092881.9000000001</v>
      </c>
      <c r="P73" s="32">
        <f t="shared" si="8"/>
        <v>7294547.5000000009</v>
      </c>
    </row>
    <row r="74" spans="1:16" s="2" customFormat="1" ht="18">
      <c r="A74" s="61" t="s">
        <v>79</v>
      </c>
      <c r="B74" s="30">
        <v>1045812.2000000001</v>
      </c>
      <c r="C74" s="30">
        <v>3417223.0999999992</v>
      </c>
      <c r="D74" s="30">
        <v>1623029</v>
      </c>
      <c r="E74" s="30"/>
      <c r="F74" s="31">
        <v>596084.29999999993</v>
      </c>
      <c r="G74" s="30">
        <v>71296.700000000012</v>
      </c>
      <c r="H74" s="32">
        <v>6753445.2999999989</v>
      </c>
      <c r="I74" s="30">
        <v>29483.3</v>
      </c>
      <c r="J74" s="30">
        <v>13661.300000000001</v>
      </c>
      <c r="K74" s="30">
        <v>1365866</v>
      </c>
      <c r="L74" s="30">
        <v>133325.6</v>
      </c>
      <c r="M74" s="32">
        <v>-80577.600000000064</v>
      </c>
      <c r="N74" s="32">
        <v>-97125.1</v>
      </c>
      <c r="O74" s="32">
        <v>1364633.5</v>
      </c>
      <c r="P74" s="32">
        <v>8118078.7999999989</v>
      </c>
    </row>
    <row r="75" spans="1:16" s="2" customFormat="1" ht="18">
      <c r="A75" s="61" t="s">
        <v>64</v>
      </c>
      <c r="B75" s="30">
        <v>1041500.6999999998</v>
      </c>
      <c r="C75" s="30">
        <v>3560229</v>
      </c>
      <c r="D75" s="30">
        <v>1656425.7000000002</v>
      </c>
      <c r="E75" s="30">
        <v>1000</v>
      </c>
      <c r="F75" s="31">
        <v>653185.99999999988</v>
      </c>
      <c r="G75" s="30">
        <v>73391.000000000015</v>
      </c>
      <c r="H75" s="32">
        <v>6985732.4000000004</v>
      </c>
      <c r="I75" s="30">
        <v>32638.799999999999</v>
      </c>
      <c r="J75" s="30">
        <v>78755.5</v>
      </c>
      <c r="K75" s="30">
        <v>1171403.9999999998</v>
      </c>
      <c r="L75" s="30">
        <v>133325.6</v>
      </c>
      <c r="M75" s="32">
        <v>-74867.500000000058</v>
      </c>
      <c r="N75" s="32">
        <v>-82500.399999999994</v>
      </c>
      <c r="O75" s="32">
        <v>1258756</v>
      </c>
      <c r="P75" s="32">
        <v>8244488.4000000004</v>
      </c>
    </row>
    <row r="76" spans="1:16" s="2" customFormat="1" ht="18">
      <c r="A76" s="61" t="s">
        <v>67</v>
      </c>
      <c r="B76" s="30">
        <v>1203777.2999999998</v>
      </c>
      <c r="C76" s="30">
        <v>3698111.1</v>
      </c>
      <c r="D76" s="30">
        <v>1745835.0999999996</v>
      </c>
      <c r="E76" s="30">
        <v>1000</v>
      </c>
      <c r="F76" s="31">
        <v>660664.79999999993</v>
      </c>
      <c r="G76" s="30">
        <v>72496.599999999991</v>
      </c>
      <c r="H76" s="32">
        <v>7381884.8999999994</v>
      </c>
      <c r="I76" s="30">
        <v>40136.300000000003</v>
      </c>
      <c r="J76" s="30">
        <v>78723.200000000012</v>
      </c>
      <c r="K76" s="30">
        <v>1252435.7000000002</v>
      </c>
      <c r="L76" s="30">
        <v>133325.6</v>
      </c>
      <c r="M76" s="32">
        <v>-56749.30000000009</v>
      </c>
      <c r="N76" s="32">
        <v>201175.00000000015</v>
      </c>
      <c r="O76" s="32">
        <v>1649046.5000000005</v>
      </c>
      <c r="P76" s="32">
        <v>9030931.4000000004</v>
      </c>
    </row>
    <row r="77" spans="1:16" s="2" customFormat="1" ht="18">
      <c r="A77" s="61" t="s">
        <v>112</v>
      </c>
      <c r="B77" s="30">
        <v>1175064.9999999998</v>
      </c>
      <c r="C77" s="30">
        <v>3891300.9</v>
      </c>
      <c r="D77" s="30">
        <v>1806296.2000000002</v>
      </c>
      <c r="E77" s="30">
        <v>1000</v>
      </c>
      <c r="F77" s="31">
        <v>657028.5</v>
      </c>
      <c r="G77" s="30">
        <v>77726.600000000006</v>
      </c>
      <c r="H77" s="32">
        <v>7608417.1999999993</v>
      </c>
      <c r="I77" s="30">
        <v>42867.7</v>
      </c>
      <c r="J77" s="30">
        <v>79090.2</v>
      </c>
      <c r="K77" s="30">
        <v>1365233.3</v>
      </c>
      <c r="L77" s="30">
        <v>133325.6</v>
      </c>
      <c r="M77" s="32">
        <v>-54287.362999999961</v>
      </c>
      <c r="N77" s="32">
        <v>100131.96300000051</v>
      </c>
      <c r="O77" s="32">
        <v>1666361.4000000006</v>
      </c>
      <c r="P77" s="32">
        <v>9274778.5999999996</v>
      </c>
    </row>
    <row r="78" spans="1:16" s="2" customFormat="1" ht="18">
      <c r="A78" s="61" t="s">
        <v>116</v>
      </c>
      <c r="B78" s="30">
        <v>1251666.1999999997</v>
      </c>
      <c r="C78" s="30">
        <v>4158565.7</v>
      </c>
      <c r="D78" s="30">
        <v>1857136.0999999996</v>
      </c>
      <c r="E78" s="30">
        <v>1000</v>
      </c>
      <c r="F78" s="31">
        <v>738639.6</v>
      </c>
      <c r="G78" s="30">
        <v>80518.000000000015</v>
      </c>
      <c r="H78" s="32">
        <v>8087525.5999999996</v>
      </c>
      <c r="I78" s="30">
        <v>46446.1</v>
      </c>
      <c r="J78" s="30">
        <v>79447.8</v>
      </c>
      <c r="K78" s="30">
        <v>1470345.3000000003</v>
      </c>
      <c r="L78" s="30">
        <v>133325.6</v>
      </c>
      <c r="M78" s="32">
        <v>-92903.000000000437</v>
      </c>
      <c r="N78" s="32">
        <v>-7145.3000000002539</v>
      </c>
      <c r="O78" s="32">
        <v>1629516.4999999995</v>
      </c>
      <c r="P78" s="32">
        <v>9717042.0999999996</v>
      </c>
    </row>
    <row r="79" spans="1:16" s="2" customFormat="1" ht="18">
      <c r="A79" s="61" t="s">
        <v>120</v>
      </c>
      <c r="B79" s="30">
        <v>1159983.0999999999</v>
      </c>
      <c r="C79" s="30">
        <v>4141096.5999999996</v>
      </c>
      <c r="D79" s="30">
        <v>1857618.1000000003</v>
      </c>
      <c r="E79" s="30">
        <v>0</v>
      </c>
      <c r="F79" s="31">
        <v>676399.10000000009</v>
      </c>
      <c r="G79" s="30">
        <v>88276.900000000009</v>
      </c>
      <c r="H79" s="32">
        <v>7923373.8000000007</v>
      </c>
      <c r="I79" s="30">
        <v>46902.6</v>
      </c>
      <c r="J79" s="30">
        <v>109601.60000000001</v>
      </c>
      <c r="K79" s="30">
        <v>1525244.2000000002</v>
      </c>
      <c r="L79" s="30">
        <v>133325.6</v>
      </c>
      <c r="M79" s="32">
        <v>-99489.799999999886</v>
      </c>
      <c r="N79" s="32">
        <v>5747.3999999999432</v>
      </c>
      <c r="O79" s="32">
        <v>1721331.6000000003</v>
      </c>
      <c r="P79" s="32">
        <v>9644705.4000000004</v>
      </c>
    </row>
    <row r="80" spans="1:16" s="2" customFormat="1">
      <c r="A80" s="62" t="s">
        <v>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</row>
    <row r="81" spans="1:16" s="2" customFormat="1" ht="18.75" customHeight="1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7"/>
    </row>
  </sheetData>
  <mergeCells count="6">
    <mergeCell ref="A80:P81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6"/>
  <sheetViews>
    <sheetView topLeftCell="K1" zoomScale="89" zoomScaleNormal="89" workbookViewId="0">
      <pane ySplit="1" topLeftCell="A2" activePane="bottomLeft" state="frozen"/>
      <selection pane="bottomLeft" activeCell="P24" sqref="P24"/>
    </sheetView>
  </sheetViews>
  <sheetFormatPr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56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2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5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ref="O13:O24" si="4">SUM(I13:N13)</f>
        <v>358865.7</v>
      </c>
      <c r="P13" s="32">
        <f t="shared" ref="P13:P24" si="5"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4"/>
        <v>355989.19999999995</v>
      </c>
      <c r="P14" s="32">
        <f t="shared" si="5"/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4"/>
        <v>474763.09999999992</v>
      </c>
      <c r="P15" s="32">
        <f t="shared" si="5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4"/>
        <v>433074.69999999995</v>
      </c>
      <c r="P16" s="32">
        <f t="shared" si="5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70511.199999999997</v>
      </c>
      <c r="H17" s="32">
        <f t="shared" ref="H17:H24" si="6">SUM(B17:G17)</f>
        <v>1867882.6</v>
      </c>
      <c r="I17" s="30">
        <v>12578.8</v>
      </c>
      <c r="J17" s="30">
        <v>20055.699999999997</v>
      </c>
      <c r="K17" s="30">
        <v>597121.29999999993</v>
      </c>
      <c r="L17" s="30">
        <v>93615</v>
      </c>
      <c r="M17" s="32">
        <v>-50631.3</v>
      </c>
      <c r="N17" s="32">
        <v>-196479.80000000005</v>
      </c>
      <c r="O17" s="32">
        <f t="shared" si="4"/>
        <v>476259.69999999984</v>
      </c>
      <c r="P17" s="32">
        <f t="shared" si="5"/>
        <v>2344142.2999999998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si="6"/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-66647.299999999974</v>
      </c>
      <c r="N18" s="32">
        <v>-283524.90000000008</v>
      </c>
      <c r="O18" s="32">
        <f t="shared" si="4"/>
        <v>526654</v>
      </c>
      <c r="P18" s="32">
        <f t="shared" si="5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v>141458.9</v>
      </c>
      <c r="H19" s="32">
        <f t="shared" si="6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-52120.800000000003</v>
      </c>
      <c r="N19" s="32">
        <v>-281610.81651700003</v>
      </c>
      <c r="O19" s="32">
        <f t="shared" si="4"/>
        <v>665494.78348300001</v>
      </c>
      <c r="P19" s="32">
        <f t="shared" si="5"/>
        <v>3540733.283483</v>
      </c>
    </row>
    <row r="20" spans="1:16" s="2" customFormat="1" ht="18">
      <c r="A20" s="41" t="s">
        <v>57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6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133325.6</v>
      </c>
      <c r="M20" s="32">
        <v>-30902.200000000106</v>
      </c>
      <c r="N20" s="32">
        <v>-306940.10000000009</v>
      </c>
      <c r="O20" s="32">
        <f t="shared" si="4"/>
        <v>827682.19999999972</v>
      </c>
      <c r="P20" s="32">
        <f t="shared" si="5"/>
        <v>4129818.8</v>
      </c>
    </row>
    <row r="21" spans="1:16" s="2" customFormat="1" ht="18">
      <c r="A21" s="41" t="s">
        <v>58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6"/>
        <v>4550628.7</v>
      </c>
      <c r="I21" s="30">
        <v>14439.7</v>
      </c>
      <c r="J21" s="30">
        <v>86450.8</v>
      </c>
      <c r="K21" s="30">
        <v>1164676.8</v>
      </c>
      <c r="L21" s="30">
        <v>133325.6</v>
      </c>
      <c r="M21" s="32">
        <v>-138015.59999999986</v>
      </c>
      <c r="N21" s="32">
        <v>-249646.1</v>
      </c>
      <c r="O21" s="32">
        <f t="shared" si="4"/>
        <v>1011231.2000000003</v>
      </c>
      <c r="P21" s="32">
        <f t="shared" si="5"/>
        <v>5561859.9000000004</v>
      </c>
    </row>
    <row r="22" spans="1:16" s="2" customFormat="1" ht="18">
      <c r="A22" s="41" t="s">
        <v>59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6"/>
        <v>5356561.0999999996</v>
      </c>
      <c r="I22" s="30">
        <v>23525.7</v>
      </c>
      <c r="J22" s="30">
        <v>72406.5</v>
      </c>
      <c r="K22" s="30">
        <v>1003649.3</v>
      </c>
      <c r="L22" s="30">
        <v>133325.6</v>
      </c>
      <c r="M22" s="32">
        <v>-85296.999999999593</v>
      </c>
      <c r="N22" s="32">
        <v>-65227.499999999869</v>
      </c>
      <c r="O22" s="32">
        <f t="shared" si="4"/>
        <v>1082382.6000000008</v>
      </c>
      <c r="P22" s="32">
        <f t="shared" si="5"/>
        <v>6438943.7000000002</v>
      </c>
    </row>
    <row r="23" spans="1:16" s="2" customFormat="1" ht="18">
      <c r="A23" s="41" t="s">
        <v>60</v>
      </c>
      <c r="B23" s="30">
        <v>1045812.2000000001</v>
      </c>
      <c r="C23" s="30">
        <v>3417223.0999999992</v>
      </c>
      <c r="D23" s="30">
        <v>1623029</v>
      </c>
      <c r="E23" s="30"/>
      <c r="F23" s="31">
        <v>596084.29999999993</v>
      </c>
      <c r="G23" s="30">
        <v>71296.700000000012</v>
      </c>
      <c r="H23" s="32">
        <f t="shared" si="6"/>
        <v>6753445.2999999989</v>
      </c>
      <c r="I23" s="30">
        <v>29483.3</v>
      </c>
      <c r="J23" s="30">
        <v>13661.300000000001</v>
      </c>
      <c r="K23" s="30">
        <v>1365866</v>
      </c>
      <c r="L23" s="30">
        <v>133325.6</v>
      </c>
      <c r="M23" s="32">
        <v>-80577.600000000064</v>
      </c>
      <c r="N23" s="32">
        <v>-97125.1</v>
      </c>
      <c r="O23" s="32">
        <f t="shared" si="4"/>
        <v>1364633.5</v>
      </c>
      <c r="P23" s="32">
        <f t="shared" si="5"/>
        <v>8118078.7999999989</v>
      </c>
    </row>
    <row r="24" spans="1:16" s="2" customFormat="1" ht="18">
      <c r="A24" s="41" t="s">
        <v>117</v>
      </c>
      <c r="B24" s="30">
        <v>1251666.1999999997</v>
      </c>
      <c r="C24" s="30">
        <v>4158565.7</v>
      </c>
      <c r="D24" s="30">
        <v>1857136.0999999996</v>
      </c>
      <c r="E24" s="30">
        <v>1000</v>
      </c>
      <c r="F24" s="31">
        <v>738639.6</v>
      </c>
      <c r="G24" s="30">
        <v>80518.000000000015</v>
      </c>
      <c r="H24" s="32">
        <f t="shared" si="6"/>
        <v>8087525.5999999996</v>
      </c>
      <c r="I24" s="30">
        <v>46446.1</v>
      </c>
      <c r="J24" s="30">
        <v>79447.8</v>
      </c>
      <c r="K24" s="30">
        <v>1470345.3000000003</v>
      </c>
      <c r="L24" s="30">
        <v>133325.6</v>
      </c>
      <c r="M24" s="32">
        <v>-92903.000000000437</v>
      </c>
      <c r="N24" s="32">
        <v>-7145.3000000002539</v>
      </c>
      <c r="O24" s="32">
        <f t="shared" si="4"/>
        <v>1629516.4999999995</v>
      </c>
      <c r="P24" s="32">
        <f t="shared" si="5"/>
        <v>9717042.0999999996</v>
      </c>
    </row>
    <row r="25" spans="1:16" s="2" customFormat="1" ht="18.75" customHeight="1">
      <c r="A25" s="62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8.75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</sheetData>
  <mergeCells count="6">
    <mergeCell ref="A25:P26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2016-11-30T12:33:26Z</cp:lastPrinted>
  <dcterms:created xsi:type="dcterms:W3CDTF">2000-09-13T06:18:37Z</dcterms:created>
  <dcterms:modified xsi:type="dcterms:W3CDTF">2026-05-06T14:34:02Z</dcterms:modified>
</cp:coreProperties>
</file>