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240" windowWidth="1980" windowHeight="1185" activeTab="0"/>
  </bookViews>
  <sheets>
    <sheet name="I2" sheetId="1" r:id="rId1"/>
  </sheets>
  <definedNames>
    <definedName name="_xlnm.Print_Area" localSheetId="0">'I2'!$A$1:$E$142</definedName>
  </definedNames>
  <calcPr fullCalcOnLoad="1"/>
</workbook>
</file>

<file path=xl/sharedStrings.xml><?xml version="1.0" encoding="utf-8"?>
<sst xmlns="http://schemas.openxmlformats.org/spreadsheetml/2006/main" count="110" uniqueCount="37">
  <si>
    <t>I.2</t>
  </si>
  <si>
    <t>BIF/KG</t>
  </si>
  <si>
    <t>1995</t>
  </si>
  <si>
    <t>1996</t>
  </si>
  <si>
    <t>1997</t>
  </si>
  <si>
    <t>1998</t>
  </si>
  <si>
    <t>1999</t>
  </si>
  <si>
    <t xml:space="preserve">    1er Trim</t>
  </si>
  <si>
    <t xml:space="preserve">    2ème Trim</t>
  </si>
  <si>
    <t xml:space="preserve">    3ème Trim</t>
  </si>
  <si>
    <t xml:space="preserve">    4ème Trim</t>
  </si>
  <si>
    <t xml:space="preserve">     Avril</t>
  </si>
  <si>
    <t xml:space="preserve">     Mai</t>
  </si>
  <si>
    <t xml:space="preserve">     Juin</t>
  </si>
  <si>
    <t xml:space="preserve">     Juillet</t>
  </si>
  <si>
    <t xml:space="preserve">     Octobre</t>
  </si>
  <si>
    <t xml:space="preserve">     Novembre</t>
  </si>
  <si>
    <t xml:space="preserve">     Décembre</t>
  </si>
  <si>
    <t xml:space="preserve">     Janvier</t>
  </si>
  <si>
    <t xml:space="preserve">     Février</t>
  </si>
  <si>
    <t xml:space="preserve">     Mars</t>
  </si>
  <si>
    <t>Période</t>
  </si>
  <si>
    <t xml:space="preserve">                       PRIX  MOYENS</t>
  </si>
  <si>
    <t>VENTES</t>
  </si>
  <si>
    <t xml:space="preserve">                                                                                                                            RELEVE DES CONTRATS DE VENTE DE CAFE ARABICA</t>
  </si>
  <si>
    <t>-</t>
  </si>
  <si>
    <t xml:space="preserve"> </t>
  </si>
  <si>
    <t xml:space="preserve">     Septembre </t>
  </si>
  <si>
    <t xml:space="preserve">     Août </t>
  </si>
  <si>
    <t>Source: ARFIC</t>
  </si>
  <si>
    <t>En MBIF</t>
  </si>
  <si>
    <t>En Tonnes</t>
  </si>
  <si>
    <t>CTS/LB*</t>
  </si>
  <si>
    <t>* Cents par livre</t>
  </si>
  <si>
    <t>Juin (cc 16/17 et 17/18)</t>
  </si>
  <si>
    <t xml:space="preserve">     Septembre</t>
  </si>
  <si>
    <t xml:space="preserve">    1er     Trim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</si>
</sst>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&quot;F&quot;_-;\-* #,##0\ &quot;F&quot;_-;_-* &quot;-&quot;\ &quot;F&quot;_-;_-@_-"/>
    <numFmt numFmtId="173" formatCode="_-* #,##0\ _F_-;\-* #,##0\ _F_-;_-* &quot;-&quot;\ _F_-;_-@_-"/>
    <numFmt numFmtId="174" formatCode="_-* #,##0.00\ &quot;F&quot;_-;\-* #,##0.00\ &quot;F&quot;_-;_-* &quot;-&quot;??\ &quot;F&quot;_-;_-@_-"/>
    <numFmt numFmtId="175" formatCode="_-* #,##0.00\ _F_-;\-* #,##0.00\ _F_-;_-* &quot;-&quot;??\ _F_-;_-@_-"/>
    <numFmt numFmtId="176" formatCode="#,##0.0_);\(#,##0.0\)"/>
    <numFmt numFmtId="177" formatCode="General_)"/>
    <numFmt numFmtId="178" formatCode="_-* #,##0.0\ _F_-;\-* #,##0.0\ _F_-;_-* &quot;-&quot;??\ _F_-;_-@_-"/>
    <numFmt numFmtId="179" formatCode="_-* #,##0\ _F_-;\-* #,##0\ _F_-;_-* &quot;-&quot;??\ _F_-;_-@_-"/>
    <numFmt numFmtId="180" formatCode="0.000"/>
    <numFmt numFmtId="181" formatCode="0.0"/>
    <numFmt numFmtId="182" formatCode="_-* #,##0.000\ _F_-;\-* #,##0.000\ _F_-;_-* &quot;-&quot;??\ _F_-;_-@_-"/>
    <numFmt numFmtId="183" formatCode="#,##0.0"/>
    <numFmt numFmtId="184" formatCode="_-* #,##0.0000\ _F_-;\-* #,##0.0000\ _F_-;_-* &quot;-&quot;??\ _F_-;_-@_-"/>
    <numFmt numFmtId="185" formatCode="_-* #,##0.00000\ _F_-;\-* #,##0.00000\ _F_-;_-* &quot;-&quot;??\ _F_-;_-@_-"/>
    <numFmt numFmtId="186" formatCode="_-* #,##0.000000\ _F_-;\-* #,##0.000000\ _F_-;_-* &quot;-&quot;??\ _F_-;_-@_-"/>
    <numFmt numFmtId="187" formatCode="#,##0.00_ ;[Red]\-#,##0.00\ "/>
    <numFmt numFmtId="188" formatCode="#,##0.0_ ;[Red]\-#,##0.0\ "/>
    <numFmt numFmtId="189" formatCode="#,##0_ ;[Red]\-#,##0\ "/>
    <numFmt numFmtId="190" formatCode="#,##0.00_ ;\-#,##0.00\ "/>
    <numFmt numFmtId="191" formatCode="#,##0.00;[Red]#,##0.00"/>
    <numFmt numFmtId="192" formatCode="#,##0.000"/>
    <numFmt numFmtId="193" formatCode="#,##0.0000"/>
    <numFmt numFmtId="194" formatCode="#,##0.0000_);\(#,##0.0000\)"/>
    <numFmt numFmtId="195" formatCode="0.00_)"/>
    <numFmt numFmtId="196" formatCode="#,##0_ ;\-#,##0\ "/>
    <numFmt numFmtId="197" formatCode="0.00_ ;[Red]\-0.00\ "/>
    <numFmt numFmtId="198" formatCode="#,##0;[Red]#,##0"/>
    <numFmt numFmtId="199" formatCode="#,##0.000000000"/>
    <numFmt numFmtId="200" formatCode="_-* #,##0.00\ _F_B_-;\-* #,##0.00\ _F_B_-;_-* &quot;-&quot;??\ _F_B_-;_-@_-"/>
    <numFmt numFmtId="201" formatCode="#,##0.00\ _€"/>
    <numFmt numFmtId="202" formatCode="_-* #,##0.00\ _€_-;\-* #,##0.00\ _€_-;_-* &quot;-&quot;?????\ _€_-;_-@_-"/>
    <numFmt numFmtId="203" formatCode="_-* #,##0.0\ _€_-;\-* #,##0.0\ _€_-;_-* &quot;-&quot;?\ _€_-;_-@_-"/>
    <numFmt numFmtId="204" formatCode="0.0000"/>
    <numFmt numFmtId="205" formatCode="&quot;Vrai&quot;;&quot;Vrai&quot;;&quot;Faux&quot;"/>
    <numFmt numFmtId="206" formatCode="&quot;Actif&quot;;&quot;Actif&quot;;&quot;Inactif&quot;"/>
    <numFmt numFmtId="207" formatCode="[$€-2]\ #,##0.00_);[Red]\([$€-2]\ #,##0.00\)"/>
    <numFmt numFmtId="208" formatCode="_-* #,##0.0\ _€_-;\-* #,##0.0\ _€_-;_-* &quot;-&quot;??\ _€_-;_-@_-"/>
    <numFmt numFmtId="209" formatCode="_-* #,##0\ _€_-;\-* #,##0\ _€_-;_-* &quot;-&quot;??\ _€_-;_-@_-"/>
  </numFmts>
  <fonts count="43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9.6"/>
      <color indexed="12"/>
      <name val="Helv"/>
      <family val="0"/>
    </font>
    <font>
      <u val="single"/>
      <sz val="9.6"/>
      <color indexed="36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3"/>
      <name val="Calibri"/>
      <family val="2"/>
    </font>
    <font>
      <b/>
      <sz val="13"/>
      <name val="Calibri"/>
      <family val="2"/>
    </font>
    <font>
      <u val="singleAccounting"/>
      <sz val="1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17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33" fillId="30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7" fontId="0" fillId="0" borderId="0">
      <alignment/>
      <protection/>
    </xf>
    <xf numFmtId="9" fontId="4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34">
    <xf numFmtId="177" fontId="0" fillId="0" borderId="0" xfId="0" applyAlignment="1">
      <alignment/>
    </xf>
    <xf numFmtId="177" fontId="23" fillId="0" borderId="10" xfId="0" applyFont="1" applyBorder="1" applyAlignment="1">
      <alignment horizontal="right"/>
    </xf>
    <xf numFmtId="177" fontId="23" fillId="0" borderId="11" xfId="0" applyFont="1" applyBorder="1" applyAlignment="1">
      <alignment horizontal="right"/>
    </xf>
    <xf numFmtId="177" fontId="23" fillId="0" borderId="12" xfId="0" applyFont="1" applyBorder="1" applyAlignment="1">
      <alignment horizontal="right"/>
    </xf>
    <xf numFmtId="177" fontId="23" fillId="0" borderId="0" xfId="0" applyFont="1" applyAlignment="1">
      <alignment/>
    </xf>
    <xf numFmtId="177" fontId="23" fillId="0" borderId="13" xfId="0" applyFont="1" applyBorder="1" applyAlignment="1">
      <alignment horizontal="right"/>
    </xf>
    <xf numFmtId="177" fontId="23" fillId="0" borderId="0" xfId="0" applyFont="1" applyBorder="1" applyAlignment="1">
      <alignment horizontal="right"/>
    </xf>
    <xf numFmtId="177" fontId="24" fillId="0" borderId="14" xfId="0" applyFont="1" applyBorder="1" applyAlignment="1">
      <alignment horizontal="right"/>
    </xf>
    <xf numFmtId="177" fontId="24" fillId="0" borderId="13" xfId="0" applyFont="1" applyBorder="1" applyAlignment="1">
      <alignment horizontal="center"/>
    </xf>
    <xf numFmtId="177" fontId="23" fillId="0" borderId="15" xfId="0" applyFont="1" applyBorder="1" applyAlignment="1">
      <alignment horizontal="right"/>
    </xf>
    <xf numFmtId="177" fontId="24" fillId="0" borderId="16" xfId="0" applyFont="1" applyBorder="1" applyAlignment="1">
      <alignment horizontal="right"/>
    </xf>
    <xf numFmtId="177" fontId="24" fillId="0" borderId="17" xfId="0" applyFont="1" applyBorder="1" applyAlignment="1">
      <alignment horizontal="right"/>
    </xf>
    <xf numFmtId="177" fontId="23" fillId="0" borderId="10" xfId="0" applyFont="1" applyBorder="1" applyAlignment="1">
      <alignment horizontal="center"/>
    </xf>
    <xf numFmtId="177" fontId="23" fillId="0" borderId="12" xfId="0" applyFont="1" applyBorder="1" applyAlignment="1">
      <alignment horizontal="center"/>
    </xf>
    <xf numFmtId="177" fontId="23" fillId="0" borderId="11" xfId="0" applyFont="1" applyBorder="1" applyAlignment="1">
      <alignment horizontal="center"/>
    </xf>
    <xf numFmtId="177" fontId="23" fillId="0" borderId="13" xfId="0" applyFont="1" applyBorder="1" applyAlignment="1">
      <alignment horizontal="center"/>
    </xf>
    <xf numFmtId="177" fontId="23" fillId="0" borderId="15" xfId="0" applyFont="1" applyBorder="1" applyAlignment="1">
      <alignment horizontal="center"/>
    </xf>
    <xf numFmtId="177" fontId="23" fillId="0" borderId="17" xfId="0" applyFont="1" applyBorder="1" applyAlignment="1">
      <alignment horizontal="center"/>
    </xf>
    <xf numFmtId="177" fontId="23" fillId="0" borderId="16" xfId="0" applyFont="1" applyBorder="1" applyAlignment="1">
      <alignment horizontal="center"/>
    </xf>
    <xf numFmtId="177" fontId="23" fillId="0" borderId="13" xfId="0" applyFont="1" applyBorder="1" applyAlignment="1">
      <alignment horizontal="left"/>
    </xf>
    <xf numFmtId="177" fontId="23" fillId="0" borderId="18" xfId="0" applyFont="1" applyBorder="1" applyAlignment="1">
      <alignment horizontal="center"/>
    </xf>
    <xf numFmtId="177" fontId="23" fillId="0" borderId="0" xfId="0" applyFont="1" applyBorder="1" applyAlignment="1">
      <alignment horizontal="center"/>
    </xf>
    <xf numFmtId="177" fontId="24" fillId="0" borderId="13" xfId="0" applyFont="1" applyBorder="1" applyAlignment="1">
      <alignment horizontal="left"/>
    </xf>
    <xf numFmtId="177" fontId="23" fillId="0" borderId="19" xfId="0" applyFont="1" applyBorder="1" applyAlignment="1">
      <alignment horizontal="center"/>
    </xf>
    <xf numFmtId="177" fontId="23" fillId="0" borderId="18" xfId="59" applyFont="1" applyBorder="1" applyAlignment="1">
      <alignment horizontal="left"/>
      <protection/>
    </xf>
    <xf numFmtId="179" fontId="23" fillId="0" borderId="18" xfId="51" applyNumberFormat="1" applyFont="1" applyBorder="1" applyAlignment="1" applyProtection="1">
      <alignment horizontal="center"/>
      <protection/>
    </xf>
    <xf numFmtId="178" fontId="23" fillId="0" borderId="0" xfId="51" applyNumberFormat="1" applyFont="1" applyBorder="1" applyAlignment="1" applyProtection="1">
      <alignment horizontal="center"/>
      <protection/>
    </xf>
    <xf numFmtId="178" fontId="23" fillId="0" borderId="18" xfId="51" applyNumberFormat="1" applyFont="1" applyFill="1" applyBorder="1" applyAlignment="1">
      <alignment/>
    </xf>
    <xf numFmtId="179" fontId="23" fillId="0" borderId="18" xfId="51" applyNumberFormat="1" applyFont="1" applyBorder="1" applyAlignment="1">
      <alignment horizontal="center"/>
    </xf>
    <xf numFmtId="178" fontId="23" fillId="0" borderId="14" xfId="51" applyNumberFormat="1" applyFont="1" applyBorder="1" applyAlignment="1">
      <alignment horizontal="center"/>
    </xf>
    <xf numFmtId="178" fontId="23" fillId="0" borderId="18" xfId="51" applyNumberFormat="1" applyFont="1" applyBorder="1" applyAlignment="1">
      <alignment horizontal="center"/>
    </xf>
    <xf numFmtId="179" fontId="23" fillId="0" borderId="14" xfId="51" applyNumberFormat="1" applyFont="1" applyBorder="1" applyAlignment="1">
      <alignment horizontal="center"/>
    </xf>
    <xf numFmtId="178" fontId="23" fillId="0" borderId="0" xfId="51" applyNumberFormat="1" applyFont="1" applyBorder="1" applyAlignment="1">
      <alignment horizontal="center"/>
    </xf>
    <xf numFmtId="177" fontId="23" fillId="0" borderId="18" xfId="0" applyFont="1" applyBorder="1" applyAlignment="1">
      <alignment horizontal="left"/>
    </xf>
    <xf numFmtId="179" fontId="23" fillId="0" borderId="14" xfId="47" applyNumberFormat="1" applyFont="1" applyFill="1" applyBorder="1" applyAlignment="1">
      <alignment/>
    </xf>
    <xf numFmtId="178" fontId="23" fillId="0" borderId="0" xfId="47" applyNumberFormat="1" applyFont="1" applyBorder="1" applyAlignment="1" applyProtection="1">
      <alignment/>
      <protection/>
    </xf>
    <xf numFmtId="178" fontId="23" fillId="0" borderId="18" xfId="47" applyNumberFormat="1" applyFont="1" applyFill="1" applyBorder="1" applyAlignment="1">
      <alignment/>
    </xf>
    <xf numFmtId="175" fontId="23" fillId="0" borderId="0" xfId="47" applyFont="1" applyAlignment="1">
      <alignment/>
    </xf>
    <xf numFmtId="177" fontId="23" fillId="0" borderId="18" xfId="0" applyFont="1" applyBorder="1" applyAlignment="1">
      <alignment horizontal="left" indent="1"/>
    </xf>
    <xf numFmtId="179" fontId="23" fillId="0" borderId="18" xfId="47" applyNumberFormat="1" applyFont="1" applyFill="1" applyBorder="1" applyAlignment="1">
      <alignment/>
    </xf>
    <xf numFmtId="179" fontId="23" fillId="0" borderId="14" xfId="0" applyNumberFormat="1" applyFont="1" applyBorder="1" applyAlignment="1">
      <alignment/>
    </xf>
    <xf numFmtId="179" fontId="23" fillId="0" borderId="14" xfId="47" applyNumberFormat="1" applyFont="1" applyBorder="1" applyAlignment="1">
      <alignment/>
    </xf>
    <xf numFmtId="179" fontId="23" fillId="0" borderId="18" xfId="47" applyNumberFormat="1" applyFont="1" applyFill="1" applyBorder="1" applyAlignment="1">
      <alignment horizontal="left" indent="8"/>
    </xf>
    <xf numFmtId="179" fontId="23" fillId="0" borderId="18" xfId="47" applyNumberFormat="1" applyFont="1" applyFill="1" applyBorder="1" applyAlignment="1">
      <alignment horizontal="center"/>
    </xf>
    <xf numFmtId="179" fontId="23" fillId="0" borderId="0" xfId="47" applyNumberFormat="1" applyFont="1" applyFill="1" applyBorder="1" applyAlignment="1">
      <alignment/>
    </xf>
    <xf numFmtId="179" fontId="23" fillId="0" borderId="18" xfId="0" applyNumberFormat="1" applyFont="1" applyBorder="1" applyAlignment="1">
      <alignment horizontal="center"/>
    </xf>
    <xf numFmtId="177" fontId="23" fillId="0" borderId="14" xfId="0" applyFont="1" applyBorder="1" applyAlignment="1">
      <alignment/>
    </xf>
    <xf numFmtId="178" fontId="23" fillId="0" borderId="18" xfId="47" applyNumberFormat="1" applyFont="1" applyFill="1" applyBorder="1" applyAlignment="1">
      <alignment horizontal="center"/>
    </xf>
    <xf numFmtId="178" fontId="23" fillId="0" borderId="18" xfId="47" applyNumberFormat="1" applyFont="1" applyBorder="1" applyAlignment="1">
      <alignment horizontal="center"/>
    </xf>
    <xf numFmtId="178" fontId="23" fillId="0" borderId="18" xfId="0" applyNumberFormat="1" applyFont="1" applyBorder="1" applyAlignment="1">
      <alignment horizontal="center"/>
    </xf>
    <xf numFmtId="178" fontId="23" fillId="0" borderId="0" xfId="47" applyNumberFormat="1" applyFont="1" applyFill="1" applyBorder="1" applyAlignment="1" applyProtection="1">
      <alignment/>
      <protection/>
    </xf>
    <xf numFmtId="179" fontId="23" fillId="0" borderId="18" xfId="47" applyNumberFormat="1" applyFont="1" applyFill="1" applyBorder="1" applyAlignment="1" applyProtection="1">
      <alignment/>
      <protection/>
    </xf>
    <xf numFmtId="178" fontId="23" fillId="0" borderId="14" xfId="47" applyNumberFormat="1" applyFont="1" applyFill="1" applyBorder="1" applyAlignment="1" applyProtection="1">
      <alignment/>
      <protection/>
    </xf>
    <xf numFmtId="178" fontId="23" fillId="0" borderId="18" xfId="47" applyNumberFormat="1" applyFont="1" applyFill="1" applyBorder="1" applyAlignment="1" applyProtection="1">
      <alignment/>
      <protection/>
    </xf>
    <xf numFmtId="179" fontId="23" fillId="0" borderId="19" xfId="0" applyNumberFormat="1" applyFont="1" applyBorder="1" applyAlignment="1">
      <alignment horizontal="center"/>
    </xf>
    <xf numFmtId="178" fontId="23" fillId="0" borderId="19" xfId="0" applyNumberFormat="1" applyFont="1" applyBorder="1" applyAlignment="1">
      <alignment horizontal="center"/>
    </xf>
    <xf numFmtId="177" fontId="23" fillId="0" borderId="19" xfId="0" applyFont="1" applyBorder="1" applyAlignment="1">
      <alignment/>
    </xf>
    <xf numFmtId="175" fontId="23" fillId="0" borderId="0" xfId="47" applyFont="1" applyBorder="1" applyAlignment="1">
      <alignment horizontal="left"/>
    </xf>
    <xf numFmtId="177" fontId="23" fillId="0" borderId="0" xfId="0" applyFont="1" applyBorder="1" applyAlignment="1">
      <alignment/>
    </xf>
    <xf numFmtId="185" fontId="23" fillId="0" borderId="14" xfId="47" applyNumberFormat="1" applyFont="1" applyBorder="1" applyAlignment="1">
      <alignment/>
    </xf>
    <xf numFmtId="177" fontId="23" fillId="0" borderId="15" xfId="0" applyFont="1" applyBorder="1" applyAlignment="1">
      <alignment/>
    </xf>
    <xf numFmtId="175" fontId="23" fillId="0" borderId="16" xfId="47" applyFont="1" applyBorder="1" applyAlignment="1">
      <alignment horizontal="left"/>
    </xf>
    <xf numFmtId="177" fontId="23" fillId="0" borderId="16" xfId="0" applyFont="1" applyBorder="1" applyAlignment="1">
      <alignment/>
    </xf>
    <xf numFmtId="177" fontId="23" fillId="0" borderId="17" xfId="0" applyFont="1" applyBorder="1" applyAlignment="1">
      <alignment/>
    </xf>
    <xf numFmtId="177" fontId="23" fillId="0" borderId="0" xfId="0" applyFont="1" applyAlignment="1">
      <alignment horizontal="left"/>
    </xf>
    <xf numFmtId="179" fontId="23" fillId="0" borderId="0" xfId="47" applyNumberFormat="1" applyFont="1" applyAlignment="1" applyProtection="1">
      <alignment/>
      <protection/>
    </xf>
    <xf numFmtId="179" fontId="24" fillId="0" borderId="0" xfId="47" applyNumberFormat="1" applyFont="1" applyAlignment="1" applyProtection="1">
      <alignment/>
      <protection/>
    </xf>
    <xf numFmtId="178" fontId="23" fillId="0" borderId="0" xfId="47" applyNumberFormat="1" applyFont="1" applyAlignment="1">
      <alignment/>
    </xf>
    <xf numFmtId="178" fontId="23" fillId="0" borderId="0" xfId="47" applyNumberFormat="1" applyFont="1" applyAlignment="1" applyProtection="1">
      <alignment/>
      <protection/>
    </xf>
    <xf numFmtId="184" fontId="23" fillId="0" borderId="0" xfId="47" applyNumberFormat="1" applyFont="1" applyAlignment="1" applyProtection="1">
      <alignment/>
      <protection/>
    </xf>
    <xf numFmtId="4" fontId="23" fillId="0" borderId="0" xfId="47" applyNumberFormat="1" applyFont="1" applyAlignment="1" applyProtection="1">
      <alignment/>
      <protection/>
    </xf>
    <xf numFmtId="178" fontId="25" fillId="0" borderId="0" xfId="47" applyNumberFormat="1" applyFont="1" applyBorder="1" applyAlignment="1">
      <alignment horizontal="right"/>
    </xf>
    <xf numFmtId="175" fontId="25" fillId="0" borderId="0" xfId="47" applyFont="1" applyBorder="1" applyAlignment="1">
      <alignment horizontal="right"/>
    </xf>
    <xf numFmtId="185" fontId="25" fillId="0" borderId="0" xfId="47" applyNumberFormat="1" applyFont="1" applyBorder="1" applyAlignment="1">
      <alignment horizontal="right"/>
    </xf>
    <xf numFmtId="175" fontId="23" fillId="0" borderId="0" xfId="47" applyFont="1" applyAlignment="1" applyProtection="1">
      <alignment/>
      <protection/>
    </xf>
    <xf numFmtId="4" fontId="23" fillId="0" borderId="0" xfId="47" applyNumberFormat="1" applyFont="1" applyAlignment="1">
      <alignment/>
    </xf>
    <xf numFmtId="179" fontId="23" fillId="0" borderId="0" xfId="47" applyNumberFormat="1" applyFont="1" applyAlignment="1" applyProtection="1">
      <alignment horizontal="center"/>
      <protection/>
    </xf>
    <xf numFmtId="175" fontId="23" fillId="0" borderId="0" xfId="47" applyNumberFormat="1" applyFont="1" applyAlignment="1" applyProtection="1">
      <alignment horizontal="center"/>
      <protection/>
    </xf>
    <xf numFmtId="179" fontId="23" fillId="0" borderId="0" xfId="47" applyNumberFormat="1" applyFont="1" applyAlignment="1">
      <alignment/>
    </xf>
    <xf numFmtId="179" fontId="23" fillId="0" borderId="0" xfId="47" applyNumberFormat="1" applyFont="1" applyBorder="1" applyAlignment="1" applyProtection="1">
      <alignment/>
      <protection/>
    </xf>
    <xf numFmtId="178" fontId="23" fillId="0" borderId="0" xfId="47" applyNumberFormat="1" applyFont="1" applyBorder="1" applyAlignment="1" applyProtection="1">
      <alignment/>
      <protection/>
    </xf>
    <xf numFmtId="175" fontId="23" fillId="0" borderId="0" xfId="47" applyNumberFormat="1" applyFont="1" applyAlignment="1" applyProtection="1">
      <alignment/>
      <protection/>
    </xf>
    <xf numFmtId="179" fontId="23" fillId="0" borderId="0" xfId="47" applyNumberFormat="1" applyFont="1" applyBorder="1" applyAlignment="1">
      <alignment horizontal="right"/>
    </xf>
    <xf numFmtId="178" fontId="23" fillId="0" borderId="0" xfId="47" applyNumberFormat="1" applyFont="1" applyBorder="1" applyAlignment="1">
      <alignment horizontal="right"/>
    </xf>
    <xf numFmtId="175" fontId="23" fillId="0" borderId="0" xfId="47" applyFont="1" applyBorder="1" applyAlignment="1">
      <alignment horizontal="right"/>
    </xf>
    <xf numFmtId="179" fontId="23" fillId="0" borderId="0" xfId="47" applyNumberFormat="1" applyFont="1" applyBorder="1" applyAlignment="1" applyProtection="1">
      <alignment/>
      <protection/>
    </xf>
    <xf numFmtId="175" fontId="23" fillId="0" borderId="0" xfId="47" applyNumberFormat="1" applyFont="1" applyAlignment="1">
      <alignment/>
    </xf>
    <xf numFmtId="177" fontId="23" fillId="0" borderId="0" xfId="0" applyFont="1" applyAlignment="1">
      <alignment/>
    </xf>
    <xf numFmtId="4" fontId="23" fillId="0" borderId="0" xfId="0" applyNumberFormat="1" applyFont="1" applyAlignment="1">
      <alignment/>
    </xf>
    <xf numFmtId="179" fontId="23" fillId="0" borderId="0" xfId="47" applyNumberFormat="1" applyFont="1" applyBorder="1" applyAlignment="1">
      <alignment horizontal="right" wrapText="1"/>
    </xf>
    <xf numFmtId="178" fontId="23" fillId="0" borderId="0" xfId="47" applyNumberFormat="1" applyFont="1" applyBorder="1" applyAlignment="1">
      <alignment horizontal="right" wrapText="1"/>
    </xf>
    <xf numFmtId="175" fontId="23" fillId="0" borderId="0" xfId="47" applyFont="1" applyBorder="1" applyAlignment="1">
      <alignment horizontal="right" wrapText="1"/>
    </xf>
    <xf numFmtId="4" fontId="23" fillId="0" borderId="0" xfId="47" applyNumberFormat="1" applyFont="1" applyAlignment="1" applyProtection="1">
      <alignment horizontal="right" wrapText="1"/>
      <protection/>
    </xf>
    <xf numFmtId="179" fontId="23" fillId="0" borderId="0" xfId="47" applyNumberFormat="1" applyFont="1" applyBorder="1" applyAlignment="1" applyProtection="1">
      <alignment wrapText="1"/>
      <protection/>
    </xf>
    <xf numFmtId="179" fontId="23" fillId="0" borderId="0" xfId="47" applyNumberFormat="1" applyFont="1" applyAlignment="1" applyProtection="1">
      <alignment horizontal="right" wrapText="1"/>
      <protection/>
    </xf>
    <xf numFmtId="179" fontId="23" fillId="0" borderId="0" xfId="47" applyNumberFormat="1" applyFont="1" applyAlignment="1">
      <alignment horizontal="right" wrapText="1"/>
    </xf>
    <xf numFmtId="178" fontId="23" fillId="0" borderId="0" xfId="47" applyNumberFormat="1" applyFont="1" applyAlignment="1">
      <alignment horizontal="right" wrapText="1"/>
    </xf>
    <xf numFmtId="175" fontId="23" fillId="0" borderId="0" xfId="47" applyFont="1" applyAlignment="1">
      <alignment horizontal="right" wrapText="1"/>
    </xf>
    <xf numFmtId="177" fontId="23" fillId="0" borderId="0" xfId="0" applyFont="1" applyAlignment="1">
      <alignment wrapText="1"/>
    </xf>
    <xf numFmtId="4" fontId="23" fillId="0" borderId="0" xfId="47" applyNumberFormat="1" applyFont="1" applyAlignment="1">
      <alignment wrapText="1"/>
    </xf>
    <xf numFmtId="4" fontId="23" fillId="0" borderId="0" xfId="0" applyNumberFormat="1" applyFont="1" applyAlignment="1">
      <alignment wrapText="1"/>
    </xf>
    <xf numFmtId="3" fontId="23" fillId="0" borderId="0" xfId="0" applyNumberFormat="1" applyFont="1" applyAlignment="1">
      <alignment wrapText="1"/>
    </xf>
    <xf numFmtId="4" fontId="23" fillId="0" borderId="0" xfId="47" applyNumberFormat="1" applyFont="1" applyAlignment="1">
      <alignment horizontal="right" wrapText="1"/>
    </xf>
    <xf numFmtId="4" fontId="23" fillId="0" borderId="0" xfId="47" applyNumberFormat="1" applyFont="1" applyAlignment="1" applyProtection="1">
      <alignment wrapText="1"/>
      <protection/>
    </xf>
    <xf numFmtId="184" fontId="23" fillId="0" borderId="0" xfId="47" applyNumberFormat="1" applyFont="1" applyAlignment="1" applyProtection="1">
      <alignment wrapText="1"/>
      <protection/>
    </xf>
    <xf numFmtId="189" fontId="23" fillId="0" borderId="0" xfId="47" applyNumberFormat="1" applyFont="1" applyAlignment="1">
      <alignment horizontal="right"/>
    </xf>
    <xf numFmtId="189" fontId="23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191" fontId="23" fillId="0" borderId="0" xfId="0" applyNumberFormat="1" applyFont="1" applyAlignment="1">
      <alignment horizontal="center"/>
    </xf>
    <xf numFmtId="191" fontId="23" fillId="0" borderId="0" xfId="0" applyNumberFormat="1" applyFont="1" applyAlignment="1">
      <alignment/>
    </xf>
    <xf numFmtId="190" fontId="23" fillId="0" borderId="0" xfId="47" applyNumberFormat="1" applyFont="1" applyAlignment="1" applyProtection="1">
      <alignment/>
      <protection/>
    </xf>
    <xf numFmtId="191" fontId="23" fillId="0" borderId="0" xfId="47" applyNumberFormat="1" applyFont="1" applyAlignment="1">
      <alignment horizontal="center"/>
    </xf>
    <xf numFmtId="191" fontId="23" fillId="0" borderId="0" xfId="47" applyNumberFormat="1" applyFont="1" applyAlignment="1">
      <alignment/>
    </xf>
    <xf numFmtId="175" fontId="23" fillId="0" borderId="0" xfId="47" applyFont="1" applyAlignment="1">
      <alignment horizontal="center"/>
    </xf>
    <xf numFmtId="177" fontId="24" fillId="0" borderId="0" xfId="0" applyFont="1" applyAlignment="1">
      <alignment/>
    </xf>
    <xf numFmtId="177" fontId="23" fillId="0" borderId="0" xfId="0" applyFont="1" applyAlignment="1">
      <alignment horizontal="right"/>
    </xf>
    <xf numFmtId="177" fontId="24" fillId="0" borderId="0" xfId="0" applyFont="1" applyAlignment="1">
      <alignment horizontal="left"/>
    </xf>
    <xf numFmtId="179" fontId="24" fillId="0" borderId="0" xfId="47" applyNumberFormat="1" applyFont="1" applyAlignment="1">
      <alignment horizontal="right" wrapText="1"/>
    </xf>
    <xf numFmtId="175" fontId="24" fillId="0" borderId="0" xfId="47" applyFont="1" applyAlignment="1">
      <alignment/>
    </xf>
    <xf numFmtId="175" fontId="24" fillId="0" borderId="0" xfId="47" applyNumberFormat="1" applyFont="1" applyAlignment="1">
      <alignment/>
    </xf>
    <xf numFmtId="4" fontId="24" fillId="0" borderId="0" xfId="47" applyNumberFormat="1" applyFont="1" applyAlignment="1" applyProtection="1">
      <alignment/>
      <protection/>
    </xf>
    <xf numFmtId="179" fontId="23" fillId="0" borderId="0" xfId="47" applyNumberFormat="1" applyFont="1" applyBorder="1" applyAlignment="1">
      <alignment horizontal="left"/>
    </xf>
    <xf numFmtId="179" fontId="23" fillId="0" borderId="0" xfId="47" applyNumberFormat="1" applyFont="1" applyAlignment="1">
      <alignment horizontal="right"/>
    </xf>
    <xf numFmtId="4" fontId="23" fillId="0" borderId="0" xfId="0" applyNumberFormat="1" applyFont="1" applyAlignment="1">
      <alignment horizontal="right"/>
    </xf>
    <xf numFmtId="4" fontId="23" fillId="0" borderId="0" xfId="47" applyNumberFormat="1" applyFont="1" applyAlignment="1">
      <alignment horizontal="right"/>
    </xf>
    <xf numFmtId="179" fontId="24" fillId="0" borderId="0" xfId="47" applyNumberFormat="1" applyFont="1" applyAlignment="1">
      <alignment horizontal="center" wrapText="1"/>
    </xf>
    <xf numFmtId="175" fontId="24" fillId="0" borderId="0" xfId="47" applyFont="1" applyAlignment="1">
      <alignment horizontal="center"/>
    </xf>
    <xf numFmtId="4" fontId="24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3" fontId="23" fillId="0" borderId="0" xfId="47" applyNumberFormat="1" applyFont="1" applyAlignment="1">
      <alignment/>
    </xf>
    <xf numFmtId="179" fontId="24" fillId="0" borderId="0" xfId="47" applyNumberFormat="1" applyFont="1" applyAlignment="1">
      <alignment horizontal="left" wrapText="1"/>
    </xf>
    <xf numFmtId="175" fontId="24" fillId="0" borderId="0" xfId="47" applyNumberFormat="1" applyFont="1" applyAlignment="1">
      <alignment horizontal="right"/>
    </xf>
    <xf numFmtId="177" fontId="23" fillId="0" borderId="13" xfId="0" applyFont="1" applyBorder="1" applyAlignment="1">
      <alignment horizontal="center"/>
    </xf>
    <xf numFmtId="177" fontId="23" fillId="0" borderId="14" xfId="0" applyFont="1" applyBorder="1" applyAlignment="1">
      <alignment horizontal="center"/>
    </xf>
  </cellXfs>
  <cellStyles count="5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Milliers 2" xfId="49"/>
    <cellStyle name="Milliers 2 2" xfId="50"/>
    <cellStyle name="Milliers 2 3" xfId="51"/>
    <cellStyle name="Milliers 3" xfId="52"/>
    <cellStyle name="Currency" xfId="53"/>
    <cellStyle name="Currency [0]" xfId="54"/>
    <cellStyle name="Neutre" xfId="55"/>
    <cellStyle name="Normal 2" xfId="56"/>
    <cellStyle name="Normal 2 2" xfId="57"/>
    <cellStyle name="Normal 3" xfId="58"/>
    <cellStyle name="Normal 4" xfId="59"/>
    <cellStyle name="Percent" xfId="60"/>
    <cellStyle name="Pourcentage 2" xfId="61"/>
    <cellStyle name="Satisfaisant" xfId="62"/>
    <cellStyle name="Sortie" xfId="63"/>
    <cellStyle name="Texte explicatif" xfId="64"/>
    <cellStyle name="Titre" xfId="65"/>
    <cellStyle name="Titre 1" xfId="66"/>
    <cellStyle name="Titre 2" xfId="67"/>
    <cellStyle name="Titre 3" xfId="68"/>
    <cellStyle name="Titre 4" xfId="69"/>
    <cellStyle name="Total" xfId="70"/>
    <cellStyle name="Vérification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6"/>
  <sheetViews>
    <sheetView showGridLines="0" tabSelected="1" zoomScaleSheetLayoutView="100" zoomScalePageLayoutView="0" workbookViewId="0" topLeftCell="A1">
      <pane xSplit="1" ySplit="10" topLeftCell="B55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27" sqref="A27"/>
    </sheetView>
  </sheetViews>
  <sheetFormatPr defaultColWidth="12.6640625" defaultRowHeight="15.75"/>
  <cols>
    <col min="1" max="5" width="19.10546875" style="4" customWidth="1"/>
    <col min="6" max="16384" width="12.6640625" style="4" customWidth="1"/>
  </cols>
  <sheetData>
    <row r="1" spans="1:5" ht="17.25">
      <c r="A1" s="1" t="s">
        <v>26</v>
      </c>
      <c r="B1" s="2"/>
      <c r="C1" s="2"/>
      <c r="D1" s="2"/>
      <c r="E1" s="3"/>
    </row>
    <row r="2" spans="1:5" ht="17.25">
      <c r="A2" s="5"/>
      <c r="B2" s="6"/>
      <c r="C2" s="6"/>
      <c r="D2" s="6"/>
      <c r="E2" s="7" t="s">
        <v>0</v>
      </c>
    </row>
    <row r="3" spans="1:5" ht="17.25">
      <c r="A3" s="8" t="s">
        <v>24</v>
      </c>
      <c r="B3" s="6"/>
      <c r="C3" s="6"/>
      <c r="D3" s="6"/>
      <c r="E3" s="7"/>
    </row>
    <row r="4" spans="1:5" ht="17.25">
      <c r="A4" s="9"/>
      <c r="B4" s="10"/>
      <c r="C4" s="10"/>
      <c r="D4" s="10"/>
      <c r="E4" s="11"/>
    </row>
    <row r="5" spans="1:5" ht="17.25">
      <c r="A5" s="12"/>
      <c r="B5" s="12"/>
      <c r="C5" s="13"/>
      <c r="D5" s="14"/>
      <c r="E5" s="13"/>
    </row>
    <row r="6" spans="1:5" ht="17.25">
      <c r="A6" s="15"/>
      <c r="B6" s="132" t="s">
        <v>23</v>
      </c>
      <c r="C6" s="133"/>
      <c r="D6" s="132" t="s">
        <v>22</v>
      </c>
      <c r="E6" s="133"/>
    </row>
    <row r="7" spans="1:5" ht="17.25">
      <c r="A7" s="16"/>
      <c r="B7" s="16"/>
      <c r="C7" s="17"/>
      <c r="D7" s="18"/>
      <c r="E7" s="17"/>
    </row>
    <row r="8" spans="1:5" ht="17.25">
      <c r="A8" s="19"/>
      <c r="B8" s="20"/>
      <c r="C8" s="21"/>
      <c r="D8" s="20"/>
      <c r="E8" s="20"/>
    </row>
    <row r="9" spans="1:5" ht="17.25">
      <c r="A9" s="22" t="s">
        <v>21</v>
      </c>
      <c r="B9" s="20" t="s">
        <v>31</v>
      </c>
      <c r="C9" s="21" t="s">
        <v>30</v>
      </c>
      <c r="D9" s="20" t="s">
        <v>32</v>
      </c>
      <c r="E9" s="20" t="s">
        <v>1</v>
      </c>
    </row>
    <row r="10" spans="1:5" ht="17.25">
      <c r="A10" s="23"/>
      <c r="B10" s="23"/>
      <c r="C10" s="18"/>
      <c r="D10" s="23"/>
      <c r="E10" s="23"/>
    </row>
    <row r="11" spans="1:5" ht="17.25" hidden="1">
      <c r="A11" s="24" t="s">
        <v>2</v>
      </c>
      <c r="B11" s="25">
        <v>31217.4</v>
      </c>
      <c r="C11" s="26">
        <v>22308.425</v>
      </c>
      <c r="D11" s="27">
        <v>131.31</v>
      </c>
      <c r="E11" s="25">
        <v>715</v>
      </c>
    </row>
    <row r="12" spans="1:5" ht="17.25" hidden="1">
      <c r="A12" s="24" t="s">
        <v>3</v>
      </c>
      <c r="B12" s="25">
        <v>13055.88</v>
      </c>
      <c r="C12" s="26">
        <v>7689.398</v>
      </c>
      <c r="D12" s="27">
        <v>94.69</v>
      </c>
      <c r="E12" s="25">
        <v>588.9605296617309</v>
      </c>
    </row>
    <row r="13" spans="1:5" ht="17.25" hidden="1">
      <c r="A13" s="24" t="s">
        <v>4</v>
      </c>
      <c r="B13" s="25">
        <v>30301.56</v>
      </c>
      <c r="C13" s="26">
        <v>25873.541</v>
      </c>
      <c r="D13" s="27">
        <v>110.27</v>
      </c>
      <c r="E13" s="25">
        <v>853.8682826890761</v>
      </c>
    </row>
    <row r="14" spans="1:5" ht="17.25" hidden="1">
      <c r="A14" s="24" t="s">
        <v>5</v>
      </c>
      <c r="B14" s="25">
        <v>21856.14</v>
      </c>
      <c r="C14" s="26">
        <v>22069.711</v>
      </c>
      <c r="D14" s="27">
        <v>103.7</v>
      </c>
      <c r="E14" s="25">
        <v>1009.7716705694602</v>
      </c>
    </row>
    <row r="15" spans="1:5" ht="17.25" hidden="1">
      <c r="A15" s="24" t="s">
        <v>6</v>
      </c>
      <c r="B15" s="25">
        <v>23815.4</v>
      </c>
      <c r="C15" s="26">
        <v>23719.249</v>
      </c>
      <c r="D15" s="27">
        <v>79.08</v>
      </c>
      <c r="E15" s="25">
        <v>995.9626544168898</v>
      </c>
    </row>
    <row r="16" spans="1:5" ht="17.25" hidden="1">
      <c r="A16" s="24">
        <v>2000</v>
      </c>
      <c r="B16" s="25">
        <v>24840.81</v>
      </c>
      <c r="C16" s="26">
        <v>25584.88467217</v>
      </c>
      <c r="D16" s="27">
        <v>66.66</v>
      </c>
      <c r="E16" s="28">
        <v>1029.953720195517</v>
      </c>
    </row>
    <row r="17" spans="1:5" ht="17.25" hidden="1">
      <c r="A17" s="24">
        <v>2001</v>
      </c>
      <c r="B17" s="25">
        <v>18192.24</v>
      </c>
      <c r="C17" s="26">
        <v>16727.889372999998</v>
      </c>
      <c r="D17" s="27">
        <v>50.87</v>
      </c>
      <c r="E17" s="25">
        <v>919.5068541861802</v>
      </c>
    </row>
    <row r="18" spans="1:5" ht="17.25" hidden="1">
      <c r="A18" s="24">
        <v>2002</v>
      </c>
      <c r="B18" s="25">
        <v>16838.7</v>
      </c>
      <c r="C18" s="26">
        <v>16121.10091</v>
      </c>
      <c r="D18" s="27">
        <v>43.73</v>
      </c>
      <c r="E18" s="28">
        <v>957.3839375961326</v>
      </c>
    </row>
    <row r="19" spans="1:5" ht="17.25" hidden="1">
      <c r="A19" s="24">
        <v>2003</v>
      </c>
      <c r="B19" s="25">
        <v>27661.88</v>
      </c>
      <c r="C19" s="26">
        <v>27194.79</v>
      </c>
      <c r="D19" s="27">
        <v>41.27</v>
      </c>
      <c r="E19" s="28">
        <v>983.1143074874159</v>
      </c>
    </row>
    <row r="20" spans="1:5" ht="17.25" hidden="1">
      <c r="A20" s="24">
        <v>2004</v>
      </c>
      <c r="B20" s="25">
        <v>20581.22</v>
      </c>
      <c r="C20" s="26">
        <v>33208.16</v>
      </c>
      <c r="D20" s="27">
        <v>66.36</v>
      </c>
      <c r="E20" s="28">
        <v>1613.5175660140653</v>
      </c>
    </row>
    <row r="21" spans="1:5" ht="17.25" hidden="1">
      <c r="A21" s="24">
        <v>2005</v>
      </c>
      <c r="B21" s="25">
        <v>18341</v>
      </c>
      <c r="C21" s="26">
        <v>41007.4</v>
      </c>
      <c r="D21" s="27">
        <v>91.42</v>
      </c>
      <c r="E21" s="25">
        <v>2236</v>
      </c>
    </row>
    <row r="22" spans="1:5" ht="17.25" hidden="1">
      <c r="A22" s="24">
        <v>2006</v>
      </c>
      <c r="B22" s="25">
        <v>16910.04</v>
      </c>
      <c r="C22" s="26">
        <v>39359.67425542</v>
      </c>
      <c r="D22" s="27">
        <v>65.83</v>
      </c>
      <c r="E22" s="25">
        <v>2328</v>
      </c>
    </row>
    <row r="23" spans="1:5" ht="17.25" hidden="1">
      <c r="A23" s="24">
        <v>2007</v>
      </c>
      <c r="B23" s="25">
        <v>15594.66</v>
      </c>
      <c r="C23" s="26">
        <v>29791.08446342</v>
      </c>
      <c r="D23" s="27">
        <v>82.08838076063577</v>
      </c>
      <c r="E23" s="25">
        <v>1910</v>
      </c>
    </row>
    <row r="24" spans="1:5" ht="17.25" hidden="1">
      <c r="A24" s="24">
        <v>2011</v>
      </c>
      <c r="B24" s="28">
        <v>16150.902999999998</v>
      </c>
      <c r="C24" s="29">
        <v>83251.0681205916</v>
      </c>
      <c r="D24" s="27">
        <v>185.3</v>
      </c>
      <c r="E24" s="27">
        <v>5154.6</v>
      </c>
    </row>
    <row r="25" spans="1:5" ht="17.25" hidden="1">
      <c r="A25" s="24">
        <v>2012</v>
      </c>
      <c r="B25" s="28">
        <v>22171.891999999993</v>
      </c>
      <c r="C25" s="29">
        <v>98250.96665303393</v>
      </c>
      <c r="D25" s="27">
        <v>135.14022262193606</v>
      </c>
      <c r="E25" s="27">
        <v>4327.757935828488</v>
      </c>
    </row>
    <row r="26" spans="1:5" ht="17.25">
      <c r="A26" s="24">
        <v>2013</v>
      </c>
      <c r="B26" s="28">
        <v>12915.179999999997</v>
      </c>
      <c r="C26" s="29">
        <v>45560.00436742194</v>
      </c>
      <c r="D26" s="27">
        <v>106.73267749248544</v>
      </c>
      <c r="E26" s="27">
        <v>3654.755193092993</v>
      </c>
    </row>
    <row r="27" spans="1:5" ht="17.25">
      <c r="A27" s="24">
        <v>2014</v>
      </c>
      <c r="B27" s="28">
        <v>14252.25</v>
      </c>
      <c r="C27" s="29">
        <v>81724.77697623377</v>
      </c>
      <c r="D27" s="27">
        <v>161.36082253689756</v>
      </c>
      <c r="E27" s="27">
        <v>5460.17667479529</v>
      </c>
    </row>
    <row r="28" spans="1:5" ht="17.25">
      <c r="A28" s="24">
        <v>2015</v>
      </c>
      <c r="B28" s="28">
        <v>14032.915999999997</v>
      </c>
      <c r="C28" s="30">
        <v>61179.897019597425</v>
      </c>
      <c r="D28" s="27">
        <v>115.83426160241663</v>
      </c>
      <c r="E28" s="27">
        <v>3913.72755782595</v>
      </c>
    </row>
    <row r="29" spans="1:5" ht="17.25">
      <c r="A29" s="24">
        <v>2016</v>
      </c>
      <c r="B29" s="28">
        <v>15441.103000000006</v>
      </c>
      <c r="C29" s="30">
        <v>69668.773586</v>
      </c>
      <c r="D29" s="27">
        <v>102.68733110214859</v>
      </c>
      <c r="E29" s="27">
        <v>3535.290964389643</v>
      </c>
    </row>
    <row r="30" spans="1:5" ht="17.25">
      <c r="A30" s="24">
        <v>2017</v>
      </c>
      <c r="B30" s="31">
        <f>B77+B78+B79+B80</f>
        <v>12874.818</v>
      </c>
      <c r="C30" s="32">
        <f>C77+C78+C79+C80</f>
        <v>58531.172753</v>
      </c>
      <c r="D30" s="27">
        <f>AVERAGE(D77:D80)</f>
        <v>105.1772270669622</v>
      </c>
      <c r="E30" s="27">
        <f>AVERAGE(E77:E80)</f>
        <v>3994.5109097785094</v>
      </c>
    </row>
    <row r="31" spans="1:6" ht="15.75" customHeight="1">
      <c r="A31" s="33"/>
      <c r="B31" s="34"/>
      <c r="C31" s="35"/>
      <c r="D31" s="36"/>
      <c r="E31" s="36"/>
      <c r="F31" s="37"/>
    </row>
    <row r="32" spans="1:6" ht="17.25" hidden="1">
      <c r="A32" s="33">
        <v>2014</v>
      </c>
      <c r="B32" s="34"/>
      <c r="C32" s="35"/>
      <c r="D32" s="36"/>
      <c r="E32" s="36"/>
      <c r="F32" s="37"/>
    </row>
    <row r="33" spans="1:6" ht="15.75" customHeight="1" hidden="1">
      <c r="A33" s="38" t="s">
        <v>7</v>
      </c>
      <c r="B33" s="39">
        <f>B83+B84+B85</f>
        <v>1352.2600000000002</v>
      </c>
      <c r="C33" s="35">
        <f>C83+C84+C85</f>
        <v>4071.9039292337698</v>
      </c>
      <c r="D33" s="36">
        <f>AVERAGE(D83:D85)</f>
        <v>88.06956306326917</v>
      </c>
      <c r="E33" s="36">
        <f>AVERAGE(E83:E85)</f>
        <v>2996.033614282395</v>
      </c>
      <c r="F33" s="37"/>
    </row>
    <row r="34" spans="1:6" ht="17.25" hidden="1">
      <c r="A34" s="38" t="s">
        <v>8</v>
      </c>
      <c r="B34" s="39">
        <f>B86+B87+B88</f>
        <v>1094.4</v>
      </c>
      <c r="C34" s="35">
        <f>C86+C87+C88</f>
        <v>7386.317369</v>
      </c>
      <c r="D34" s="36">
        <f>D88</f>
        <v>199.7645620698394</v>
      </c>
      <c r="E34" s="36">
        <f>E88</f>
        <v>6749.1935023757305</v>
      </c>
      <c r="F34" s="37"/>
    </row>
    <row r="35" spans="1:6" ht="17.25" hidden="1">
      <c r="A35" s="38" t="s">
        <v>9</v>
      </c>
      <c r="B35" s="39">
        <f>SUM(B89:B91)</f>
        <v>4935.75</v>
      </c>
      <c r="C35" s="35">
        <f>SUM(C89:C91)</f>
        <v>31479.065070999997</v>
      </c>
      <c r="D35" s="36">
        <f>AVERAGE(D89:D91)</f>
        <v>190.61054998028462</v>
      </c>
      <c r="E35" s="36">
        <f>AVERAGE(E89:E91)</f>
        <v>6443.6391814787885</v>
      </c>
      <c r="F35" s="37"/>
    </row>
    <row r="36" spans="1:6" ht="17.25" hidden="1">
      <c r="A36" s="38" t="s">
        <v>10</v>
      </c>
      <c r="B36" s="39">
        <f>SUM(B92:B94)</f>
        <v>6869.84</v>
      </c>
      <c r="C36" s="36">
        <f>SUM(C92:C94)</f>
        <v>38787.490607</v>
      </c>
      <c r="D36" s="36">
        <f>AVERAGE(D92:D94)</f>
        <v>166.99861503419706</v>
      </c>
      <c r="E36" s="36">
        <f>AVERAGE(E92:E94)</f>
        <v>5651.840401044247</v>
      </c>
      <c r="F36" s="37"/>
    </row>
    <row r="37" spans="1:6" ht="17.25" hidden="1">
      <c r="A37" s="33"/>
      <c r="B37" s="40"/>
      <c r="C37" s="35"/>
      <c r="D37" s="36"/>
      <c r="E37" s="36"/>
      <c r="F37" s="37"/>
    </row>
    <row r="38" spans="1:6" ht="17.25" hidden="1">
      <c r="A38" s="33">
        <v>2012</v>
      </c>
      <c r="B38" s="39"/>
      <c r="C38" s="35"/>
      <c r="D38" s="36"/>
      <c r="E38" s="36"/>
      <c r="F38" s="37"/>
    </row>
    <row r="39" spans="1:6" ht="17.25" hidden="1">
      <c r="A39" s="33" t="s">
        <v>18</v>
      </c>
      <c r="B39" s="39">
        <v>814.0200000000004</v>
      </c>
      <c r="C39" s="35">
        <v>3123.59195</v>
      </c>
      <c r="D39" s="36">
        <v>174.05458839957788</v>
      </c>
      <c r="E39" s="36">
        <v>5278.929105306684</v>
      </c>
      <c r="F39" s="37"/>
    </row>
    <row r="40" spans="1:6" ht="17.25" hidden="1">
      <c r="A40" s="33" t="s">
        <v>19</v>
      </c>
      <c r="B40" s="39">
        <v>492.52999999999884</v>
      </c>
      <c r="C40" s="35">
        <v>1699.30694497784</v>
      </c>
      <c r="D40" s="36">
        <v>111.94693541939128</v>
      </c>
      <c r="E40" s="36">
        <v>3450.159269441147</v>
      </c>
      <c r="F40" s="37"/>
    </row>
    <row r="41" spans="1:6" ht="17.25" hidden="1">
      <c r="A41" s="33" t="s">
        <v>20</v>
      </c>
      <c r="B41" s="39">
        <v>492.880000000001</v>
      </c>
      <c r="C41" s="35">
        <v>1792.265104484</v>
      </c>
      <c r="D41" s="36">
        <v>117.36196199251863</v>
      </c>
      <c r="E41" s="36">
        <v>3636.311281618239</v>
      </c>
      <c r="F41" s="37"/>
    </row>
    <row r="42" spans="1:6" ht="17.25" hidden="1">
      <c r="A42" s="33" t="s">
        <v>11</v>
      </c>
      <c r="B42" s="39" t="e">
        <f aca="true" t="shared" si="0" ref="B42:D44">-C42</f>
        <v>#REF!</v>
      </c>
      <c r="C42" s="35" t="e">
        <f t="shared" si="0"/>
        <v>#REF!</v>
      </c>
      <c r="D42" s="36" t="e">
        <f t="shared" si="0"/>
        <v>#REF!</v>
      </c>
      <c r="E42" s="36" t="e">
        <f>-#REF!</f>
        <v>#REF!</v>
      </c>
      <c r="F42" s="37"/>
    </row>
    <row r="43" spans="1:6" ht="17.25" hidden="1">
      <c r="A43" s="33" t="s">
        <v>12</v>
      </c>
      <c r="B43" s="39" t="e">
        <f t="shared" si="0"/>
        <v>#REF!</v>
      </c>
      <c r="C43" s="35" t="e">
        <f t="shared" si="0"/>
        <v>#REF!</v>
      </c>
      <c r="D43" s="36" t="e">
        <f t="shared" si="0"/>
        <v>#REF!</v>
      </c>
      <c r="E43" s="36" t="e">
        <f>-#REF!</f>
        <v>#REF!</v>
      </c>
      <c r="F43" s="37"/>
    </row>
    <row r="44" spans="1:6" ht="17.25" hidden="1">
      <c r="A44" s="33" t="s">
        <v>13</v>
      </c>
      <c r="B44" s="39" t="e">
        <f t="shared" si="0"/>
        <v>#REF!</v>
      </c>
      <c r="C44" s="35" t="e">
        <f>-D44</f>
        <v>#REF!</v>
      </c>
      <c r="D44" s="36" t="e">
        <f>-E44</f>
        <v>#REF!</v>
      </c>
      <c r="E44" s="36" t="e">
        <f>-#REF!</f>
        <v>#REF!</v>
      </c>
      <c r="F44" s="37"/>
    </row>
    <row r="45" spans="1:6" ht="17.25" hidden="1">
      <c r="A45" s="33" t="s">
        <v>14</v>
      </c>
      <c r="B45" s="39">
        <v>4766.4</v>
      </c>
      <c r="C45" s="35">
        <v>23240.3978057192</v>
      </c>
      <c r="D45" s="36">
        <v>151.88426644863333</v>
      </c>
      <c r="E45" s="36">
        <v>4875.88070781286</v>
      </c>
      <c r="F45" s="37"/>
    </row>
    <row r="46" spans="1:6" ht="17.25" hidden="1">
      <c r="A46" s="33" t="s">
        <v>28</v>
      </c>
      <c r="B46" s="39">
        <v>2544.9000000000005</v>
      </c>
      <c r="C46" s="35">
        <v>11899.0872372728</v>
      </c>
      <c r="D46" s="36">
        <v>144.60224159438175</v>
      </c>
      <c r="E46" s="36">
        <v>4675.660040580289</v>
      </c>
      <c r="F46" s="37"/>
    </row>
    <row r="47" spans="1:6" ht="17.25" hidden="1">
      <c r="A47" s="33" t="s">
        <v>27</v>
      </c>
      <c r="B47" s="34">
        <v>3671</v>
      </c>
      <c r="C47" s="35">
        <v>17668.2246820926</v>
      </c>
      <c r="D47" s="36">
        <v>148.06835859400195</v>
      </c>
      <c r="E47" s="36">
        <v>4812.918736609261</v>
      </c>
      <c r="F47" s="37"/>
    </row>
    <row r="48" spans="1:6" ht="17.25" hidden="1">
      <c r="A48" s="33" t="s">
        <v>15</v>
      </c>
      <c r="B48" s="41">
        <v>4062.2199999999993</v>
      </c>
      <c r="C48" s="35">
        <v>17917.0932438585</v>
      </c>
      <c r="D48" s="36">
        <v>134.58501046717893</v>
      </c>
      <c r="E48" s="36">
        <v>4410.665410504232</v>
      </c>
      <c r="F48" s="37"/>
    </row>
    <row r="49" spans="1:6" ht="17.25" hidden="1">
      <c r="A49" s="33" t="s">
        <v>16</v>
      </c>
      <c r="B49" s="41">
        <v>2308.5319999999992</v>
      </c>
      <c r="C49" s="35">
        <v>8822.79860560266</v>
      </c>
      <c r="D49" s="36">
        <v>115.40928996335862</v>
      </c>
      <c r="E49" s="36">
        <v>3821.82209542803</v>
      </c>
      <c r="F49" s="37"/>
    </row>
    <row r="50" spans="1:6" ht="17.25" hidden="1">
      <c r="A50" s="33" t="s">
        <v>17</v>
      </c>
      <c r="B50" s="41">
        <v>3019.409999999998</v>
      </c>
      <c r="C50" s="35">
        <v>12039.8212108527</v>
      </c>
      <c r="D50" s="36">
        <v>118.34935071838211</v>
      </c>
      <c r="E50" s="36">
        <v>3987.4747751556474</v>
      </c>
      <c r="F50" s="37"/>
    </row>
    <row r="51" spans="1:6" ht="17.25">
      <c r="A51" s="33">
        <v>2015</v>
      </c>
      <c r="B51" s="41"/>
      <c r="C51" s="35"/>
      <c r="D51" s="36"/>
      <c r="E51" s="36"/>
      <c r="F51" s="37"/>
    </row>
    <row r="52" spans="1:6" ht="17.25">
      <c r="A52" s="38" t="s">
        <v>36</v>
      </c>
      <c r="B52" s="41">
        <f>B97+B98+B99</f>
        <v>983.9300000000003</v>
      </c>
      <c r="C52" s="41">
        <f>C97+C98+C99</f>
        <v>3569.7816430000003</v>
      </c>
      <c r="D52" s="36">
        <f>AVERAGE(D97:D99)</f>
        <v>87.61202922926759</v>
      </c>
      <c r="E52" s="36">
        <f>AVERAGE(E97:E99)</f>
        <v>2973.2557617729267</v>
      </c>
      <c r="F52" s="37"/>
    </row>
    <row r="53" spans="1:6" ht="17.25">
      <c r="A53" s="38" t="s">
        <v>8</v>
      </c>
      <c r="B53" s="42" t="s">
        <v>25</v>
      </c>
      <c r="C53" s="42" t="s">
        <v>25</v>
      </c>
      <c r="D53" s="42" t="s">
        <v>25</v>
      </c>
      <c r="E53" s="43" t="s">
        <v>25</v>
      </c>
      <c r="F53" s="37"/>
    </row>
    <row r="54" spans="1:6" ht="17.25">
      <c r="A54" s="38" t="s">
        <v>9</v>
      </c>
      <c r="B54" s="41">
        <f>B103+B104+B105</f>
        <v>6292.705999999997</v>
      </c>
      <c r="C54" s="41">
        <f>C103+C104+C105</f>
        <v>30731.930984</v>
      </c>
      <c r="D54" s="36">
        <f>AVERAGE(D103:D105)</f>
        <v>145.8941321916369</v>
      </c>
      <c r="E54" s="36">
        <f>AVERAGE(E103:E105)</f>
        <v>4837.854649948622</v>
      </c>
      <c r="F54" s="37"/>
    </row>
    <row r="55" spans="1:6" ht="17.25">
      <c r="A55" s="38" t="s">
        <v>10</v>
      </c>
      <c r="B55" s="41">
        <f>B106+B107+B108</f>
        <v>6756.280000000001</v>
      </c>
      <c r="C55" s="41">
        <f>C106+C107+C108</f>
        <v>26878.18439259742</v>
      </c>
      <c r="D55" s="36">
        <f>AVERAGE(D106:D108)</f>
        <v>113.99662338634538</v>
      </c>
      <c r="E55" s="36">
        <f>AVERAGE(E106:E108)</f>
        <v>3930.0722617563</v>
      </c>
      <c r="F55" s="37"/>
    </row>
    <row r="56" spans="1:6" ht="17.25" hidden="1">
      <c r="A56" s="33"/>
      <c r="B56" s="41"/>
      <c r="C56" s="35"/>
      <c r="D56" s="36"/>
      <c r="E56" s="36"/>
      <c r="F56" s="37"/>
    </row>
    <row r="57" spans="1:6" ht="17.25" hidden="1">
      <c r="A57" s="33">
        <v>2013</v>
      </c>
      <c r="B57" s="41"/>
      <c r="C57" s="35"/>
      <c r="D57" s="36"/>
      <c r="E57" s="36"/>
      <c r="F57" s="37"/>
    </row>
    <row r="58" spans="1:6" ht="17.25" hidden="1">
      <c r="A58" s="33" t="s">
        <v>18</v>
      </c>
      <c r="B58" s="41">
        <v>2472.12</v>
      </c>
      <c r="C58" s="35">
        <v>6638.26023</v>
      </c>
      <c r="D58" s="36">
        <v>77.8</v>
      </c>
      <c r="E58" s="36">
        <v>2685.25</v>
      </c>
      <c r="F58" s="37"/>
    </row>
    <row r="59" spans="1:6" ht="17.25" hidden="1">
      <c r="A59" s="33" t="s">
        <v>19</v>
      </c>
      <c r="B59" s="41">
        <v>1362.4599999999991</v>
      </c>
      <c r="C59" s="35">
        <v>4988.61983634301</v>
      </c>
      <c r="D59" s="36">
        <v>101.64456060296679</v>
      </c>
      <c r="E59" s="36">
        <v>3661.4798499354183</v>
      </c>
      <c r="F59" s="37"/>
    </row>
    <row r="60" spans="1:6" ht="17.25" hidden="1">
      <c r="A60" s="33" t="s">
        <v>20</v>
      </c>
      <c r="B60" s="41">
        <v>551.6899999999987</v>
      </c>
      <c r="C60" s="35">
        <v>1284.208528986</v>
      </c>
      <c r="D60" s="36">
        <v>66.87997195873164</v>
      </c>
      <c r="E60" s="36">
        <v>2327.7719896789877</v>
      </c>
      <c r="F60" s="37"/>
    </row>
    <row r="61" spans="1:6" ht="17.25" hidden="1">
      <c r="A61" s="33" t="s">
        <v>11</v>
      </c>
      <c r="B61" s="39" t="e">
        <f aca="true" t="shared" si="1" ref="B61:D64">-C61</f>
        <v>#REF!</v>
      </c>
      <c r="C61" s="35" t="e">
        <f t="shared" si="1"/>
        <v>#REF!</v>
      </c>
      <c r="D61" s="36" t="e">
        <f t="shared" si="1"/>
        <v>#REF!</v>
      </c>
      <c r="E61" s="36" t="e">
        <f>-#REF!</f>
        <v>#REF!</v>
      </c>
      <c r="F61" s="37"/>
    </row>
    <row r="62" spans="1:6" ht="17.25" hidden="1">
      <c r="A62" s="33" t="s">
        <v>12</v>
      </c>
      <c r="B62" s="39" t="e">
        <f t="shared" si="1"/>
        <v>#REF!</v>
      </c>
      <c r="C62" s="35" t="e">
        <f t="shared" si="1"/>
        <v>#REF!</v>
      </c>
      <c r="D62" s="36" t="e">
        <f t="shared" si="1"/>
        <v>#REF!</v>
      </c>
      <c r="E62" s="36" t="e">
        <f>-#REF!</f>
        <v>#REF!</v>
      </c>
      <c r="F62" s="37"/>
    </row>
    <row r="63" spans="1:6" ht="17.25" hidden="1">
      <c r="A63" s="33" t="s">
        <v>13</v>
      </c>
      <c r="B63" s="39" t="e">
        <f t="shared" si="1"/>
        <v>#REF!</v>
      </c>
      <c r="C63" s="35" t="e">
        <f t="shared" si="1"/>
        <v>#REF!</v>
      </c>
      <c r="D63" s="36" t="e">
        <f t="shared" si="1"/>
        <v>#REF!</v>
      </c>
      <c r="E63" s="36" t="e">
        <f>-#REF!</f>
        <v>#REF!</v>
      </c>
      <c r="F63" s="37"/>
    </row>
    <row r="64" spans="1:6" ht="17.25" hidden="1">
      <c r="A64" s="33" t="s">
        <v>14</v>
      </c>
      <c r="B64" s="39" t="e">
        <f t="shared" si="1"/>
        <v>#REF!</v>
      </c>
      <c r="C64" s="35" t="e">
        <f t="shared" si="1"/>
        <v>#REF!</v>
      </c>
      <c r="D64" s="36" t="e">
        <f t="shared" si="1"/>
        <v>#REF!</v>
      </c>
      <c r="E64" s="36" t="e">
        <f>-#REF!</f>
        <v>#REF!</v>
      </c>
      <c r="F64" s="37"/>
    </row>
    <row r="65" spans="1:6" ht="17.25" hidden="1">
      <c r="A65" s="33" t="s">
        <v>27</v>
      </c>
      <c r="B65" s="39">
        <v>2431.7999999999997</v>
      </c>
      <c r="C65" s="35">
        <v>9370.60155396899</v>
      </c>
      <c r="D65" s="36">
        <v>113.5445441804937</v>
      </c>
      <c r="E65" s="36">
        <v>3853.3602903071746</v>
      </c>
      <c r="F65" s="37"/>
    </row>
    <row r="66" spans="1:6" ht="17.25" hidden="1">
      <c r="A66" s="33" t="s">
        <v>15</v>
      </c>
      <c r="B66" s="41">
        <v>847.2300000000005</v>
      </c>
      <c r="C66" s="35">
        <v>3450.75459463192</v>
      </c>
      <c r="D66" s="36">
        <v>120.01607043759252</v>
      </c>
      <c r="E66" s="36">
        <v>4072.9844252822913</v>
      </c>
      <c r="F66" s="37"/>
    </row>
    <row r="67" spans="1:6" ht="17.25" hidden="1">
      <c r="A67" s="33" t="s">
        <v>16</v>
      </c>
      <c r="B67" s="39">
        <v>1192.4399999999996</v>
      </c>
      <c r="C67" s="35">
        <v>4599.56308349202</v>
      </c>
      <c r="D67" s="36">
        <v>113.62287346583919</v>
      </c>
      <c r="E67" s="36">
        <v>3857.2700374794763</v>
      </c>
      <c r="F67" s="37"/>
    </row>
    <row r="68" spans="1:6" ht="17.25" hidden="1">
      <c r="A68" s="33" t="s">
        <v>17</v>
      </c>
      <c r="B68" s="39">
        <v>2911.7799999999997</v>
      </c>
      <c r="C68" s="35">
        <v>9763.19834</v>
      </c>
      <c r="D68" s="36">
        <v>98.70880469649825</v>
      </c>
      <c r="E68" s="36">
        <v>3353</v>
      </c>
      <c r="F68" s="37"/>
    </row>
    <row r="69" spans="1:6" ht="17.25">
      <c r="A69" s="33"/>
      <c r="B69" s="39"/>
      <c r="C69" s="35"/>
      <c r="D69" s="36"/>
      <c r="E69" s="36"/>
      <c r="F69" s="37"/>
    </row>
    <row r="70" spans="1:6" ht="17.25">
      <c r="A70" s="33">
        <v>2016</v>
      </c>
      <c r="B70" s="39"/>
      <c r="C70" s="35"/>
      <c r="D70" s="36"/>
      <c r="E70" s="36"/>
      <c r="F70" s="37"/>
    </row>
    <row r="71" spans="1:6" ht="17.25">
      <c r="A71" s="38" t="s">
        <v>36</v>
      </c>
      <c r="B71" s="39">
        <f>B111+B112+B113</f>
        <v>3747.620999999999</v>
      </c>
      <c r="C71" s="39">
        <f>C111+C112+C113</f>
        <v>14113.122001000002</v>
      </c>
      <c r="D71" s="36">
        <f>AVERAGE(D111:D113)</f>
        <v>101.63784567138195</v>
      </c>
      <c r="E71" s="36">
        <f>AVERAGE(E111:E113)</f>
        <v>3605.95626626867</v>
      </c>
      <c r="F71" s="37"/>
    </row>
    <row r="72" spans="1:6" ht="17.25">
      <c r="A72" s="38" t="s">
        <v>8</v>
      </c>
      <c r="B72" s="39">
        <f>B114+B115+B116</f>
        <v>187.78000000000247</v>
      </c>
      <c r="C72" s="39">
        <f>C114+C115+C116</f>
        <v>301.901409</v>
      </c>
      <c r="D72" s="36">
        <v>44.878571351985386</v>
      </c>
      <c r="E72" s="36">
        <v>1607.73995633186</v>
      </c>
      <c r="F72" s="37"/>
    </row>
    <row r="73" spans="1:6" ht="17.25">
      <c r="A73" s="38" t="s">
        <v>9</v>
      </c>
      <c r="B73" s="39">
        <f>B117+B118+B119</f>
        <v>5916.942999999999</v>
      </c>
      <c r="C73" s="39">
        <f>C117+C118+C119</f>
        <v>29552.899954</v>
      </c>
      <c r="D73" s="36">
        <f>AVERAGE(D117:D119)</f>
        <v>133.94606032880623</v>
      </c>
      <c r="E73" s="36">
        <f>AVERAGE(E117:E119)</f>
        <v>4323.9857503306</v>
      </c>
      <c r="F73" s="37"/>
    </row>
    <row r="74" spans="1:6" ht="17.25">
      <c r="A74" s="38" t="s">
        <v>10</v>
      </c>
      <c r="B74" s="39">
        <f>B120+B121+B122</f>
        <v>5588.7590000000055</v>
      </c>
      <c r="C74" s="39">
        <f>C120+C121+C122</f>
        <v>25700.850222</v>
      </c>
      <c r="D74" s="36">
        <f>AVERAGE(D120:D122)</f>
        <v>130.28684705642078</v>
      </c>
      <c r="E74" s="36">
        <f>AVERAGE(E120:E122)</f>
        <v>4603.48188462744</v>
      </c>
      <c r="F74" s="37"/>
    </row>
    <row r="75" spans="1:6" ht="17.25">
      <c r="A75" s="38"/>
      <c r="B75" s="39"/>
      <c r="C75" s="44"/>
      <c r="D75" s="36"/>
      <c r="E75" s="36"/>
      <c r="F75" s="37"/>
    </row>
    <row r="76" spans="1:6" ht="17.25">
      <c r="A76" s="33">
        <v>2017</v>
      </c>
      <c r="B76" s="39"/>
      <c r="C76" s="44"/>
      <c r="D76" s="36"/>
      <c r="E76" s="36"/>
      <c r="F76" s="37"/>
    </row>
    <row r="77" spans="1:6" ht="17.25">
      <c r="A77" s="38" t="s">
        <v>36</v>
      </c>
      <c r="B77" s="39">
        <f>B125+B126+B127</f>
        <v>1840.2700000000023</v>
      </c>
      <c r="C77" s="39">
        <f>C125+C126+C127</f>
        <v>4941.888729</v>
      </c>
      <c r="D77" s="36">
        <f>AVERAGE(D125:D127)</f>
        <v>72.61937674705574</v>
      </c>
      <c r="E77" s="36">
        <v>2685.41503638053</v>
      </c>
      <c r="F77" s="37"/>
    </row>
    <row r="78" spans="1:6" ht="17.25">
      <c r="A78" s="38" t="s">
        <v>8</v>
      </c>
      <c r="B78" s="45">
        <f>B128+B129+B130</f>
        <v>285.63599999999997</v>
      </c>
      <c r="C78" s="45">
        <f>C128+C129+C130</f>
        <v>772.207107</v>
      </c>
      <c r="D78" s="36">
        <f>AVERAGE(D128:D130)</f>
        <v>78.33356984239391</v>
      </c>
      <c r="E78" s="36">
        <f>AVERAGE(E128:E130)</f>
        <v>2936.0596833950035</v>
      </c>
      <c r="F78" s="37"/>
    </row>
    <row r="79" spans="1:6" ht="17.25">
      <c r="A79" s="38" t="s">
        <v>9</v>
      </c>
      <c r="B79" s="45">
        <f>B131+B132+B133</f>
        <v>3616.077</v>
      </c>
      <c r="C79" s="45">
        <f>C131+C132+C133</f>
        <v>19067.616463</v>
      </c>
      <c r="D79" s="36">
        <f>AVERAGE(D131:D133)</f>
        <v>145.43830346992232</v>
      </c>
      <c r="E79" s="36">
        <f>AVERAGE(E131:E133)</f>
        <v>5626.770321609631</v>
      </c>
      <c r="F79" s="37"/>
    </row>
    <row r="80" spans="1:6" ht="17.25">
      <c r="A80" s="38" t="s">
        <v>10</v>
      </c>
      <c r="B80" s="45">
        <f>B134+B135+B136</f>
        <v>7132.834999999996</v>
      </c>
      <c r="C80" s="45">
        <f>C134+C135+C136</f>
        <v>33749.460454</v>
      </c>
      <c r="D80" s="36">
        <f>AVERAGE(D134:D136)</f>
        <v>124.31765820847689</v>
      </c>
      <c r="E80" s="36">
        <f>AVERAGE(E134:E136)</f>
        <v>4729.798597728874</v>
      </c>
      <c r="F80" s="37"/>
    </row>
    <row r="81" spans="1:6" ht="17.25" hidden="1">
      <c r="A81" s="33"/>
      <c r="B81" s="45"/>
      <c r="C81" s="35"/>
      <c r="D81" s="36"/>
      <c r="E81" s="36"/>
      <c r="F81" s="37"/>
    </row>
    <row r="82" spans="1:6" ht="17.25" hidden="1">
      <c r="A82" s="33">
        <v>2014</v>
      </c>
      <c r="B82" s="39"/>
      <c r="C82" s="35"/>
      <c r="D82" s="36"/>
      <c r="E82" s="36"/>
      <c r="F82" s="37"/>
    </row>
    <row r="83" spans="1:6" ht="17.25" hidden="1">
      <c r="A83" s="33" t="s">
        <v>18</v>
      </c>
      <c r="B83" s="39">
        <v>388.4400000000005</v>
      </c>
      <c r="C83" s="35">
        <v>1080.545420359</v>
      </c>
      <c r="D83" s="36">
        <v>81.88410562250806</v>
      </c>
      <c r="E83" s="36">
        <v>2781.7563082046154</v>
      </c>
      <c r="F83" s="37"/>
    </row>
    <row r="84" spans="1:6" ht="17.25" hidden="1">
      <c r="A84" s="33" t="s">
        <v>19</v>
      </c>
      <c r="B84" s="39">
        <v>487.15999999999985</v>
      </c>
      <c r="C84" s="35">
        <v>1533.03791131457</v>
      </c>
      <c r="D84" s="36">
        <v>92.46462129309725</v>
      </c>
      <c r="E84" s="36">
        <v>3146.8879040039574</v>
      </c>
      <c r="F84" s="37"/>
    </row>
    <row r="85" spans="1:6" ht="17.25" hidden="1">
      <c r="A85" s="33" t="s">
        <v>20</v>
      </c>
      <c r="B85" s="39">
        <v>476.65999999999985</v>
      </c>
      <c r="C85" s="35">
        <v>1458.3205975602</v>
      </c>
      <c r="D85" s="36">
        <v>89.85996227420216</v>
      </c>
      <c r="E85" s="36">
        <v>3059.456630638612</v>
      </c>
      <c r="F85" s="37"/>
    </row>
    <row r="86" spans="1:6" ht="17.25" hidden="1">
      <c r="A86" s="33" t="s">
        <v>11</v>
      </c>
      <c r="B86" s="36">
        <v>0</v>
      </c>
      <c r="C86" s="36">
        <v>0</v>
      </c>
      <c r="D86" s="36">
        <v>0</v>
      </c>
      <c r="E86" s="36">
        <v>0</v>
      </c>
      <c r="F86" s="37"/>
    </row>
    <row r="87" spans="1:6" ht="17.25" hidden="1">
      <c r="A87" s="33" t="s">
        <v>12</v>
      </c>
      <c r="B87" s="36">
        <v>0</v>
      </c>
      <c r="C87" s="36">
        <v>0</v>
      </c>
      <c r="D87" s="36">
        <v>0</v>
      </c>
      <c r="E87" s="36">
        <v>0</v>
      </c>
      <c r="F87" s="37"/>
    </row>
    <row r="88" spans="1:6" ht="17.25" hidden="1">
      <c r="A88" s="33" t="s">
        <v>13</v>
      </c>
      <c r="B88" s="39">
        <v>1094.4</v>
      </c>
      <c r="C88" s="35">
        <v>7386.317369</v>
      </c>
      <c r="D88" s="36">
        <v>199.7645620698394</v>
      </c>
      <c r="E88" s="36">
        <v>6749.1935023757305</v>
      </c>
      <c r="F88" s="37"/>
    </row>
    <row r="89" spans="1:6" ht="17.25" hidden="1">
      <c r="A89" s="33" t="s">
        <v>14</v>
      </c>
      <c r="B89" s="39">
        <v>1078.98</v>
      </c>
      <c r="C89" s="35">
        <v>7285.518997</v>
      </c>
      <c r="D89" s="36">
        <v>199.82874951949435</v>
      </c>
      <c r="E89" s="36">
        <v>6752.228027396245</v>
      </c>
      <c r="F89" s="37"/>
    </row>
    <row r="90" spans="1:6" ht="17.25" hidden="1">
      <c r="A90" s="33" t="s">
        <v>28</v>
      </c>
      <c r="B90" s="39">
        <v>1709</v>
      </c>
      <c r="C90" s="35">
        <v>10993.913258</v>
      </c>
      <c r="D90" s="36">
        <v>190.3017050544195</v>
      </c>
      <c r="E90" s="36">
        <v>6432.950999414862</v>
      </c>
      <c r="F90" s="37"/>
    </row>
    <row r="91" spans="1:6" ht="17.25" hidden="1">
      <c r="A91" s="33" t="s">
        <v>27</v>
      </c>
      <c r="B91" s="39">
        <v>2147.7699999999995</v>
      </c>
      <c r="C91" s="35">
        <v>13199.632816</v>
      </c>
      <c r="D91" s="36">
        <v>181.70119536694</v>
      </c>
      <c r="E91" s="36">
        <v>6145.738517625259</v>
      </c>
      <c r="F91" s="37"/>
    </row>
    <row r="92" spans="1:6" ht="17.25" hidden="1">
      <c r="A92" s="33" t="s">
        <v>15</v>
      </c>
      <c r="B92" s="39">
        <v>2848.800000000001</v>
      </c>
      <c r="C92" s="35">
        <v>15846.119531</v>
      </c>
      <c r="D92" s="36">
        <v>164.43283973075236</v>
      </c>
      <c r="E92" s="36">
        <v>5562.383997121593</v>
      </c>
      <c r="F92" s="37"/>
    </row>
    <row r="93" spans="1:6" ht="17.25" hidden="1">
      <c r="A93" s="33" t="s">
        <v>16</v>
      </c>
      <c r="B93" s="45">
        <v>2462.42</v>
      </c>
      <c r="C93" s="35">
        <v>14123.358843</v>
      </c>
      <c r="D93" s="36">
        <v>169.46453764910382</v>
      </c>
      <c r="E93" s="36">
        <v>5735.560482371001</v>
      </c>
      <c r="F93" s="37"/>
    </row>
    <row r="94" spans="1:6" ht="17.25" hidden="1">
      <c r="A94" s="33" t="s">
        <v>17</v>
      </c>
      <c r="B94" s="45">
        <v>1558.619999999999</v>
      </c>
      <c r="C94" s="35">
        <v>8818.012233</v>
      </c>
      <c r="D94" s="36">
        <v>167.09846772273497</v>
      </c>
      <c r="E94" s="36">
        <v>5657.576723640147</v>
      </c>
      <c r="F94" s="37"/>
    </row>
    <row r="95" spans="1:5" ht="17.25" hidden="1">
      <c r="A95" s="46"/>
      <c r="B95" s="46"/>
      <c r="C95" s="46"/>
      <c r="D95" s="46"/>
      <c r="E95" s="46"/>
    </row>
    <row r="96" spans="1:6" ht="17.25" hidden="1">
      <c r="A96" s="33">
        <v>2015</v>
      </c>
      <c r="B96" s="45"/>
      <c r="C96" s="35"/>
      <c r="D96" s="36"/>
      <c r="E96" s="36"/>
      <c r="F96" s="37"/>
    </row>
    <row r="97" spans="1:6" ht="17.25" hidden="1">
      <c r="A97" s="33" t="s">
        <v>18</v>
      </c>
      <c r="B97" s="45">
        <v>700.3899999999994</v>
      </c>
      <c r="C97" s="35">
        <v>2601.232538</v>
      </c>
      <c r="D97" s="36">
        <v>109.56264302258519</v>
      </c>
      <c r="E97" s="36">
        <v>3713.97726695127</v>
      </c>
      <c r="F97" s="37"/>
    </row>
    <row r="98" spans="1:6" ht="17.25" hidden="1">
      <c r="A98" s="33" t="s">
        <v>19</v>
      </c>
      <c r="B98" s="45">
        <v>224.09000000000015</v>
      </c>
      <c r="C98" s="35">
        <v>897.047199</v>
      </c>
      <c r="D98" s="36">
        <v>117.97505045812761</v>
      </c>
      <c r="E98" s="36">
        <v>4003.06662055424</v>
      </c>
      <c r="F98" s="37"/>
    </row>
    <row r="99" spans="1:6" ht="17.25" hidden="1">
      <c r="A99" s="33" t="s">
        <v>20</v>
      </c>
      <c r="B99" s="45">
        <v>59.45000000000073</v>
      </c>
      <c r="C99" s="35">
        <v>71.501906</v>
      </c>
      <c r="D99" s="36">
        <v>35.298394207089984</v>
      </c>
      <c r="E99" s="36">
        <v>1202.72339781327</v>
      </c>
      <c r="F99" s="37"/>
    </row>
    <row r="100" spans="1:6" ht="17.25" hidden="1">
      <c r="A100" s="33" t="s">
        <v>11</v>
      </c>
      <c r="B100" s="39" t="e">
        <f aca="true" t="shared" si="2" ref="B100:D102">-C100</f>
        <v>#REF!</v>
      </c>
      <c r="C100" s="35" t="e">
        <f t="shared" si="2"/>
        <v>#REF!</v>
      </c>
      <c r="D100" s="36" t="e">
        <f t="shared" si="2"/>
        <v>#REF!</v>
      </c>
      <c r="E100" s="36" t="e">
        <f>-#REF!</f>
        <v>#REF!</v>
      </c>
      <c r="F100" s="37"/>
    </row>
    <row r="101" spans="1:6" ht="17.25" hidden="1">
      <c r="A101" s="33" t="s">
        <v>12</v>
      </c>
      <c r="B101" s="39" t="e">
        <f t="shared" si="2"/>
        <v>#REF!</v>
      </c>
      <c r="C101" s="35" t="e">
        <f t="shared" si="2"/>
        <v>#REF!</v>
      </c>
      <c r="D101" s="36" t="e">
        <f t="shared" si="2"/>
        <v>#REF!</v>
      </c>
      <c r="E101" s="36" t="e">
        <f>-#REF!</f>
        <v>#REF!</v>
      </c>
      <c r="F101" s="37"/>
    </row>
    <row r="102" spans="1:6" ht="17.25" hidden="1">
      <c r="A102" s="33" t="s">
        <v>13</v>
      </c>
      <c r="B102" s="39" t="e">
        <f t="shared" si="2"/>
        <v>#REF!</v>
      </c>
      <c r="C102" s="35" t="e">
        <f t="shared" si="2"/>
        <v>#REF!</v>
      </c>
      <c r="D102" s="36" t="e">
        <f t="shared" si="2"/>
        <v>#REF!</v>
      </c>
      <c r="E102" s="47" t="e">
        <f>-#REF!</f>
        <v>#REF!</v>
      </c>
      <c r="F102" s="37"/>
    </row>
    <row r="103" spans="1:6" ht="17.25" hidden="1">
      <c r="A103" s="33" t="s">
        <v>14</v>
      </c>
      <c r="B103" s="45">
        <v>2217.775</v>
      </c>
      <c r="C103" s="35">
        <v>11451.457059</v>
      </c>
      <c r="D103" s="36">
        <v>151.49498650124607</v>
      </c>
      <c r="E103" s="36">
        <v>5163.489109129646</v>
      </c>
      <c r="F103" s="37"/>
    </row>
    <row r="104" spans="1:6" ht="17.25" hidden="1">
      <c r="A104" s="33" t="s">
        <v>28</v>
      </c>
      <c r="B104" s="45">
        <v>2551.7349999999983</v>
      </c>
      <c r="C104" s="35">
        <v>12500.107286</v>
      </c>
      <c r="D104" s="36">
        <v>143.23715911693375</v>
      </c>
      <c r="E104" s="36">
        <v>4898.66984071622</v>
      </c>
      <c r="F104" s="37"/>
    </row>
    <row r="105" spans="1:6" ht="17.25" hidden="1">
      <c r="A105" s="33" t="s">
        <v>27</v>
      </c>
      <c r="B105" s="45">
        <v>1523.195999999999</v>
      </c>
      <c r="C105" s="35">
        <v>6780.366639</v>
      </c>
      <c r="D105" s="36">
        <v>142.95025095673088</v>
      </c>
      <c r="E105" s="36">
        <v>4451.405</v>
      </c>
      <c r="F105" s="37"/>
    </row>
    <row r="106" spans="1:6" ht="17.25" hidden="1">
      <c r="A106" s="33" t="s">
        <v>15</v>
      </c>
      <c r="B106" s="45">
        <v>2864</v>
      </c>
      <c r="C106" s="35">
        <v>12198.2</v>
      </c>
      <c r="D106" s="36">
        <v>123.8</v>
      </c>
      <c r="E106" s="36">
        <v>4258.7</v>
      </c>
      <c r="F106" s="37"/>
    </row>
    <row r="107" spans="1:6" ht="17.25" hidden="1">
      <c r="A107" s="33" t="s">
        <v>16</v>
      </c>
      <c r="B107" s="45">
        <v>1940.14</v>
      </c>
      <c r="C107" s="48">
        <v>7328.696804</v>
      </c>
      <c r="D107" s="49">
        <v>109.09487919475612</v>
      </c>
      <c r="E107" s="49">
        <v>3765.75839263445</v>
      </c>
      <c r="F107" s="37"/>
    </row>
    <row r="108" spans="1:6" ht="17.25" hidden="1">
      <c r="A108" s="33" t="s">
        <v>17</v>
      </c>
      <c r="B108" s="45">
        <v>1952.14</v>
      </c>
      <c r="C108" s="48">
        <v>7351.28758859742</v>
      </c>
      <c r="D108" s="49">
        <v>109.09499096427997</v>
      </c>
      <c r="E108" s="49">
        <v>3765.75839263445</v>
      </c>
      <c r="F108" s="37"/>
    </row>
    <row r="109" spans="1:6" ht="17.25">
      <c r="A109" s="33"/>
      <c r="B109" s="45"/>
      <c r="C109" s="48"/>
      <c r="D109" s="49"/>
      <c r="E109" s="49"/>
      <c r="F109" s="37"/>
    </row>
    <row r="110" spans="1:6" ht="17.25">
      <c r="A110" s="33">
        <v>2016</v>
      </c>
      <c r="B110" s="45"/>
      <c r="C110" s="48"/>
      <c r="D110" s="49"/>
      <c r="E110" s="49"/>
      <c r="F110" s="37"/>
    </row>
    <row r="111" spans="1:6" ht="17.25">
      <c r="A111" s="33" t="s">
        <v>18</v>
      </c>
      <c r="B111" s="45">
        <v>2061.96</v>
      </c>
      <c r="C111" s="48">
        <v>8260.913807</v>
      </c>
      <c r="D111" s="49">
        <v>113.3</v>
      </c>
      <c r="E111" s="49">
        <v>4006.34</v>
      </c>
      <c r="F111" s="37"/>
    </row>
    <row r="112" spans="1:6" ht="17.25">
      <c r="A112" s="33" t="s">
        <v>19</v>
      </c>
      <c r="B112" s="45">
        <v>964.72</v>
      </c>
      <c r="C112" s="48">
        <v>3725.872884</v>
      </c>
      <c r="D112" s="49">
        <v>109</v>
      </c>
      <c r="E112" s="49">
        <v>3862.14</v>
      </c>
      <c r="F112" s="37"/>
    </row>
    <row r="113" spans="1:6" ht="17.25">
      <c r="A113" s="33" t="s">
        <v>20</v>
      </c>
      <c r="B113" s="45">
        <v>720.9409999999989</v>
      </c>
      <c r="C113" s="48">
        <v>2126.33531</v>
      </c>
      <c r="D113" s="49">
        <v>82.6135370141458</v>
      </c>
      <c r="E113" s="49">
        <v>2949.38879880601</v>
      </c>
      <c r="F113" s="37"/>
    </row>
    <row r="114" spans="1:6" ht="17.25">
      <c r="A114" s="33" t="s">
        <v>11</v>
      </c>
      <c r="B114" s="45">
        <v>187.78000000000247</v>
      </c>
      <c r="C114" s="48">
        <v>301.901409</v>
      </c>
      <c r="D114" s="49">
        <v>44.878571351985386</v>
      </c>
      <c r="E114" s="49">
        <v>1607.73995633186</v>
      </c>
      <c r="F114" s="37"/>
    </row>
    <row r="115" spans="1:6" ht="17.25">
      <c r="A115" s="33" t="s">
        <v>12</v>
      </c>
      <c r="B115" s="39">
        <f aca="true" t="shared" si="3" ref="B115:D116">-C115</f>
        <v>0</v>
      </c>
      <c r="C115" s="35">
        <f t="shared" si="3"/>
        <v>0</v>
      </c>
      <c r="D115" s="36">
        <f t="shared" si="3"/>
        <v>0</v>
      </c>
      <c r="E115" s="36">
        <v>0</v>
      </c>
      <c r="F115" s="37"/>
    </row>
    <row r="116" spans="1:6" ht="17.25">
      <c r="A116" s="33" t="s">
        <v>13</v>
      </c>
      <c r="B116" s="39">
        <f t="shared" si="3"/>
        <v>0</v>
      </c>
      <c r="C116" s="35">
        <f t="shared" si="3"/>
        <v>0</v>
      </c>
      <c r="D116" s="36">
        <f t="shared" si="3"/>
        <v>0</v>
      </c>
      <c r="E116" s="36">
        <v>0</v>
      </c>
      <c r="F116" s="37"/>
    </row>
    <row r="117" spans="1:6" ht="17.25">
      <c r="A117" s="33" t="s">
        <v>14</v>
      </c>
      <c r="B117" s="39">
        <v>1368.74</v>
      </c>
      <c r="C117" s="35">
        <v>6758.866383</v>
      </c>
      <c r="D117" s="36">
        <v>137.4</v>
      </c>
      <c r="E117" s="36">
        <v>3029</v>
      </c>
      <c r="F117" s="37"/>
    </row>
    <row r="118" spans="1:6" ht="17.25">
      <c r="A118" s="33" t="s">
        <v>28</v>
      </c>
      <c r="B118" s="39">
        <v>2818.773</v>
      </c>
      <c r="C118" s="35">
        <v>14486.3248</v>
      </c>
      <c r="D118" s="36">
        <v>139.96375995190544</v>
      </c>
      <c r="E118" s="36">
        <v>5139.230722019829</v>
      </c>
      <c r="F118" s="37"/>
    </row>
    <row r="119" spans="1:6" ht="17.25">
      <c r="A119" s="33" t="s">
        <v>27</v>
      </c>
      <c r="B119" s="39">
        <v>1729.4299999999994</v>
      </c>
      <c r="C119" s="35">
        <v>8307.708771</v>
      </c>
      <c r="D119" s="36">
        <v>124.47442103451324</v>
      </c>
      <c r="E119" s="36">
        <v>4803.72652897197</v>
      </c>
      <c r="F119" s="37"/>
    </row>
    <row r="120" spans="1:6" ht="17.25">
      <c r="A120" s="33" t="s">
        <v>15</v>
      </c>
      <c r="B120" s="39">
        <v>1935.165</v>
      </c>
      <c r="C120" s="35">
        <v>9052.031325</v>
      </c>
      <c r="D120" s="36">
        <v>139.89766205665902</v>
      </c>
      <c r="E120" s="36">
        <v>4677.65349466325</v>
      </c>
      <c r="F120" s="37"/>
    </row>
    <row r="121" spans="1:6" ht="17.25">
      <c r="A121" s="33" t="s">
        <v>16</v>
      </c>
      <c r="B121" s="39">
        <v>2334.00800000001</v>
      </c>
      <c r="C121" s="35">
        <v>10577.617771</v>
      </c>
      <c r="D121" s="36">
        <v>124.42231980608105</v>
      </c>
      <c r="E121" s="36">
        <v>4531.95437676304</v>
      </c>
      <c r="F121" s="37"/>
    </row>
    <row r="122" spans="1:6" ht="17.25">
      <c r="A122" s="33" t="s">
        <v>17</v>
      </c>
      <c r="B122" s="39">
        <v>1319.5859999999957</v>
      </c>
      <c r="C122" s="35">
        <v>6071.201126</v>
      </c>
      <c r="D122" s="36">
        <v>126.5405593065223</v>
      </c>
      <c r="E122" s="36">
        <v>4600.83778245603</v>
      </c>
      <c r="F122" s="37"/>
    </row>
    <row r="123" spans="1:6" ht="17.25">
      <c r="A123" s="33"/>
      <c r="B123" s="39"/>
      <c r="C123" s="35"/>
      <c r="D123" s="36"/>
      <c r="E123" s="36"/>
      <c r="F123" s="37"/>
    </row>
    <row r="124" spans="1:6" ht="17.25">
      <c r="A124" s="33">
        <v>2017</v>
      </c>
      <c r="B124" s="39"/>
      <c r="C124" s="35"/>
      <c r="D124" s="36"/>
      <c r="E124" s="36"/>
      <c r="F124" s="37"/>
    </row>
    <row r="125" spans="1:6" ht="17.25">
      <c r="A125" s="33" t="s">
        <v>18</v>
      </c>
      <c r="B125" s="39">
        <v>887.7050000000036</v>
      </c>
      <c r="C125" s="35">
        <v>3653.843636</v>
      </c>
      <c r="D125" s="36">
        <v>112.14974200751153</v>
      </c>
      <c r="E125" s="36">
        <v>4116.05616280182</v>
      </c>
      <c r="F125" s="37"/>
    </row>
    <row r="126" spans="1:6" ht="17.25">
      <c r="A126" s="33" t="s">
        <v>19</v>
      </c>
      <c r="B126" s="39">
        <v>897.0869999999995</v>
      </c>
      <c r="C126" s="35">
        <v>1141.656042</v>
      </c>
      <c r="D126" s="36">
        <v>35.21318823365569</v>
      </c>
      <c r="E126" s="36">
        <v>1272.6</v>
      </c>
      <c r="F126" s="37"/>
    </row>
    <row r="127" spans="1:6" ht="17.25">
      <c r="A127" s="33" t="s">
        <v>20</v>
      </c>
      <c r="B127" s="39">
        <v>55.477999999999156</v>
      </c>
      <c r="C127" s="35">
        <v>146.389051</v>
      </c>
      <c r="D127" s="36">
        <v>70.4952</v>
      </c>
      <c r="E127" s="36">
        <v>2638.7</v>
      </c>
      <c r="F127" s="37"/>
    </row>
    <row r="128" spans="1:6" ht="17.25">
      <c r="A128" s="33" t="s">
        <v>11</v>
      </c>
      <c r="B128" s="39">
        <v>38.614</v>
      </c>
      <c r="C128" s="35">
        <v>143.112444</v>
      </c>
      <c r="D128" s="36">
        <v>99.37985238838272</v>
      </c>
      <c r="E128" s="36">
        <v>3706.23204019268</v>
      </c>
      <c r="F128" s="37"/>
    </row>
    <row r="129" spans="1:6" ht="17.25">
      <c r="A129" s="33" t="s">
        <v>12</v>
      </c>
      <c r="B129" s="39">
        <v>226.082</v>
      </c>
      <c r="C129" s="35">
        <v>575.569903</v>
      </c>
      <c r="D129" s="36">
        <v>67.58192072345308</v>
      </c>
      <c r="E129" s="36">
        <v>2545.84576834954</v>
      </c>
      <c r="F129" s="37"/>
    </row>
    <row r="130" spans="1:6" ht="17.25">
      <c r="A130" s="33" t="s">
        <v>13</v>
      </c>
      <c r="B130" s="39">
        <v>20.94</v>
      </c>
      <c r="C130" s="50">
        <v>53.52476</v>
      </c>
      <c r="D130" s="36">
        <v>68.03893641534596</v>
      </c>
      <c r="E130" s="36">
        <v>2556.10124164279</v>
      </c>
      <c r="F130" s="37"/>
    </row>
    <row r="131" spans="1:6" ht="17.25">
      <c r="A131" s="33" t="s">
        <v>14</v>
      </c>
      <c r="B131" s="51">
        <v>402.71999999999997</v>
      </c>
      <c r="C131" s="52">
        <v>1311.3</v>
      </c>
      <c r="D131" s="53">
        <v>147.69324041897974</v>
      </c>
      <c r="E131" s="53">
        <v>5646.30319825189</v>
      </c>
      <c r="F131" s="37"/>
    </row>
    <row r="132" spans="1:6" ht="17.25">
      <c r="A132" s="33" t="s">
        <v>28</v>
      </c>
      <c r="B132" s="51">
        <v>1172.5200000000002</v>
      </c>
      <c r="C132" s="52">
        <v>6981.863066</v>
      </c>
      <c r="D132" s="53">
        <v>142.30016312295348</v>
      </c>
      <c r="E132" s="53">
        <v>5954.57908265957</v>
      </c>
      <c r="F132" s="37"/>
    </row>
    <row r="133" spans="1:6" ht="17.25">
      <c r="A133" s="33" t="s">
        <v>35</v>
      </c>
      <c r="B133" s="51">
        <v>2040.837</v>
      </c>
      <c r="C133" s="52">
        <v>10774.453397</v>
      </c>
      <c r="D133" s="53">
        <v>146.3215068678338</v>
      </c>
      <c r="E133" s="53">
        <v>5279.42868391743</v>
      </c>
      <c r="F133" s="37"/>
    </row>
    <row r="134" spans="1:6" ht="17.25">
      <c r="A134" s="33" t="s">
        <v>15</v>
      </c>
      <c r="B134" s="51">
        <v>2466.2429999999995</v>
      </c>
      <c r="C134" s="52">
        <v>13241.869243</v>
      </c>
      <c r="D134" s="53">
        <v>140.88623358840428</v>
      </c>
      <c r="E134" s="53">
        <v>5369.2475733332</v>
      </c>
      <c r="F134" s="37"/>
    </row>
    <row r="135" spans="1:6" ht="17.25">
      <c r="A135" s="33" t="s">
        <v>16</v>
      </c>
      <c r="B135" s="51">
        <v>2233.5789999999997</v>
      </c>
      <c r="C135" s="52">
        <v>10661.383132</v>
      </c>
      <c r="D135" s="53">
        <v>125.06557077104101</v>
      </c>
      <c r="E135" s="53">
        <v>4773.22858604957</v>
      </c>
      <c r="F135" s="37"/>
    </row>
    <row r="136" spans="1:6" ht="17.25">
      <c r="A136" s="33" t="s">
        <v>17</v>
      </c>
      <c r="B136" s="51">
        <v>2433.012999999997</v>
      </c>
      <c r="C136" s="52">
        <v>9846.208079</v>
      </c>
      <c r="D136" s="53">
        <v>107.00117026598537</v>
      </c>
      <c r="E136" s="53">
        <v>4046.91963380385</v>
      </c>
      <c r="F136" s="37"/>
    </row>
    <row r="137" spans="1:6" ht="17.25">
      <c r="A137" s="33"/>
      <c r="B137" s="51"/>
      <c r="C137" s="52"/>
      <c r="D137" s="53"/>
      <c r="E137" s="53"/>
      <c r="F137" s="37"/>
    </row>
    <row r="138" spans="1:6" ht="17.25">
      <c r="A138" s="33">
        <v>2018</v>
      </c>
      <c r="B138" s="51"/>
      <c r="C138" s="52"/>
      <c r="D138" s="53"/>
      <c r="E138" s="53"/>
      <c r="F138" s="37"/>
    </row>
    <row r="139" spans="1:6" ht="17.25">
      <c r="A139" s="33" t="s">
        <v>18</v>
      </c>
      <c r="B139" s="51">
        <v>2401.5080000000034</v>
      </c>
      <c r="C139" s="52">
        <v>9638.952769</v>
      </c>
      <c r="D139" s="53">
        <v>103.7253672724872</v>
      </c>
      <c r="E139" s="53">
        <v>4013.70837365521</v>
      </c>
      <c r="F139" s="37"/>
    </row>
    <row r="140" spans="1:5" ht="17.25">
      <c r="A140" s="54"/>
      <c r="B140" s="54"/>
      <c r="C140" s="55"/>
      <c r="D140" s="56"/>
      <c r="E140" s="56"/>
    </row>
    <row r="141" spans="1:5" ht="17.25">
      <c r="A141" s="22" t="s">
        <v>29</v>
      </c>
      <c r="B141" s="57"/>
      <c r="C141" s="57"/>
      <c r="D141" s="58"/>
      <c r="E141" s="59"/>
    </row>
    <row r="142" spans="1:5" ht="17.25">
      <c r="A142" s="60" t="s">
        <v>33</v>
      </c>
      <c r="B142" s="61"/>
      <c r="C142" s="62"/>
      <c r="D142" s="62"/>
      <c r="E142" s="63"/>
    </row>
    <row r="144" spans="1:5" ht="17.25">
      <c r="A144" s="64"/>
      <c r="B144" s="65"/>
      <c r="E144" s="37"/>
    </row>
    <row r="145" ht="17.25">
      <c r="A145" s="64" t="s">
        <v>34</v>
      </c>
    </row>
    <row r="146" spans="1:4" ht="17.25">
      <c r="A146" s="64"/>
      <c r="B146" s="65"/>
      <c r="C146" s="65"/>
      <c r="D146" s="37"/>
    </row>
    <row r="147" spans="1:2" ht="17.25">
      <c r="A147" s="64"/>
      <c r="B147" s="66"/>
    </row>
    <row r="148" spans="1:3" ht="17.25">
      <c r="A148" s="64"/>
      <c r="B148" s="65"/>
      <c r="C148" s="65"/>
    </row>
    <row r="149" spans="1:2" ht="17.25">
      <c r="A149" s="64"/>
      <c r="B149" s="65"/>
    </row>
    <row r="150" spans="1:3" ht="17.25">
      <c r="A150" s="64"/>
      <c r="B150" s="65"/>
      <c r="C150" s="65"/>
    </row>
    <row r="151" spans="1:3" ht="17.25">
      <c r="A151" s="64"/>
      <c r="B151" s="65"/>
      <c r="C151" s="65"/>
    </row>
    <row r="152" spans="1:3" ht="17.25">
      <c r="A152" s="64"/>
      <c r="B152" s="65"/>
      <c r="C152" s="65"/>
    </row>
    <row r="153" spans="1:3" ht="17.25">
      <c r="A153" s="64"/>
      <c r="B153" s="65"/>
      <c r="C153" s="65"/>
    </row>
    <row r="154" spans="1:3" ht="17.25">
      <c r="A154" s="64"/>
      <c r="B154" s="65"/>
      <c r="C154" s="65"/>
    </row>
    <row r="155" spans="2:3" ht="17.25">
      <c r="B155" s="65"/>
      <c r="C155" s="67"/>
    </row>
    <row r="156" spans="1:4" ht="17.25">
      <c r="A156" s="64"/>
      <c r="B156" s="65"/>
      <c r="C156" s="68"/>
      <c r="D156" s="69"/>
    </row>
    <row r="157" spans="1:5" ht="17.25">
      <c r="A157" s="64"/>
      <c r="B157" s="65"/>
      <c r="C157" s="65"/>
      <c r="E157" s="70"/>
    </row>
    <row r="158" spans="1:5" ht="19.5">
      <c r="A158" s="64"/>
      <c r="B158" s="65"/>
      <c r="C158" s="71"/>
      <c r="D158" s="72"/>
      <c r="E158" s="73"/>
    </row>
    <row r="159" spans="2:5" ht="17.25">
      <c r="B159" s="65"/>
      <c r="C159" s="68"/>
      <c r="D159" s="74"/>
      <c r="E159" s="75"/>
    </row>
    <row r="160" spans="2:5" ht="17.25">
      <c r="B160" s="65"/>
      <c r="C160" s="68"/>
      <c r="D160" s="74"/>
      <c r="E160" s="75"/>
    </row>
    <row r="161" spans="1:5" ht="17.25">
      <c r="A161" s="64"/>
      <c r="B161" s="65"/>
      <c r="C161" s="68"/>
      <c r="D161" s="74"/>
      <c r="E161" s="70"/>
    </row>
    <row r="162" spans="1:5" ht="17.25">
      <c r="A162" s="64"/>
      <c r="B162" s="65"/>
      <c r="C162" s="68"/>
      <c r="D162" s="74"/>
      <c r="E162" s="70"/>
    </row>
    <row r="163" spans="1:5" ht="17.25">
      <c r="A163" s="64"/>
      <c r="B163" s="76"/>
      <c r="C163" s="68"/>
      <c r="D163" s="77"/>
      <c r="E163" s="70"/>
    </row>
    <row r="164" spans="1:5" ht="17.25">
      <c r="A164" s="64"/>
      <c r="B164" s="65"/>
      <c r="C164" s="68"/>
      <c r="D164" s="74"/>
      <c r="E164" s="70"/>
    </row>
    <row r="165" spans="1:5" ht="17.25">
      <c r="A165" s="64"/>
      <c r="B165" s="65"/>
      <c r="C165" s="65"/>
      <c r="D165" s="65"/>
      <c r="E165" s="70"/>
    </row>
    <row r="166" spans="1:5" ht="17.25">
      <c r="A166" s="64"/>
      <c r="B166" s="65"/>
      <c r="C166" s="65"/>
      <c r="D166" s="65"/>
      <c r="E166" s="70"/>
    </row>
    <row r="167" spans="1:5" ht="17.25">
      <c r="A167" s="64"/>
      <c r="B167" s="65"/>
      <c r="C167" s="65"/>
      <c r="D167" s="65"/>
      <c r="E167" s="70"/>
    </row>
    <row r="168" spans="1:5" ht="17.25">
      <c r="A168" s="64"/>
      <c r="B168" s="78"/>
      <c r="C168" s="67"/>
      <c r="D168" s="37"/>
      <c r="E168" s="70"/>
    </row>
    <row r="169" spans="1:5" ht="17.25">
      <c r="A169" s="64"/>
      <c r="B169" s="78"/>
      <c r="C169" s="67"/>
      <c r="D169" s="37"/>
      <c r="E169" s="70"/>
    </row>
    <row r="170" spans="1:5" ht="17.25">
      <c r="A170" s="64"/>
      <c r="B170" s="79"/>
      <c r="C170" s="67"/>
      <c r="D170" s="80"/>
      <c r="E170" s="70"/>
    </row>
    <row r="171" spans="1:5" ht="17.25">
      <c r="A171" s="64"/>
      <c r="B171" s="79"/>
      <c r="C171" s="67"/>
      <c r="D171" s="80"/>
      <c r="E171" s="70"/>
    </row>
    <row r="172" spans="1:5" ht="17.25">
      <c r="A172" s="64"/>
      <c r="B172" s="79"/>
      <c r="C172" s="67"/>
      <c r="D172" s="80"/>
      <c r="E172" s="70"/>
    </row>
    <row r="173" spans="1:5" ht="17.25">
      <c r="A173" s="64"/>
      <c r="B173" s="79"/>
      <c r="C173" s="67"/>
      <c r="D173" s="80"/>
      <c r="E173" s="70"/>
    </row>
    <row r="174" spans="1:5" ht="17.25">
      <c r="A174" s="64"/>
      <c r="B174" s="79"/>
      <c r="C174" s="79"/>
      <c r="D174" s="80"/>
      <c r="E174" s="70"/>
    </row>
    <row r="175" spans="2:5" ht="17.25">
      <c r="B175" s="78"/>
      <c r="C175" s="67"/>
      <c r="D175" s="37"/>
      <c r="E175" s="75"/>
    </row>
    <row r="176" spans="1:5" ht="17.25">
      <c r="A176" s="64"/>
      <c r="B176" s="78"/>
      <c r="C176" s="67"/>
      <c r="D176" s="37"/>
      <c r="E176" s="70"/>
    </row>
    <row r="177" spans="1:5" ht="17.25">
      <c r="A177" s="64"/>
      <c r="B177" s="65"/>
      <c r="C177" s="68"/>
      <c r="D177" s="81"/>
      <c r="E177" s="70"/>
    </row>
    <row r="178" spans="1:5" ht="17.25">
      <c r="A178" s="64"/>
      <c r="B178" s="78"/>
      <c r="C178" s="67"/>
      <c r="D178" s="67"/>
      <c r="E178" s="70"/>
    </row>
    <row r="179" spans="1:5" ht="17.25">
      <c r="A179" s="64"/>
      <c r="B179" s="78"/>
      <c r="C179" s="67"/>
      <c r="D179" s="67"/>
      <c r="E179" s="70"/>
    </row>
    <row r="180" spans="1:5" ht="17.25">
      <c r="A180" s="64"/>
      <c r="B180" s="78"/>
      <c r="C180" s="78"/>
      <c r="D180" s="78"/>
      <c r="E180" s="70"/>
    </row>
    <row r="181" spans="2:5" ht="17.25">
      <c r="B181" s="78"/>
      <c r="C181" s="78"/>
      <c r="D181" s="78"/>
      <c r="E181" s="75"/>
    </row>
    <row r="182" spans="2:5" ht="17.25">
      <c r="B182" s="78"/>
      <c r="C182" s="67"/>
      <c r="D182" s="37"/>
      <c r="E182" s="75"/>
    </row>
    <row r="183" spans="3:5" ht="17.25">
      <c r="C183" s="67"/>
      <c r="D183" s="37"/>
      <c r="E183" s="75"/>
    </row>
    <row r="184" spans="1:5" ht="17.25">
      <c r="A184" s="64"/>
      <c r="B184" s="82"/>
      <c r="C184" s="83"/>
      <c r="D184" s="84"/>
      <c r="E184" s="70"/>
    </row>
    <row r="185" spans="1:5" ht="17.25">
      <c r="A185" s="64"/>
      <c r="B185" s="85"/>
      <c r="C185" s="65"/>
      <c r="D185" s="65"/>
      <c r="E185" s="70"/>
    </row>
    <row r="186" spans="1:5" ht="17.25">
      <c r="A186" s="64"/>
      <c r="B186" s="78"/>
      <c r="C186" s="67"/>
      <c r="D186" s="37"/>
      <c r="E186" s="70"/>
    </row>
    <row r="187" ht="17.25">
      <c r="E187" s="75"/>
    </row>
    <row r="188" spans="1:5" ht="17.25">
      <c r="A188" s="64"/>
      <c r="B188" s="78"/>
      <c r="C188" s="67"/>
      <c r="D188" s="86"/>
      <c r="E188" s="70"/>
    </row>
    <row r="189" ht="17.25">
      <c r="E189" s="75"/>
    </row>
    <row r="190" spans="1:5" ht="17.25">
      <c r="A190" s="64"/>
      <c r="B190" s="78"/>
      <c r="C190" s="67"/>
      <c r="D190" s="37"/>
      <c r="E190" s="70"/>
    </row>
    <row r="191" spans="1:5" ht="17.25">
      <c r="A191" s="64"/>
      <c r="B191" s="87"/>
      <c r="C191" s="37"/>
      <c r="D191" s="37"/>
      <c r="E191" s="70"/>
    </row>
    <row r="192" spans="1:5" ht="17.25">
      <c r="A192" s="64"/>
      <c r="B192" s="78"/>
      <c r="C192" s="37"/>
      <c r="D192" s="37"/>
      <c r="E192" s="70"/>
    </row>
    <row r="193" spans="4:5" ht="17.25">
      <c r="D193" s="37"/>
      <c r="E193" s="75"/>
    </row>
    <row r="194" spans="1:5" ht="17.25">
      <c r="A194" s="64"/>
      <c r="B194" s="78"/>
      <c r="C194" s="67"/>
      <c r="D194" s="86"/>
      <c r="E194" s="70"/>
    </row>
    <row r="195" ht="17.25">
      <c r="E195" s="88"/>
    </row>
    <row r="196" spans="1:5" ht="17.25">
      <c r="A196" s="64"/>
      <c r="B196" s="88"/>
      <c r="C196" s="75"/>
      <c r="D196" s="75"/>
      <c r="E196" s="88"/>
    </row>
    <row r="197" spans="2:5" ht="17.25">
      <c r="B197" s="88"/>
      <c r="C197" s="75"/>
      <c r="D197" s="75"/>
      <c r="E197" s="70"/>
    </row>
    <row r="198" spans="1:5" ht="17.25">
      <c r="A198" s="64"/>
      <c r="B198" s="88"/>
      <c r="C198" s="88"/>
      <c r="D198" s="88"/>
      <c r="E198" s="70"/>
    </row>
    <row r="199" spans="2:5" ht="17.25">
      <c r="B199" s="88"/>
      <c r="C199" s="88"/>
      <c r="D199" s="88"/>
      <c r="E199" s="88"/>
    </row>
    <row r="200" spans="1:5" ht="17.25">
      <c r="A200" s="64"/>
      <c r="B200" s="88"/>
      <c r="C200" s="88"/>
      <c r="D200" s="88"/>
      <c r="E200" s="70"/>
    </row>
    <row r="201" ht="17.25">
      <c r="E201" s="88"/>
    </row>
    <row r="202" spans="1:5" ht="17.25">
      <c r="A202" s="64"/>
      <c r="B202" s="78"/>
      <c r="C202" s="86"/>
      <c r="D202" s="37"/>
      <c r="E202" s="70"/>
    </row>
    <row r="203" spans="1:5" ht="17.25">
      <c r="A203" s="64"/>
      <c r="B203" s="78"/>
      <c r="C203" s="37"/>
      <c r="D203" s="37"/>
      <c r="E203" s="70"/>
    </row>
    <row r="204" spans="1:5" ht="17.25">
      <c r="A204" s="64"/>
      <c r="B204" s="78"/>
      <c r="C204" s="37"/>
      <c r="D204" s="37"/>
      <c r="E204" s="70"/>
    </row>
    <row r="205" spans="1:5" ht="17.25">
      <c r="A205" s="64"/>
      <c r="B205" s="78"/>
      <c r="C205" s="37"/>
      <c r="D205" s="37"/>
      <c r="E205" s="88"/>
    </row>
    <row r="206" spans="1:5" ht="17.25">
      <c r="A206" s="64"/>
      <c r="B206" s="88"/>
      <c r="C206" s="88"/>
      <c r="D206" s="88"/>
      <c r="E206" s="70"/>
    </row>
    <row r="207" ht="17.25">
      <c r="E207" s="88"/>
    </row>
    <row r="208" spans="1:5" ht="17.25">
      <c r="A208" s="64"/>
      <c r="B208" s="88"/>
      <c r="C208" s="88"/>
      <c r="D208" s="88"/>
      <c r="E208" s="70"/>
    </row>
    <row r="209" ht="17.25">
      <c r="E209" s="88"/>
    </row>
    <row r="210" spans="1:5" ht="17.25">
      <c r="A210" s="64"/>
      <c r="B210" s="89"/>
      <c r="C210" s="90"/>
      <c r="D210" s="91"/>
      <c r="E210" s="92"/>
    </row>
    <row r="211" spans="1:5" ht="17.25">
      <c r="A211" s="64"/>
      <c r="B211" s="93"/>
      <c r="C211" s="94"/>
      <c r="D211" s="94"/>
      <c r="E211" s="92"/>
    </row>
    <row r="212" spans="1:5" ht="17.25">
      <c r="A212" s="64"/>
      <c r="B212" s="95"/>
      <c r="C212" s="96"/>
      <c r="D212" s="97"/>
      <c r="E212" s="92"/>
    </row>
    <row r="213" spans="1:5" ht="17.25">
      <c r="A213" s="64"/>
      <c r="B213" s="95"/>
      <c r="C213" s="96"/>
      <c r="D213" s="97"/>
      <c r="E213" s="92"/>
    </row>
    <row r="214" spans="1:5" ht="17.25">
      <c r="A214" s="64"/>
      <c r="B214" s="98"/>
      <c r="C214" s="97"/>
      <c r="D214" s="97"/>
      <c r="E214" s="92"/>
    </row>
    <row r="215" spans="1:5" ht="17.25">
      <c r="A215" s="64"/>
      <c r="B215" s="95"/>
      <c r="C215" s="97"/>
      <c r="D215" s="97"/>
      <c r="E215" s="92"/>
    </row>
    <row r="216" spans="1:5" ht="17.25">
      <c r="A216" s="64"/>
      <c r="B216" s="95"/>
      <c r="C216" s="99"/>
      <c r="D216" s="99"/>
      <c r="E216" s="100"/>
    </row>
    <row r="217" spans="1:5" ht="17.25">
      <c r="A217" s="64"/>
      <c r="B217" s="101"/>
      <c r="C217" s="102"/>
      <c r="D217" s="99"/>
      <c r="E217" s="103"/>
    </row>
    <row r="218" spans="1:5" ht="17.25">
      <c r="A218" s="64"/>
      <c r="B218" s="101"/>
      <c r="C218" s="100"/>
      <c r="D218" s="100"/>
      <c r="E218" s="103"/>
    </row>
    <row r="219" spans="1:5" ht="17.25">
      <c r="A219" s="64"/>
      <c r="B219" s="95"/>
      <c r="C219" s="100"/>
      <c r="D219" s="97"/>
      <c r="E219" s="103"/>
    </row>
    <row r="220" spans="1:5" ht="17.25">
      <c r="A220" s="64"/>
      <c r="B220" s="95"/>
      <c r="C220" s="97"/>
      <c r="D220" s="97"/>
      <c r="E220" s="100"/>
    </row>
    <row r="221" spans="1:5" ht="17.25">
      <c r="A221" s="64"/>
      <c r="B221" s="95"/>
      <c r="C221" s="97"/>
      <c r="D221" s="97"/>
      <c r="E221" s="100"/>
    </row>
    <row r="222" spans="1:5" ht="17.25">
      <c r="A222" s="64"/>
      <c r="B222" s="98"/>
      <c r="C222" s="98"/>
      <c r="D222" s="104"/>
      <c r="E222" s="103"/>
    </row>
    <row r="223" spans="1:5" ht="17.25">
      <c r="A223" s="64"/>
      <c r="B223" s="98"/>
      <c r="C223" s="98"/>
      <c r="D223" s="98"/>
      <c r="E223" s="92"/>
    </row>
    <row r="224" ht="17.25">
      <c r="E224" s="88"/>
    </row>
    <row r="225" ht="17.25">
      <c r="E225" s="88"/>
    </row>
    <row r="226" ht="17.25">
      <c r="E226" s="88"/>
    </row>
    <row r="227" ht="17.25" hidden="1">
      <c r="E227" s="88"/>
    </row>
    <row r="228" ht="17.25" hidden="1">
      <c r="E228" s="88"/>
    </row>
    <row r="229" ht="17.25" hidden="1">
      <c r="E229" s="88"/>
    </row>
    <row r="230" ht="17.25" hidden="1">
      <c r="E230" s="88"/>
    </row>
    <row r="231" spans="1:5" ht="17.25">
      <c r="A231" s="64"/>
      <c r="B231" s="98"/>
      <c r="C231" s="37"/>
      <c r="D231" s="37"/>
      <c r="E231" s="70"/>
    </row>
    <row r="232" spans="1:5" ht="17.25">
      <c r="A232" s="64"/>
      <c r="B232" s="98"/>
      <c r="C232" s="37"/>
      <c r="D232" s="37"/>
      <c r="E232" s="70"/>
    </row>
    <row r="233" spans="1:5" ht="17.25">
      <c r="A233" s="64"/>
      <c r="B233" s="95"/>
      <c r="C233" s="37"/>
      <c r="D233" s="37"/>
      <c r="E233" s="70"/>
    </row>
    <row r="234" spans="2:5" ht="17.25">
      <c r="B234" s="98"/>
      <c r="E234" s="88"/>
    </row>
    <row r="235" spans="1:5" ht="17.25">
      <c r="A235" s="64"/>
      <c r="B235" s="95"/>
      <c r="C235" s="37"/>
      <c r="D235" s="86"/>
      <c r="E235" s="70"/>
    </row>
    <row r="236" ht="17.25">
      <c r="E236" s="88"/>
    </row>
    <row r="237" spans="1:5" ht="17.25">
      <c r="A237" s="64"/>
      <c r="B237" s="105"/>
      <c r="C237" s="37"/>
      <c r="D237" s="37"/>
      <c r="E237" s="70"/>
    </row>
    <row r="238" spans="1:5" ht="17.25">
      <c r="A238" s="64"/>
      <c r="B238" s="106"/>
      <c r="C238" s="37"/>
      <c r="D238" s="37"/>
      <c r="E238" s="70"/>
    </row>
    <row r="239" spans="1:5" ht="17.25">
      <c r="A239" s="64"/>
      <c r="B239" s="106"/>
      <c r="C239" s="37"/>
      <c r="D239" s="37"/>
      <c r="E239" s="70"/>
    </row>
    <row r="240" ht="17.25">
      <c r="E240" s="88"/>
    </row>
    <row r="241" spans="1:5" ht="17.25">
      <c r="A241" s="64"/>
      <c r="B241" s="95"/>
      <c r="C241" s="37"/>
      <c r="D241" s="86"/>
      <c r="E241" s="70"/>
    </row>
    <row r="242" ht="17.25">
      <c r="E242" s="70"/>
    </row>
    <row r="243" spans="1:5" ht="17.25">
      <c r="A243" s="64"/>
      <c r="B243" s="107"/>
      <c r="C243" s="108"/>
      <c r="D243" s="109"/>
      <c r="E243" s="70"/>
    </row>
    <row r="244" spans="2:5" ht="17.25">
      <c r="B244" s="107"/>
      <c r="C244" s="108"/>
      <c r="D244" s="109"/>
      <c r="E244" s="110"/>
    </row>
    <row r="245" spans="1:5" ht="17.25">
      <c r="A245" s="64"/>
      <c r="B245" s="78"/>
      <c r="C245" s="111"/>
      <c r="D245" s="112"/>
      <c r="E245" s="110"/>
    </row>
    <row r="247" spans="1:5" ht="17.25">
      <c r="A247" s="64"/>
      <c r="B247" s="95"/>
      <c r="C247" s="113"/>
      <c r="D247" s="86"/>
      <c r="E247" s="70"/>
    </row>
    <row r="249" spans="1:5" ht="17.25">
      <c r="A249" s="64"/>
      <c r="B249" s="78"/>
      <c r="C249" s="37"/>
      <c r="D249" s="37"/>
      <c r="E249" s="110"/>
    </row>
    <row r="250" spans="1:5" ht="17.25">
      <c r="A250" s="64"/>
      <c r="B250" s="78"/>
      <c r="C250" s="37"/>
      <c r="D250" s="37"/>
      <c r="E250" s="110"/>
    </row>
    <row r="251" spans="1:5" ht="17.25">
      <c r="A251" s="64"/>
      <c r="B251" s="78"/>
      <c r="C251" s="37"/>
      <c r="D251" s="37"/>
      <c r="E251" s="110"/>
    </row>
    <row r="252" ht="17.25">
      <c r="C252" s="114"/>
    </row>
    <row r="253" spans="1:5" ht="17.25">
      <c r="A253" s="64"/>
      <c r="B253" s="95"/>
      <c r="C253" s="113"/>
      <c r="D253" s="86"/>
      <c r="E253" s="70"/>
    </row>
    <row r="255" spans="1:5" ht="17.25">
      <c r="A255" s="64"/>
      <c r="B255" s="88"/>
      <c r="C255" s="88"/>
      <c r="D255" s="88"/>
      <c r="E255" s="70"/>
    </row>
    <row r="259" ht="17.25">
      <c r="A259" s="114"/>
    </row>
    <row r="261" spans="1:5" ht="17.25">
      <c r="A261" s="64"/>
      <c r="C261" s="37"/>
      <c r="D261" s="37"/>
      <c r="E261" s="70"/>
    </row>
    <row r="262" spans="1:5" ht="17.25">
      <c r="A262" s="64"/>
      <c r="B262" s="115"/>
      <c r="C262" s="37"/>
      <c r="D262" s="37"/>
      <c r="E262" s="70"/>
    </row>
    <row r="263" spans="1:5" ht="17.25">
      <c r="A263" s="64"/>
      <c r="B263" s="115"/>
      <c r="C263" s="37"/>
      <c r="D263" s="37"/>
      <c r="E263" s="70"/>
    </row>
    <row r="264" ht="17.25">
      <c r="B264" s="64"/>
    </row>
    <row r="265" spans="1:5" ht="17.25">
      <c r="A265" s="116"/>
      <c r="B265" s="117"/>
      <c r="C265" s="118"/>
      <c r="D265" s="119"/>
      <c r="E265" s="120"/>
    </row>
    <row r="267" spans="1:5" ht="17.25">
      <c r="A267" s="64"/>
      <c r="B267" s="121"/>
      <c r="C267" s="121"/>
      <c r="D267" s="121"/>
      <c r="E267" s="121"/>
    </row>
    <row r="268" spans="1:5" ht="17.25">
      <c r="A268" s="64"/>
      <c r="D268" s="37"/>
      <c r="E268" s="37"/>
    </row>
    <row r="269" spans="1:5" ht="17.25">
      <c r="A269" s="64"/>
      <c r="B269" s="121"/>
      <c r="C269" s="121"/>
      <c r="D269" s="121"/>
      <c r="E269" s="121"/>
    </row>
    <row r="271" spans="1:5" ht="17.25">
      <c r="A271" s="116"/>
      <c r="B271" s="117"/>
      <c r="C271" s="118"/>
      <c r="D271" s="119"/>
      <c r="E271" s="120"/>
    </row>
    <row r="273" spans="1:5" ht="17.25">
      <c r="A273" s="64"/>
      <c r="B273" s="122"/>
      <c r="C273" s="37"/>
      <c r="D273" s="37"/>
      <c r="E273" s="123"/>
    </row>
    <row r="274" spans="2:5" ht="17.25">
      <c r="B274" s="122"/>
      <c r="C274" s="113"/>
      <c r="D274" s="37"/>
      <c r="E274" s="124"/>
    </row>
    <row r="275" spans="1:5" ht="17.25">
      <c r="A275" s="64"/>
      <c r="B275" s="122"/>
      <c r="C275" s="37"/>
      <c r="D275" s="37"/>
      <c r="E275" s="75"/>
    </row>
    <row r="277" spans="1:5" ht="17.25">
      <c r="A277" s="116"/>
      <c r="B277" s="125"/>
      <c r="C277" s="126"/>
      <c r="D277" s="119"/>
      <c r="E277" s="120"/>
    </row>
    <row r="279" spans="1:4" ht="17.25">
      <c r="A279" s="64"/>
      <c r="B279" s="122"/>
      <c r="C279" s="37"/>
      <c r="D279" s="37"/>
    </row>
    <row r="280" spans="1:4" ht="17.25">
      <c r="A280" s="64"/>
      <c r="B280" s="122"/>
      <c r="C280" s="37"/>
      <c r="D280" s="37"/>
    </row>
    <row r="281" spans="1:4" ht="17.25">
      <c r="A281" s="64"/>
      <c r="B281" s="122"/>
      <c r="C281" s="37"/>
      <c r="D281" s="37"/>
    </row>
    <row r="283" spans="1:5" ht="17.25">
      <c r="A283" s="116"/>
      <c r="B283" s="125"/>
      <c r="C283" s="126"/>
      <c r="D283" s="119"/>
      <c r="E283" s="120"/>
    </row>
    <row r="286" spans="1:5" ht="17.25">
      <c r="A286" s="116"/>
      <c r="B286" s="127"/>
      <c r="C286" s="127"/>
      <c r="D286" s="127"/>
      <c r="E286" s="120"/>
    </row>
    <row r="289" ht="17.25">
      <c r="A289" s="114"/>
    </row>
    <row r="291" spans="1:5" ht="17.25">
      <c r="A291" s="64"/>
      <c r="B291" s="128"/>
      <c r="C291" s="37"/>
      <c r="D291" s="37"/>
      <c r="E291" s="123"/>
    </row>
    <row r="292" spans="1:5" ht="17.25">
      <c r="A292" s="64"/>
      <c r="B292" s="129"/>
      <c r="C292" s="37"/>
      <c r="D292" s="37"/>
      <c r="E292" s="124"/>
    </row>
    <row r="293" spans="1:5" ht="17.25">
      <c r="A293" s="64"/>
      <c r="B293" s="129"/>
      <c r="C293" s="37"/>
      <c r="D293" s="37"/>
      <c r="E293" s="123"/>
    </row>
    <row r="295" spans="1:5" ht="17.25">
      <c r="A295" s="116"/>
      <c r="B295" s="117"/>
      <c r="C295" s="118"/>
      <c r="D295" s="119"/>
      <c r="E295" s="120"/>
    </row>
    <row r="297" spans="1:4" ht="17.25">
      <c r="A297" s="64"/>
      <c r="B297" s="78"/>
      <c r="C297" s="37"/>
      <c r="D297" s="37"/>
    </row>
    <row r="298" spans="1:4" ht="17.25">
      <c r="A298" s="64"/>
      <c r="B298" s="78"/>
      <c r="C298" s="37"/>
      <c r="D298" s="37"/>
    </row>
    <row r="299" spans="1:4" ht="17.25">
      <c r="A299" s="64"/>
      <c r="B299" s="78"/>
      <c r="C299" s="37"/>
      <c r="D299" s="37"/>
    </row>
    <row r="301" spans="1:5" ht="17.25">
      <c r="A301" s="116"/>
      <c r="B301" s="117"/>
      <c r="C301" s="118"/>
      <c r="D301" s="119"/>
      <c r="E301" s="120"/>
    </row>
    <row r="303" spans="1:4" ht="17.25">
      <c r="A303" s="64"/>
      <c r="B303" s="78"/>
      <c r="C303" s="37"/>
      <c r="D303" s="37"/>
    </row>
    <row r="304" spans="2:4" ht="17.25">
      <c r="B304" s="78"/>
      <c r="C304" s="37"/>
      <c r="D304" s="37"/>
    </row>
    <row r="305" spans="1:4" ht="17.25">
      <c r="A305" s="64"/>
      <c r="B305" s="78"/>
      <c r="C305" s="37"/>
      <c r="D305" s="37"/>
    </row>
    <row r="307" spans="1:5" ht="17.25">
      <c r="A307" s="116"/>
      <c r="B307" s="130"/>
      <c r="C307" s="118"/>
      <c r="D307" s="119"/>
      <c r="E307" s="120"/>
    </row>
    <row r="309" spans="1:4" ht="17.25">
      <c r="A309" s="64"/>
      <c r="B309" s="78"/>
      <c r="C309" s="37"/>
      <c r="D309" s="37"/>
    </row>
    <row r="310" spans="1:4" ht="17.25">
      <c r="A310" s="64"/>
      <c r="B310" s="78"/>
      <c r="C310" s="37"/>
      <c r="D310" s="37"/>
    </row>
    <row r="311" spans="1:4" ht="17.25">
      <c r="A311" s="64"/>
      <c r="B311" s="78"/>
      <c r="C311" s="37"/>
      <c r="D311" s="37"/>
    </row>
    <row r="313" spans="1:5" ht="17.25">
      <c r="A313" s="116"/>
      <c r="B313" s="130"/>
      <c r="C313" s="118"/>
      <c r="D313" s="119"/>
      <c r="E313" s="120"/>
    </row>
    <row r="316" spans="1:5" ht="17.25">
      <c r="A316" s="116"/>
      <c r="B316" s="127"/>
      <c r="C316" s="127"/>
      <c r="D316" s="127"/>
      <c r="E316" s="120"/>
    </row>
    <row r="319" ht="17.25">
      <c r="A319" s="114"/>
    </row>
    <row r="321" spans="1:4" ht="17.25">
      <c r="A321" s="64"/>
      <c r="B321" s="78"/>
      <c r="C321" s="113"/>
      <c r="D321" s="37"/>
    </row>
    <row r="322" spans="1:4" ht="17.25">
      <c r="A322" s="64"/>
      <c r="B322" s="78"/>
      <c r="C322" s="37"/>
      <c r="D322" s="37"/>
    </row>
    <row r="323" spans="1:4" ht="17.25">
      <c r="A323" s="64"/>
      <c r="B323" s="78"/>
      <c r="C323" s="37"/>
      <c r="D323" s="37"/>
    </row>
    <row r="326" spans="1:5" ht="17.25">
      <c r="A326" s="116"/>
      <c r="B326" s="130"/>
      <c r="C326" s="118"/>
      <c r="D326" s="131"/>
      <c r="E326" s="120"/>
    </row>
  </sheetData>
  <sheetProtection/>
  <mergeCells count="2">
    <mergeCell ref="B6:C6"/>
    <mergeCell ref="D6:E6"/>
  </mergeCells>
  <printOptions/>
  <pageMargins left="1.7322834645669292" right="0.5118110236220472" top="1.299212598425197" bottom="0.5511811023622047" header="0.5118110236220472" footer="0.5118110236220472"/>
  <pageSetup horizontalDpi="600" verticalDpi="600" orientation="portrait" paperSize="9" scale="60" r:id="rId1"/>
  <rowBreaks count="1" manualBreakCount="1">
    <brk id="1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A0751</cp:lastModifiedBy>
  <cp:lastPrinted>2018-04-10T07:20:56Z</cp:lastPrinted>
  <dcterms:created xsi:type="dcterms:W3CDTF">2000-08-22T08:25:43Z</dcterms:created>
  <dcterms:modified xsi:type="dcterms:W3CDTF">2018-04-10T07:48:48Z</dcterms:modified>
  <cp:category/>
  <cp:version/>
  <cp:contentType/>
  <cp:contentStatus/>
</cp:coreProperties>
</file>