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185" activeTab="0"/>
  </bookViews>
  <sheets>
    <sheet name="A" sheetId="1" r:id="rId1"/>
  </sheets>
  <definedNames>
    <definedName name="_xlnm.Print_Area" localSheetId="0">'A'!$A$1:$E$197</definedName>
    <definedName name="Zone_impres_MI">'A'!$A$1:$F$197</definedName>
  </definedNames>
  <calcPr fullCalcOnLoad="1"/>
</workbook>
</file>

<file path=xl/comments1.xml><?xml version="1.0" encoding="utf-8"?>
<comments xmlns="http://schemas.openxmlformats.org/spreadsheetml/2006/main">
  <authors>
    <author>NKLE</author>
  </authors>
  <commentList>
    <comment ref="B32" authorId="0">
      <text>
        <r>
          <rPr>
            <b/>
            <sz val="9"/>
            <rFont val="Tahoma"/>
            <family val="2"/>
          </rPr>
          <t>NKLE:</t>
        </r>
        <r>
          <rPr>
            <sz val="9"/>
            <rFont val="Tahoma"/>
            <family val="2"/>
          </rPr>
          <t xml:space="preserve">
Sur base du tableau final OTB</t>
        </r>
      </text>
    </comment>
  </commentList>
</comments>
</file>

<file path=xl/sharedStrings.xml><?xml version="1.0" encoding="utf-8"?>
<sst xmlns="http://schemas.openxmlformats.org/spreadsheetml/2006/main" count="147" uniqueCount="39">
  <si>
    <t xml:space="preserve"> </t>
  </si>
  <si>
    <t xml:space="preserve">  Production</t>
  </si>
  <si>
    <t>(en T)</t>
  </si>
  <si>
    <t xml:space="preserve">  (en T)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</si>
  <si>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</si>
  <si>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</si>
  <si>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</si>
  <si>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</si>
  <si>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</si>
  <si>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</si>
  <si>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</si>
  <si>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</si>
  <si>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</si>
  <si>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</si>
  <si>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</si>
  <si>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</si>
  <si>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</si>
  <si>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</si>
  <si>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</si>
  <si>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</si>
  <si>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</si>
  <si>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  </t>
  </si>
  <si>
    <t xml:space="preserve">  Janvier</t>
  </si>
  <si>
    <t xml:space="preserve">  Février</t>
  </si>
  <si>
    <t xml:space="preserve">  Mars</t>
  </si>
  <si>
    <t>Période</t>
  </si>
  <si>
    <t>V(MBIF)</t>
  </si>
  <si>
    <t xml:space="preserve"> V   e   n   t   e   s</t>
  </si>
  <si>
    <t xml:space="preserve">    </t>
  </si>
  <si>
    <t xml:space="preserve">                                           PRODUCTION ET VENTES DE THE SEC </t>
  </si>
  <si>
    <t xml:space="preserve">  Novembre</t>
  </si>
  <si>
    <t>I.4</t>
  </si>
  <si>
    <t xml:space="preserve">  Février </t>
  </si>
  <si>
    <r>
      <rPr>
        <vertAlign val="superscript"/>
        <sz val="12"/>
        <rFont val="Helv"/>
        <family val="0"/>
      </rPr>
      <t xml:space="preserve">(1) </t>
    </r>
    <r>
      <rPr>
        <sz val="12"/>
        <rFont val="Helv"/>
        <family val="0"/>
      </rPr>
      <t>PM : Prix moyen de vente</t>
    </r>
  </si>
  <si>
    <r>
      <rPr>
        <vertAlign val="superscript"/>
        <sz val="12"/>
        <rFont val="Helv"/>
        <family val="0"/>
      </rPr>
      <t>(1)</t>
    </r>
    <r>
      <rPr>
        <sz val="12"/>
        <rFont val="Helv"/>
        <family val="0"/>
      </rPr>
      <t>(PM en BIF/kg)</t>
    </r>
  </si>
  <si>
    <t xml:space="preserve">  Décembre</t>
  </si>
  <si>
    <t>Source  : O.T.B.</t>
  </si>
  <si>
    <t xml:space="preserve">  Septembre</t>
  </si>
  <si>
    <t xml:space="preserve">  Octobre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</si>
</sst>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_);\(#,##0\)"/>
    <numFmt numFmtId="189" formatCode="#,##0.00_);\(#,##0.00\)"/>
    <numFmt numFmtId="190" formatCode="0_)"/>
    <numFmt numFmtId="191" formatCode="0.0_)"/>
    <numFmt numFmtId="192" formatCode="General_)"/>
    <numFmt numFmtId="193" formatCode="_-* #,##0.0\ _F_-;\-* #,##0.0\ _F_-;_-* &quot;-&quot;??\ _F_-;_-@_-"/>
    <numFmt numFmtId="194" formatCode="_-* #,##0\ _F_-;\-* #,##0\ _F_-;_-* &quot;-&quot;??\ _F_-;_-@_-"/>
    <numFmt numFmtId="195" formatCode="_-* #,##0.000\ _F_-;\-* #,##0.000\ _F_-;_-* &quot;-&quot;??\ _F_-;_-@_-"/>
    <numFmt numFmtId="196" formatCode="_-* #,##0.0000\ _F_-;\-* #,##0.0000\ _F_-;_-* &quot;-&quot;??\ _F_-;_-@_-"/>
    <numFmt numFmtId="197" formatCode="_-* #,##0.00000\ _F_-;\-* #,##0.00000\ _F_-;_-* &quot;-&quot;??\ _F_-;_-@_-"/>
    <numFmt numFmtId="198" formatCode="_-* #,##0.000000\ _F_-;\-* #,##0.000000\ _F_-;_-* &quot;-&quot;??\ _F_-;_-@_-"/>
    <numFmt numFmtId="199" formatCode="_-* #,##0.0000000\ _F_-;\-* #,##0.0000000\ _F_-;_-* &quot;-&quot;??\ _F_-;_-@_-"/>
    <numFmt numFmtId="200" formatCode="_-* #,##0.00000000\ _F_-;\-* #,##0.00000000\ _F_-;_-* &quot;-&quot;??\ _F_-;_-@_-"/>
    <numFmt numFmtId="201" formatCode="_-* #,##0.000000000\ _F_-;\-* #,##0.000000000\ _F_-;_-* &quot;-&quot;??\ _F_-;_-@_-"/>
    <numFmt numFmtId="202" formatCode="_-* #,##0.0000000000\ _F_-;\-* #,##0.0000000000\ _F_-;_-* &quot;-&quot;??\ _F_-;_-@_-"/>
    <numFmt numFmtId="203" formatCode="_-* #,##0.00000000000\ _F_-;\-* #,##0.00000000000\ _F_-;_-* &quot;-&quot;??\ _F_-;_-@_-"/>
    <numFmt numFmtId="204" formatCode="_-* #,##0.000000000000\ _F_-;\-* #,##0.000000000000\ _F_-;_-* &quot;-&quot;??\ _F_-;_-@_-"/>
    <numFmt numFmtId="205" formatCode="0.00_)"/>
    <numFmt numFmtId="206" formatCode="0.000_)"/>
    <numFmt numFmtId="207" formatCode="#,##0.0_);\(#,##0.0\)"/>
    <numFmt numFmtId="208" formatCode="#,##0.000_);\(#,##0.000\)"/>
    <numFmt numFmtId="209" formatCode="#,##0.0000_);\(#,##0.0000\)"/>
    <numFmt numFmtId="210" formatCode="#,##0.00000_);\(#,##0.00000\)"/>
    <numFmt numFmtId="211" formatCode="#,##0.000000_);\(#,##0.000000\)"/>
    <numFmt numFmtId="212" formatCode="0.000"/>
    <numFmt numFmtId="213" formatCode="0.0000"/>
    <numFmt numFmtId="214" formatCode="&quot;Vrai&quot;;&quot;Vrai&quot;;&quot;Faux&quot;"/>
    <numFmt numFmtId="215" formatCode="&quot;Actif&quot;;&quot;Actif&quot;;&quot;Inactif&quot;"/>
    <numFmt numFmtId="216" formatCode="[$€-2]\ #,##0.00_);[Red]\([$€-2]\ #,##0.00\)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vertAlign val="superscript"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Helv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6" fillId="30" borderId="0" applyNumberFormat="0" applyBorder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7">
    <xf numFmtId="192" fontId="0" fillId="0" borderId="0" xfId="0" applyAlignment="1">
      <alignment/>
    </xf>
    <xf numFmtId="192" fontId="0" fillId="0" borderId="0" xfId="0" applyAlignment="1">
      <alignment horizontal="fill"/>
    </xf>
    <xf numFmtId="192" fontId="0" fillId="0" borderId="0" xfId="0" applyAlignment="1">
      <alignment horizontal="left"/>
    </xf>
    <xf numFmtId="192" fontId="0" fillId="0" borderId="0" xfId="0" applyAlignment="1">
      <alignment horizontal="right"/>
    </xf>
    <xf numFmtId="188" fontId="0" fillId="0" borderId="0" xfId="0" applyNumberFormat="1" applyAlignment="1" applyProtection="1">
      <alignment/>
      <protection/>
    </xf>
    <xf numFmtId="194" fontId="0" fillId="0" borderId="0" xfId="47" applyNumberFormat="1" applyFont="1" applyAlignment="1">
      <alignment/>
    </xf>
    <xf numFmtId="192" fontId="0" fillId="0" borderId="10" xfId="0" applyBorder="1" applyAlignment="1">
      <alignment horizontal="fill"/>
    </xf>
    <xf numFmtId="192" fontId="0" fillId="0" borderId="11" xfId="0" applyBorder="1" applyAlignment="1">
      <alignment horizontal="fill"/>
    </xf>
    <xf numFmtId="192" fontId="0" fillId="0" borderId="12" xfId="0" applyBorder="1" applyAlignment="1">
      <alignment horizontal="fill"/>
    </xf>
    <xf numFmtId="192" fontId="0" fillId="0" borderId="13" xfId="0" applyBorder="1" applyAlignment="1">
      <alignment/>
    </xf>
    <xf numFmtId="192" fontId="0" fillId="0" borderId="0" xfId="0" applyBorder="1" applyAlignment="1">
      <alignment/>
    </xf>
    <xf numFmtId="192" fontId="0" fillId="0" borderId="14" xfId="0" applyBorder="1" applyAlignment="1">
      <alignment/>
    </xf>
    <xf numFmtId="192" fontId="0" fillId="0" borderId="13" xfId="0" applyBorder="1" applyAlignment="1">
      <alignment horizontal="left"/>
    </xf>
    <xf numFmtId="192" fontId="5" fillId="0" borderId="14" xfId="0" applyFont="1" applyBorder="1" applyAlignment="1">
      <alignment horizontal="right"/>
    </xf>
    <xf numFmtId="192" fontId="5" fillId="0" borderId="13" xfId="0" applyFont="1" applyBorder="1" applyAlignment="1">
      <alignment horizontal="left"/>
    </xf>
    <xf numFmtId="192" fontId="0" fillId="0" borderId="15" xfId="0" applyBorder="1" applyAlignment="1">
      <alignment horizontal="fill"/>
    </xf>
    <xf numFmtId="192" fontId="0" fillId="0" borderId="16" xfId="0" applyBorder="1" applyAlignment="1">
      <alignment horizontal="fill"/>
    </xf>
    <xf numFmtId="192" fontId="0" fillId="0" borderId="17" xfId="0" applyBorder="1" applyAlignment="1">
      <alignment horizontal="fill"/>
    </xf>
    <xf numFmtId="192" fontId="0" fillId="0" borderId="10" xfId="0" applyBorder="1" applyAlignment="1">
      <alignment/>
    </xf>
    <xf numFmtId="192" fontId="0" fillId="0" borderId="11" xfId="0" applyBorder="1" applyAlignment="1">
      <alignment/>
    </xf>
    <xf numFmtId="192" fontId="0" fillId="0" borderId="12" xfId="0" applyBorder="1" applyAlignment="1">
      <alignment/>
    </xf>
    <xf numFmtId="192" fontId="0" fillId="0" borderId="14" xfId="0" applyBorder="1" applyAlignment="1">
      <alignment horizontal="left"/>
    </xf>
    <xf numFmtId="194" fontId="0" fillId="0" borderId="14" xfId="47" applyNumberFormat="1" applyFont="1" applyBorder="1" applyAlignment="1" applyProtection="1">
      <alignment/>
      <protection/>
    </xf>
    <xf numFmtId="194" fontId="0" fillId="0" borderId="14" xfId="47" applyNumberFormat="1" applyFont="1" applyBorder="1" applyAlignment="1">
      <alignment/>
    </xf>
    <xf numFmtId="192" fontId="0" fillId="0" borderId="10" xfId="0" applyBorder="1" applyAlignment="1">
      <alignment horizontal="left"/>
    </xf>
    <xf numFmtId="192" fontId="0" fillId="0" borderId="0" xfId="0" applyBorder="1" applyAlignment="1">
      <alignment horizontal="fill"/>
    </xf>
    <xf numFmtId="192" fontId="0" fillId="0" borderId="18" xfId="0" applyBorder="1" applyAlignment="1">
      <alignment/>
    </xf>
    <xf numFmtId="192" fontId="0" fillId="0" borderId="19" xfId="0" applyBorder="1" applyAlignment="1">
      <alignment/>
    </xf>
    <xf numFmtId="192" fontId="0" fillId="0" borderId="20" xfId="0" applyBorder="1" applyAlignment="1">
      <alignment/>
    </xf>
    <xf numFmtId="194" fontId="0" fillId="0" borderId="19" xfId="47" applyNumberFormat="1" applyFont="1" applyBorder="1" applyAlignment="1" applyProtection="1">
      <alignment/>
      <protection/>
    </xf>
    <xf numFmtId="194" fontId="0" fillId="0" borderId="19" xfId="47" applyNumberFormat="1" applyFont="1" applyBorder="1" applyAlignment="1">
      <alignment/>
    </xf>
    <xf numFmtId="192" fontId="0" fillId="0" borderId="19" xfId="0" applyBorder="1" applyAlignment="1">
      <alignment horizontal="center"/>
    </xf>
    <xf numFmtId="192" fontId="0" fillId="0" borderId="14" xfId="0" applyBorder="1" applyAlignment="1">
      <alignment horizontal="center"/>
    </xf>
    <xf numFmtId="192" fontId="0" fillId="0" borderId="14" xfId="0" applyBorder="1" applyAlignment="1">
      <alignment horizontal="fill"/>
    </xf>
    <xf numFmtId="192" fontId="0" fillId="0" borderId="13" xfId="0" applyBorder="1" applyAlignment="1">
      <alignment horizontal="right"/>
    </xf>
    <xf numFmtId="192" fontId="0" fillId="0" borderId="13" xfId="0" applyBorder="1" applyAlignment="1">
      <alignment horizontal="center"/>
    </xf>
    <xf numFmtId="192" fontId="0" fillId="0" borderId="15" xfId="0" applyBorder="1" applyAlignment="1">
      <alignment/>
    </xf>
    <xf numFmtId="187" fontId="0" fillId="0" borderId="0" xfId="47" applyFont="1" applyAlignment="1" applyProtection="1">
      <alignment/>
      <protection/>
    </xf>
    <xf numFmtId="187" fontId="0" fillId="0" borderId="0" xfId="47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 horizontal="fill"/>
      <protection/>
    </xf>
    <xf numFmtId="188" fontId="0" fillId="33" borderId="11" xfId="0" applyNumberFormat="1" applyFill="1" applyBorder="1" applyAlignment="1" applyProtection="1">
      <alignment/>
      <protection/>
    </xf>
    <xf numFmtId="192" fontId="0" fillId="33" borderId="12" xfId="0" applyFill="1" applyBorder="1" applyAlignment="1">
      <alignment/>
    </xf>
    <xf numFmtId="192" fontId="0" fillId="33" borderId="16" xfId="0" applyFill="1" applyBorder="1" applyAlignment="1">
      <alignment horizontal="fill"/>
    </xf>
    <xf numFmtId="192" fontId="0" fillId="33" borderId="17" xfId="0" applyFill="1" applyBorder="1" applyAlignment="1">
      <alignment horizontal="fill"/>
    </xf>
    <xf numFmtId="192" fontId="0" fillId="0" borderId="0" xfId="0" applyBorder="1" applyAlignment="1">
      <alignment horizontal="left"/>
    </xf>
    <xf numFmtId="194" fontId="0" fillId="0" borderId="14" xfId="47" applyNumberFormat="1" applyFont="1" applyBorder="1" applyAlignment="1" applyProtection="1">
      <alignment/>
      <protection/>
    </xf>
    <xf numFmtId="192" fontId="0" fillId="0" borderId="0" xfId="0" applyBorder="1" applyAlignment="1">
      <alignment horizontal="center"/>
    </xf>
    <xf numFmtId="194" fontId="0" fillId="0" borderId="19" xfId="47" applyNumberFormat="1" applyFont="1" applyBorder="1" applyAlignment="1" applyProtection="1">
      <alignment/>
      <protection/>
    </xf>
    <xf numFmtId="187" fontId="0" fillId="33" borderId="11" xfId="47" applyFont="1" applyFill="1" applyBorder="1" applyAlignment="1" applyProtection="1">
      <alignment/>
      <protection/>
    </xf>
    <xf numFmtId="194" fontId="0" fillId="0" borderId="13" xfId="47" applyNumberFormat="1" applyFont="1" applyBorder="1" applyAlignment="1" applyProtection="1">
      <alignment/>
      <protection/>
    </xf>
    <xf numFmtId="194" fontId="0" fillId="0" borderId="0" xfId="47" applyNumberFormat="1" applyFont="1" applyBorder="1" applyAlignment="1" applyProtection="1">
      <alignment/>
      <protection/>
    </xf>
    <xf numFmtId="194" fontId="0" fillId="0" borderId="0" xfId="47" applyNumberFormat="1" applyFont="1" applyBorder="1" applyAlignment="1">
      <alignment/>
    </xf>
    <xf numFmtId="191" fontId="0" fillId="0" borderId="0" xfId="0" applyNumberFormat="1" applyAlignment="1" applyProtection="1">
      <alignment horizontal="right"/>
      <protection/>
    </xf>
    <xf numFmtId="192" fontId="0" fillId="0" borderId="0" xfId="0" applyAlignment="1">
      <alignment horizontal="center"/>
    </xf>
    <xf numFmtId="188" fontId="0" fillId="0" borderId="0" xfId="0" applyNumberFormat="1" applyAlignment="1" applyProtection="1">
      <alignment horizontal="right"/>
      <protection/>
    </xf>
    <xf numFmtId="194" fontId="0" fillId="0" borderId="14" xfId="47" applyNumberFormat="1" applyFont="1" applyBorder="1" applyAlignment="1">
      <alignment horizontal="center"/>
    </xf>
    <xf numFmtId="194" fontId="0" fillId="0" borderId="19" xfId="47" applyNumberFormat="1" applyFont="1" applyBorder="1" applyAlignment="1">
      <alignment horizontal="center"/>
    </xf>
    <xf numFmtId="194" fontId="0" fillId="0" borderId="19" xfId="47" applyNumberFormat="1" applyFont="1" applyBorder="1" applyAlignment="1">
      <alignment horizontal="center"/>
    </xf>
    <xf numFmtId="194" fontId="0" fillId="0" borderId="14" xfId="47" applyNumberFormat="1" applyFont="1" applyBorder="1" applyAlignment="1">
      <alignment horizontal="center"/>
    </xf>
    <xf numFmtId="194" fontId="0" fillId="0" borderId="13" xfId="47" applyNumberFormat="1" applyFont="1" applyBorder="1" applyAlignment="1">
      <alignment/>
    </xf>
    <xf numFmtId="194" fontId="0" fillId="0" borderId="0" xfId="47" applyNumberFormat="1" applyFont="1" applyBorder="1" applyAlignment="1">
      <alignment horizontal="center"/>
    </xf>
    <xf numFmtId="212" fontId="0" fillId="34" borderId="0" xfId="0" applyNumberFormat="1" applyFill="1" applyAlignment="1">
      <alignment/>
    </xf>
    <xf numFmtId="194" fontId="0" fillId="0" borderId="0" xfId="47" applyNumberFormat="1" applyFont="1" applyBorder="1" applyAlignment="1">
      <alignment horizontal="center"/>
    </xf>
    <xf numFmtId="194" fontId="0" fillId="0" borderId="19" xfId="0" applyNumberFormat="1" applyBorder="1" applyAlignment="1">
      <alignment/>
    </xf>
    <xf numFmtId="194" fontId="0" fillId="0" borderId="19" xfId="47" applyNumberFormat="1" applyFont="1" applyFill="1" applyBorder="1" applyAlignment="1">
      <alignment/>
    </xf>
    <xf numFmtId="196" fontId="0" fillId="0" borderId="0" xfId="47" applyNumberFormat="1" applyFont="1" applyAlignment="1">
      <alignment/>
    </xf>
    <xf numFmtId="194" fontId="0" fillId="0" borderId="0" xfId="0" applyNumberFormat="1" applyAlignment="1">
      <alignment/>
    </xf>
    <xf numFmtId="194" fontId="0" fillId="0" borderId="0" xfId="47" applyNumberFormat="1" applyFont="1" applyAlignment="1" applyProtection="1">
      <alignment/>
      <protection/>
    </xf>
    <xf numFmtId="194" fontId="0" fillId="0" borderId="14" xfId="0" applyNumberFormat="1" applyBorder="1" applyAlignment="1">
      <alignment/>
    </xf>
    <xf numFmtId="192" fontId="0" fillId="0" borderId="20" xfId="0" applyBorder="1" applyAlignment="1">
      <alignment horizontal="fill"/>
    </xf>
    <xf numFmtId="192" fontId="0" fillId="0" borderId="19" xfId="0" applyBorder="1" applyAlignment="1">
      <alignment horizontal="fill"/>
    </xf>
    <xf numFmtId="192" fontId="0" fillId="0" borderId="15" xfId="0" applyBorder="1" applyAlignment="1">
      <alignment/>
    </xf>
    <xf numFmtId="192" fontId="11" fillId="0" borderId="0" xfId="0" applyFont="1" applyAlignment="1">
      <alignment/>
    </xf>
    <xf numFmtId="194" fontId="0" fillId="0" borderId="18" xfId="47" applyNumberFormat="1" applyFont="1" applyBorder="1" applyAlignment="1" applyProtection="1">
      <alignment/>
      <protection/>
    </xf>
    <xf numFmtId="196" fontId="0" fillId="0" borderId="19" xfId="47" applyNumberFormat="1" applyFont="1" applyBorder="1" applyAlignment="1">
      <alignment horizontal="center"/>
    </xf>
    <xf numFmtId="194" fontId="0" fillId="0" borderId="13" xfId="47" applyNumberFormat="1" applyFont="1" applyBorder="1" applyAlignment="1">
      <alignment horizontal="center"/>
    </xf>
    <xf numFmtId="194" fontId="0" fillId="0" borderId="13" xfId="47" applyNumberFormat="1" applyFont="1" applyBorder="1" applyAlignment="1">
      <alignment horizontal="center"/>
    </xf>
    <xf numFmtId="194" fontId="0" fillId="0" borderId="13" xfId="0" applyNumberFormat="1" applyBorder="1" applyAlignment="1">
      <alignment/>
    </xf>
    <xf numFmtId="194" fontId="0" fillId="0" borderId="0" xfId="0" applyNumberFormat="1" applyBorder="1" applyAlignment="1">
      <alignment/>
    </xf>
    <xf numFmtId="198" fontId="0" fillId="0" borderId="13" xfId="47" applyNumberFormat="1" applyFont="1" applyBorder="1" applyAlignment="1">
      <alignment horizontal="center"/>
    </xf>
    <xf numFmtId="192" fontId="0" fillId="0" borderId="13" xfId="0" applyBorder="1" applyAlignment="1">
      <alignment horizontal="fill"/>
    </xf>
    <xf numFmtId="194" fontId="0" fillId="0" borderId="18" xfId="47" applyNumberFormat="1" applyFont="1" applyBorder="1" applyAlignment="1">
      <alignment/>
    </xf>
    <xf numFmtId="192" fontId="0" fillId="0" borderId="20" xfId="0" applyBorder="1" applyAlignment="1">
      <alignment/>
    </xf>
    <xf numFmtId="192" fontId="0" fillId="0" borderId="13" xfId="0" applyBorder="1" applyAlignment="1">
      <alignment horizontal="left" indent="1"/>
    </xf>
    <xf numFmtId="192" fontId="0" fillId="0" borderId="15" xfId="0" applyBorder="1" applyAlignment="1">
      <alignment horizontal="left" indent="1"/>
    </xf>
    <xf numFmtId="192" fontId="5" fillId="0" borderId="19" xfId="0" applyNumberFormat="1" applyFont="1" applyBorder="1" applyAlignment="1" applyProtection="1">
      <alignment horizontal="center"/>
      <protection/>
    </xf>
    <xf numFmtId="195" fontId="0" fillId="0" borderId="0" xfId="47" applyNumberFormat="1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16"/>
  <sheetViews>
    <sheetView showGridLines="0" tabSelected="1" zoomScalePageLayoutView="0" workbookViewId="0" topLeftCell="A1">
      <pane xSplit="1" ySplit="11" topLeftCell="B18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202" sqref="D202"/>
    </sheetView>
  </sheetViews>
  <sheetFormatPr defaultColWidth="12.6640625" defaultRowHeight="15.75"/>
  <cols>
    <col min="1" max="1" width="16.3359375" style="0" customWidth="1"/>
    <col min="2" max="2" width="14.99609375" style="0" customWidth="1"/>
    <col min="3" max="3" width="15.21484375" style="0" customWidth="1"/>
    <col min="4" max="4" width="16.21484375" style="0" customWidth="1"/>
    <col min="5" max="5" width="15.21484375" style="0" customWidth="1"/>
    <col min="6" max="6" width="19.77734375" style="0" customWidth="1"/>
    <col min="7" max="7" width="11.77734375" style="0" customWidth="1"/>
    <col min="8" max="8" width="12.6640625" style="0" customWidth="1"/>
    <col min="9" max="9" width="12.10546875" style="0" customWidth="1"/>
  </cols>
  <sheetData>
    <row r="1" spans="1:5" ht="15.75">
      <c r="A1" s="6"/>
      <c r="B1" s="7"/>
      <c r="C1" s="7"/>
      <c r="D1" s="7"/>
      <c r="E1" s="8"/>
    </row>
    <row r="2" spans="1:5" ht="18" customHeight="1">
      <c r="A2" s="12" t="s">
        <v>0</v>
      </c>
      <c r="B2" s="10"/>
      <c r="C2" s="10"/>
      <c r="D2" s="10"/>
      <c r="E2" s="13" t="s">
        <v>31</v>
      </c>
    </row>
    <row r="3" spans="1:5" ht="15.75">
      <c r="A3" s="14" t="s">
        <v>29</v>
      </c>
      <c r="B3" s="46"/>
      <c r="C3" s="44"/>
      <c r="D3" s="44"/>
      <c r="E3" s="21"/>
    </row>
    <row r="4" spans="1:5" ht="15.75">
      <c r="A4" s="35"/>
      <c r="B4" s="46"/>
      <c r="C4" s="46"/>
      <c r="D4" s="46"/>
      <c r="E4" s="32"/>
    </row>
    <row r="5" spans="1:5" ht="15" customHeight="1">
      <c r="A5" s="15"/>
      <c r="B5" s="16"/>
      <c r="C5" s="16"/>
      <c r="D5" s="16"/>
      <c r="E5" s="17"/>
    </row>
    <row r="6" spans="1:5" ht="15.75">
      <c r="A6" s="26"/>
      <c r="B6" s="26"/>
      <c r="C6" s="18"/>
      <c r="D6" s="19"/>
      <c r="E6" s="20"/>
    </row>
    <row r="7" spans="1:6" ht="15.75">
      <c r="A7" s="27"/>
      <c r="B7" s="31" t="s">
        <v>1</v>
      </c>
      <c r="C7" s="34"/>
      <c r="D7" s="44" t="s">
        <v>27</v>
      </c>
      <c r="E7" s="21"/>
      <c r="F7" s="2"/>
    </row>
    <row r="8" spans="1:5" ht="15.75">
      <c r="A8" s="27"/>
      <c r="B8" s="32"/>
      <c r="C8" s="25"/>
      <c r="D8" s="25"/>
      <c r="E8" s="33"/>
    </row>
    <row r="9" spans="1:5" ht="15.75">
      <c r="A9" s="27"/>
      <c r="C9" s="18"/>
      <c r="D9" s="18"/>
      <c r="E9" s="26"/>
    </row>
    <row r="10" spans="1:5" ht="18">
      <c r="A10" s="27" t="s">
        <v>25</v>
      </c>
      <c r="B10" s="35" t="s">
        <v>2</v>
      </c>
      <c r="C10" s="35" t="s">
        <v>3</v>
      </c>
      <c r="D10" s="35" t="s">
        <v>26</v>
      </c>
      <c r="E10" s="31" t="s">
        <v>34</v>
      </c>
    </row>
    <row r="11" spans="1:6" ht="15.75">
      <c r="A11" s="28"/>
      <c r="B11" s="36"/>
      <c r="C11" s="36"/>
      <c r="D11" s="36"/>
      <c r="E11" s="28"/>
      <c r="F11" s="3"/>
    </row>
    <row r="12" spans="1:6" ht="15.75">
      <c r="A12" s="9"/>
      <c r="B12" s="26" t="s">
        <v>28</v>
      </c>
      <c r="C12" s="11"/>
      <c r="D12" s="11"/>
      <c r="E12" s="23"/>
      <c r="F12" s="5"/>
    </row>
    <row r="13" spans="1:6" ht="15.75" hidden="1">
      <c r="A13" s="12" t="s">
        <v>4</v>
      </c>
      <c r="B13" s="29">
        <v>6985</v>
      </c>
      <c r="C13" s="22">
        <v>7461</v>
      </c>
      <c r="D13" s="22"/>
      <c r="E13" s="22">
        <v>408</v>
      </c>
      <c r="F13" s="5"/>
    </row>
    <row r="14" spans="1:6" ht="15.75" hidden="1">
      <c r="A14" s="12" t="s">
        <v>5</v>
      </c>
      <c r="B14" s="29">
        <v>5648</v>
      </c>
      <c r="C14" s="22">
        <v>4668</v>
      </c>
      <c r="D14" s="22"/>
      <c r="E14" s="22">
        <v>524.6666666666666</v>
      </c>
      <c r="F14" s="5"/>
    </row>
    <row r="15" spans="1:6" ht="15.75" hidden="1">
      <c r="A15" s="12" t="s">
        <v>6</v>
      </c>
      <c r="B15" s="29">
        <v>4169.405</v>
      </c>
      <c r="C15" s="22">
        <v>5048.794</v>
      </c>
      <c r="D15" s="22"/>
      <c r="E15" s="22">
        <v>743.2836257530016</v>
      </c>
      <c r="F15" s="5"/>
    </row>
    <row r="16" spans="1:6" ht="15.75" hidden="1">
      <c r="A16" s="12" t="s">
        <v>7</v>
      </c>
      <c r="B16" s="29">
        <v>6669</v>
      </c>
      <c r="C16" s="22">
        <v>6059.42</v>
      </c>
      <c r="D16" s="22"/>
      <c r="E16" s="23">
        <v>879</v>
      </c>
      <c r="F16" s="5"/>
    </row>
    <row r="17" spans="1:6" ht="15.75" hidden="1">
      <c r="A17" s="12" t="s">
        <v>8</v>
      </c>
      <c r="B17" s="29">
        <v>6860</v>
      </c>
      <c r="C17" s="22">
        <v>6867.1194</v>
      </c>
      <c r="D17" s="22"/>
      <c r="E17" s="23">
        <v>956</v>
      </c>
      <c r="F17" s="5"/>
    </row>
    <row r="18" spans="1:6" ht="15.75" hidden="1">
      <c r="A18" s="12">
        <v>2000</v>
      </c>
      <c r="B18" s="29">
        <v>7133.649000000001</v>
      </c>
      <c r="C18" s="22">
        <v>7831.3412</v>
      </c>
      <c r="D18" s="30">
        <v>8030.313</v>
      </c>
      <c r="E18" s="23">
        <v>1175</v>
      </c>
      <c r="F18" s="5"/>
    </row>
    <row r="19" spans="1:6" ht="15.75" hidden="1">
      <c r="A19" s="12">
        <v>2001</v>
      </c>
      <c r="B19" s="29">
        <v>9008.578</v>
      </c>
      <c r="C19" s="22">
        <v>8795.563</v>
      </c>
      <c r="D19" s="30">
        <v>9300.324567</v>
      </c>
      <c r="E19" s="23">
        <v>1057</v>
      </c>
      <c r="F19" s="5"/>
    </row>
    <row r="20" spans="1:6" ht="15.75" hidden="1">
      <c r="A20" s="12">
        <v>2002</v>
      </c>
      <c r="B20" s="29">
        <v>6643.045</v>
      </c>
      <c r="C20" s="22">
        <v>6865.007</v>
      </c>
      <c r="D20" s="22">
        <v>8568.236586</v>
      </c>
      <c r="E20" s="23">
        <v>1248</v>
      </c>
      <c r="F20" s="5"/>
    </row>
    <row r="21" spans="1:6" ht="15.75" hidden="1">
      <c r="A21" s="12">
        <v>2003</v>
      </c>
      <c r="B21" s="29">
        <v>7380.4</v>
      </c>
      <c r="C21" s="22">
        <v>7251.39</v>
      </c>
      <c r="D21" s="45">
        <v>8934.280576500001</v>
      </c>
      <c r="E21" s="23">
        <v>1572.8</v>
      </c>
      <c r="F21" s="5"/>
    </row>
    <row r="22" spans="1:9" ht="15.75" hidden="1">
      <c r="A22" s="12">
        <v>2004</v>
      </c>
      <c r="B22" s="30">
        <v>7702.313</v>
      </c>
      <c r="C22" s="23">
        <v>7503.797</v>
      </c>
      <c r="D22" s="45">
        <v>9756.875793</v>
      </c>
      <c r="E22" s="22">
        <v>1560.57</v>
      </c>
      <c r="F22" s="5"/>
      <c r="I22" s="4"/>
    </row>
    <row r="23" spans="1:9" ht="15.75" hidden="1">
      <c r="A23" s="12"/>
      <c r="B23" s="30"/>
      <c r="C23" s="23"/>
      <c r="D23" s="23"/>
      <c r="E23" s="22"/>
      <c r="F23" s="5"/>
      <c r="I23" s="4"/>
    </row>
    <row r="24" spans="1:9" ht="15.75" hidden="1">
      <c r="A24" s="12">
        <v>2005</v>
      </c>
      <c r="B24" s="29">
        <v>7811</v>
      </c>
      <c r="C24" s="22">
        <v>8094.234</v>
      </c>
      <c r="D24" s="22">
        <v>10945.515</v>
      </c>
      <c r="E24" s="23">
        <v>1257</v>
      </c>
      <c r="F24" s="5"/>
      <c r="I24" s="37"/>
    </row>
    <row r="25" spans="1:9" ht="15.75" hidden="1">
      <c r="A25" s="12">
        <v>2006</v>
      </c>
      <c r="B25" s="47">
        <v>6360.706999999999</v>
      </c>
      <c r="C25" s="45">
        <v>6246.4648</v>
      </c>
      <c r="D25" s="23">
        <v>10601.799518</v>
      </c>
      <c r="E25" s="23">
        <v>1697.2479406271527</v>
      </c>
      <c r="F25" s="5"/>
      <c r="I25" s="38"/>
    </row>
    <row r="26" spans="1:10" ht="15.75" hidden="1">
      <c r="A26" s="12">
        <v>2007</v>
      </c>
      <c r="B26" s="47">
        <v>6867.797500000001</v>
      </c>
      <c r="C26" s="45">
        <v>7021.151999999999</v>
      </c>
      <c r="D26" s="45">
        <v>10538.276765</v>
      </c>
      <c r="E26" s="23">
        <v>1500.9327194454702</v>
      </c>
      <c r="F26" s="5"/>
      <c r="G26" s="37"/>
      <c r="J26" s="38"/>
    </row>
    <row r="27" spans="1:10" ht="15.75" hidden="1">
      <c r="A27" s="12">
        <v>2008</v>
      </c>
      <c r="B27" s="47">
        <v>6715</v>
      </c>
      <c r="C27" s="45">
        <v>6462.3083</v>
      </c>
      <c r="D27" s="45">
        <v>16414.896389</v>
      </c>
      <c r="E27" s="23">
        <v>2540.0980001217217</v>
      </c>
      <c r="F27" s="5"/>
      <c r="G27" s="67"/>
      <c r="H27" s="66"/>
      <c r="I27" s="66"/>
      <c r="J27" s="38"/>
    </row>
    <row r="28" spans="1:10" ht="15.75" hidden="1">
      <c r="A28" s="12">
        <v>2009</v>
      </c>
      <c r="B28" s="57">
        <v>6731</v>
      </c>
      <c r="C28" s="58">
        <v>6505.6485</v>
      </c>
      <c r="D28" s="57">
        <v>19410.003392</v>
      </c>
      <c r="E28" s="23">
        <v>2983.561652923609</v>
      </c>
      <c r="F28" s="5"/>
      <c r="G28" s="67"/>
      <c r="H28" s="66"/>
      <c r="I28" s="66"/>
      <c r="J28" s="38"/>
    </row>
    <row r="29" spans="1:10" ht="15.75" hidden="1">
      <c r="A29" s="12">
        <v>2010</v>
      </c>
      <c r="B29" s="73">
        <v>8025</v>
      </c>
      <c r="C29" s="22">
        <v>7440.9155</v>
      </c>
      <c r="D29" s="49">
        <v>22866.253763999997</v>
      </c>
      <c r="E29" s="81">
        <v>3073.0430635853877</v>
      </c>
      <c r="F29" s="5"/>
      <c r="G29" s="37"/>
      <c r="J29" s="38"/>
    </row>
    <row r="30" spans="1:10" ht="15.75" hidden="1">
      <c r="A30" s="12">
        <v>2011</v>
      </c>
      <c r="B30" s="29">
        <v>8821.212</v>
      </c>
      <c r="C30" s="29">
        <v>8355.755799999999</v>
      </c>
      <c r="D30" s="49">
        <v>28660.709907</v>
      </c>
      <c r="E30" s="30">
        <v>3430.055951012834</v>
      </c>
      <c r="F30" s="5"/>
      <c r="G30" s="37"/>
      <c r="J30" s="38"/>
    </row>
    <row r="31" spans="1:10" ht="15.75" hidden="1">
      <c r="A31" s="12">
        <v>2012</v>
      </c>
      <c r="B31" s="29">
        <f>B38+B54+B55+B56</f>
        <v>9140.452000000001</v>
      </c>
      <c r="C31" s="29">
        <f>C38+C54+C55+C56</f>
        <v>9172.099900000001</v>
      </c>
      <c r="D31" s="49">
        <f>D38+D54+D55+D56</f>
        <v>39173.602401000004</v>
      </c>
      <c r="E31" s="30">
        <f>D31/C31*1000</f>
        <v>4270.952434894434</v>
      </c>
      <c r="F31" s="5"/>
      <c r="G31" s="37"/>
      <c r="J31" s="38"/>
    </row>
    <row r="32" spans="1:10" ht="15.75">
      <c r="A32" s="12">
        <v>2012</v>
      </c>
      <c r="B32" s="29">
        <f>B97+B98+B99+B100+B101+B102+B103+B104+B105+B106+B107+B108</f>
        <v>9140.452</v>
      </c>
      <c r="C32" s="29">
        <f>C97+C98+C99+C100+C101+C102+C103+C104+C105+C106+C107+C108</f>
        <v>9172.0999</v>
      </c>
      <c r="D32" s="49">
        <f>D97+D98+D99+D100+D101+D102+D103+D104+D105+D106+D107+D108</f>
        <v>39173.602401000004</v>
      </c>
      <c r="E32" s="30">
        <f>D32/C32*1000</f>
        <v>4270.952434894435</v>
      </c>
      <c r="F32" s="5"/>
      <c r="G32" s="37"/>
      <c r="J32" s="38"/>
    </row>
    <row r="33" spans="1:6" ht="15.75">
      <c r="A33" s="12">
        <v>2013</v>
      </c>
      <c r="B33" s="56">
        <f>B59+B73+B74+B75</f>
        <v>9073.553</v>
      </c>
      <c r="C33" s="56">
        <f>C59+C73+C74+C75</f>
        <v>9191.194500000001</v>
      </c>
      <c r="D33" s="75">
        <f>D59+D73+D74+D75</f>
        <v>33864.233177</v>
      </c>
      <c r="E33" s="30">
        <f>D33/C33*1000</f>
        <v>3684.4213422966945</v>
      </c>
      <c r="F33" s="5"/>
    </row>
    <row r="34" spans="1:6" ht="15.75">
      <c r="A34" s="12">
        <v>2014</v>
      </c>
      <c r="B34" s="56">
        <f>B91+B92+B93+B94</f>
        <v>10532.7755</v>
      </c>
      <c r="C34" s="56">
        <f>C91+C92+C93+C94</f>
        <v>10322.1568</v>
      </c>
      <c r="D34" s="75">
        <f>D91+D92+D93+D94</f>
        <v>34639.477272</v>
      </c>
      <c r="E34" s="30">
        <f>AVERAGE(E148:E150)</f>
        <v>3390.3333333333335</v>
      </c>
      <c r="F34" s="5"/>
    </row>
    <row r="35" spans="1:6" ht="15.75">
      <c r="A35" s="12">
        <v>2015</v>
      </c>
      <c r="B35" s="57">
        <f>B110+B111+B112+B113</f>
        <v>10276.657500000001</v>
      </c>
      <c r="C35" s="57">
        <f>C110+C111+C112+C113</f>
        <v>13737.866097000002</v>
      </c>
      <c r="D35" s="57">
        <f>D110+D111+D112+D113</f>
        <v>53639.824871</v>
      </c>
      <c r="E35" s="30">
        <f>AVERAGE(E153:E167)</f>
        <v>4848.583333333333</v>
      </c>
      <c r="F35" s="5"/>
    </row>
    <row r="36" spans="1:6" ht="15.75">
      <c r="A36" s="12">
        <v>2016</v>
      </c>
      <c r="B36" s="57">
        <f>SUM(B129:B132)</f>
        <v>10894.826</v>
      </c>
      <c r="C36" s="57">
        <f>SUM(C129:C132)</f>
        <v>10281.7037</v>
      </c>
      <c r="D36" s="57">
        <f>SUM(D129:D132)</f>
        <v>42159.98701099999</v>
      </c>
      <c r="E36" s="30">
        <f>AVERAGE(E129:E132)</f>
        <v>3619.916666666667</v>
      </c>
      <c r="F36" s="5"/>
    </row>
    <row r="37" spans="1:6" ht="15.75" hidden="1">
      <c r="A37" s="12">
        <v>2012</v>
      </c>
      <c r="B37" s="57"/>
      <c r="C37" s="62"/>
      <c r="D37" s="76"/>
      <c r="E37" s="30"/>
      <c r="F37" s="5"/>
    </row>
    <row r="38" spans="1:6" ht="15.75" hidden="1">
      <c r="A38" s="12" t="s">
        <v>9</v>
      </c>
      <c r="B38" s="30">
        <f>B97+B98+B99</f>
        <v>2563.402</v>
      </c>
      <c r="C38" s="30">
        <f>C97+C98+C99</f>
        <v>2637.0456000000004</v>
      </c>
      <c r="D38" s="59">
        <f>D97+D98+D99</f>
        <v>10034.384947</v>
      </c>
      <c r="E38" s="30">
        <f>D38/C38*1000</f>
        <v>3805.1617108934324</v>
      </c>
      <c r="F38" s="65"/>
    </row>
    <row r="39" spans="1:6" ht="15.75" hidden="1">
      <c r="A39" s="12">
        <v>2009</v>
      </c>
      <c r="B39" s="57"/>
      <c r="C39" s="55"/>
      <c r="D39" s="60"/>
      <c r="E39" s="30" t="e">
        <f aca="true" t="shared" si="0" ref="E39:E55">D39/C39*1000</f>
        <v>#DIV/0!</v>
      </c>
      <c r="F39" s="65"/>
    </row>
    <row r="40" spans="1:6" ht="15.75" hidden="1">
      <c r="A40" s="12" t="s">
        <v>22</v>
      </c>
      <c r="B40" s="57">
        <v>667</v>
      </c>
      <c r="C40" s="55">
        <v>359.2091</v>
      </c>
      <c r="D40" s="60">
        <v>819.938641</v>
      </c>
      <c r="E40" s="30">
        <f t="shared" si="0"/>
        <v>2282.622130118641</v>
      </c>
      <c r="F40" s="65"/>
    </row>
    <row r="41" spans="1:6" ht="15.75" hidden="1">
      <c r="A41" s="12" t="s">
        <v>23</v>
      </c>
      <c r="B41" s="57">
        <v>654</v>
      </c>
      <c r="C41" s="55">
        <v>466.5488</v>
      </c>
      <c r="D41" s="60">
        <v>1184.775102</v>
      </c>
      <c r="E41" s="30">
        <f t="shared" si="0"/>
        <v>2539.4451812972193</v>
      </c>
      <c r="F41" s="65"/>
    </row>
    <row r="42" spans="1:6" ht="15.75" hidden="1">
      <c r="A42" s="12" t="s">
        <v>24</v>
      </c>
      <c r="B42" s="57">
        <v>739.134</v>
      </c>
      <c r="C42" s="55">
        <v>761.485</v>
      </c>
      <c r="D42" s="60">
        <v>1961.847847</v>
      </c>
      <c r="E42" s="30">
        <f t="shared" si="0"/>
        <v>2576.344704097914</v>
      </c>
      <c r="F42" s="65"/>
    </row>
    <row r="43" spans="1:6" ht="15.75" hidden="1">
      <c r="A43" s="12" t="s">
        <v>13</v>
      </c>
      <c r="B43" s="57">
        <v>740.494</v>
      </c>
      <c r="C43" s="55">
        <v>382.4233</v>
      </c>
      <c r="D43" s="60">
        <v>1019.213585</v>
      </c>
      <c r="E43" s="30">
        <f t="shared" si="0"/>
        <v>2665.145102298945</v>
      </c>
      <c r="F43" s="65"/>
    </row>
    <row r="44" spans="1:6" ht="15.75" hidden="1">
      <c r="A44" s="12" t="s">
        <v>14</v>
      </c>
      <c r="B44" s="57">
        <v>729.759</v>
      </c>
      <c r="C44" s="55">
        <v>781.1077</v>
      </c>
      <c r="D44" s="60">
        <v>2215.425576</v>
      </c>
      <c r="E44" s="30">
        <f t="shared" si="0"/>
        <v>2836.2613452664723</v>
      </c>
      <c r="F44" s="65"/>
    </row>
    <row r="45" spans="1:6" ht="15.75" hidden="1">
      <c r="A45" s="12" t="s">
        <v>15</v>
      </c>
      <c r="B45" s="57">
        <v>682.084</v>
      </c>
      <c r="C45" s="55">
        <v>661.7274</v>
      </c>
      <c r="D45" s="60">
        <v>1959.301599</v>
      </c>
      <c r="E45" s="30">
        <f t="shared" si="0"/>
        <v>2960.8893314679126</v>
      </c>
      <c r="F45" s="65"/>
    </row>
    <row r="46" spans="1:6" ht="15.75" hidden="1">
      <c r="A46" s="12" t="s">
        <v>16</v>
      </c>
      <c r="B46" s="57">
        <v>398.756</v>
      </c>
      <c r="C46" s="55">
        <v>670.6648</v>
      </c>
      <c r="D46" s="60">
        <v>2150.815502</v>
      </c>
      <c r="E46" s="30">
        <f t="shared" si="0"/>
        <v>3206.990290827847</v>
      </c>
      <c r="F46" s="65"/>
    </row>
    <row r="47" spans="1:6" ht="15.75" hidden="1">
      <c r="A47" s="12" t="s">
        <v>17</v>
      </c>
      <c r="B47" s="57">
        <v>373.645</v>
      </c>
      <c r="C47" s="55">
        <v>694.88</v>
      </c>
      <c r="D47" s="60">
        <v>2269.884673</v>
      </c>
      <c r="E47" s="30">
        <f t="shared" si="0"/>
        <v>3266.5851269283903</v>
      </c>
      <c r="F47" s="65"/>
    </row>
    <row r="48" spans="1:6" ht="15.75" hidden="1">
      <c r="A48" s="12" t="s">
        <v>18</v>
      </c>
      <c r="B48" s="57">
        <v>281</v>
      </c>
      <c r="C48" s="55">
        <v>601.6276</v>
      </c>
      <c r="D48" s="60">
        <v>2075.348288</v>
      </c>
      <c r="E48" s="30">
        <f t="shared" si="0"/>
        <v>3449.5563168976955</v>
      </c>
      <c r="F48" s="65"/>
    </row>
    <row r="49" spans="1:6" ht="15.75" hidden="1">
      <c r="A49" s="12"/>
      <c r="B49" s="57"/>
      <c r="C49" s="55"/>
      <c r="D49" s="60"/>
      <c r="E49" s="30" t="e">
        <f t="shared" si="0"/>
        <v>#DIV/0!</v>
      </c>
      <c r="F49" s="65"/>
    </row>
    <row r="50" spans="1:6" ht="15.75" hidden="1">
      <c r="A50" s="12" t="s">
        <v>19</v>
      </c>
      <c r="B50" s="57">
        <v>326</v>
      </c>
      <c r="C50" s="55">
        <v>424.0974</v>
      </c>
      <c r="D50" s="60">
        <v>1334.920871</v>
      </c>
      <c r="E50" s="30">
        <f t="shared" si="0"/>
        <v>3147.6752062144215</v>
      </c>
      <c r="F50" s="65"/>
    </row>
    <row r="51" spans="1:6" ht="15.75" hidden="1">
      <c r="A51" s="12" t="s">
        <v>20</v>
      </c>
      <c r="B51" s="57">
        <v>504.466</v>
      </c>
      <c r="C51" s="55">
        <v>296.9873</v>
      </c>
      <c r="D51" s="60">
        <v>956.838881</v>
      </c>
      <c r="E51" s="30">
        <f t="shared" si="0"/>
        <v>3221.817501960522</v>
      </c>
      <c r="F51" s="65"/>
    </row>
    <row r="52" spans="1:6" ht="15.75" hidden="1">
      <c r="A52" s="12" t="s">
        <v>21</v>
      </c>
      <c r="B52" s="57">
        <v>635.152</v>
      </c>
      <c r="C52" s="55">
        <v>404.8901</v>
      </c>
      <c r="D52" s="60">
        <v>1461.692827</v>
      </c>
      <c r="E52" s="30">
        <f t="shared" si="0"/>
        <v>3610.0977203443604</v>
      </c>
      <c r="F52" s="65"/>
    </row>
    <row r="53" spans="1:6" ht="15.75" hidden="1">
      <c r="A53" s="12"/>
      <c r="B53" s="63"/>
      <c r="C53" s="55"/>
      <c r="D53" s="60"/>
      <c r="E53" s="30" t="e">
        <f t="shared" si="0"/>
        <v>#DIV/0!</v>
      </c>
      <c r="F53" s="65"/>
    </row>
    <row r="54" spans="1:6" ht="15.75" hidden="1">
      <c r="A54" s="12" t="s">
        <v>10</v>
      </c>
      <c r="B54" s="63">
        <f>B100+B101+B102</f>
        <v>2677.288</v>
      </c>
      <c r="C54" s="63">
        <f>C100+C101+C102</f>
        <v>2532.1693</v>
      </c>
      <c r="D54" s="77">
        <f>D100+D101+D102</f>
        <v>10520.289990000001</v>
      </c>
      <c r="E54" s="30">
        <f t="shared" si="0"/>
        <v>4154.655058016856</v>
      </c>
      <c r="F54" s="65"/>
    </row>
    <row r="55" spans="1:6" ht="15.75" hidden="1">
      <c r="A55" s="12" t="s">
        <v>11</v>
      </c>
      <c r="B55" s="63">
        <f>B103+B104+B105</f>
        <v>1573.5169999999998</v>
      </c>
      <c r="C55" s="63">
        <f>C103+C104+C105</f>
        <v>2116.5436</v>
      </c>
      <c r="D55" s="77">
        <f>D103+D104+D105</f>
        <v>10040.703596000001</v>
      </c>
      <c r="E55" s="30">
        <f t="shared" si="0"/>
        <v>4743.91531362737</v>
      </c>
      <c r="F55" s="65"/>
    </row>
    <row r="56" spans="1:6" ht="15.75" hidden="1">
      <c r="A56" s="83" t="s">
        <v>12</v>
      </c>
      <c r="B56" s="63">
        <f>B106+B107+B108</f>
        <v>2326.245</v>
      </c>
      <c r="C56" s="63">
        <f>C106+C107+C108</f>
        <v>1886.3413999999998</v>
      </c>
      <c r="D56" s="77">
        <f>D106+D107+D108</f>
        <v>8578.223868000001</v>
      </c>
      <c r="E56" s="30">
        <f>D56/C56*1000</f>
        <v>4547.545777238416</v>
      </c>
      <c r="F56" s="65"/>
    </row>
    <row r="57" spans="1:6" ht="15.75" hidden="1">
      <c r="A57" s="12"/>
      <c r="B57" s="63"/>
      <c r="C57" s="68"/>
      <c r="D57" s="78"/>
      <c r="E57" s="30"/>
      <c r="F57" s="65"/>
    </row>
    <row r="58" spans="1:6" ht="15.75" hidden="1">
      <c r="A58" s="12">
        <v>2013</v>
      </c>
      <c r="B58" s="63"/>
      <c r="C58" s="68"/>
      <c r="D58" s="78"/>
      <c r="E58" s="30"/>
      <c r="F58" s="65"/>
    </row>
    <row r="59" spans="1:6" ht="15.75" hidden="1">
      <c r="A59" s="83" t="s">
        <v>9</v>
      </c>
      <c r="B59" s="63">
        <f>B116+B117+B118</f>
        <v>2979.237</v>
      </c>
      <c r="C59" s="63">
        <f>C116+C117+C118</f>
        <v>2091.2437</v>
      </c>
      <c r="D59" s="77">
        <f>D116+D117+D118</f>
        <v>9786.080776</v>
      </c>
      <c r="E59" s="30">
        <f>D59/C59*1000</f>
        <v>4679.550631043145</v>
      </c>
      <c r="F59" s="5"/>
    </row>
    <row r="60" spans="1:6" ht="15.75" hidden="1">
      <c r="A60" s="83">
        <v>2010</v>
      </c>
      <c r="B60" s="57"/>
      <c r="C60" s="58"/>
      <c r="D60" s="62"/>
      <c r="E60" s="30" t="e">
        <f aca="true" t="shared" si="1" ref="E60:E75">D60/C60*1000</f>
        <v>#DIV/0!</v>
      </c>
      <c r="F60" s="5"/>
    </row>
    <row r="61" spans="1:6" ht="15.75" hidden="1">
      <c r="A61" s="83" t="s">
        <v>22</v>
      </c>
      <c r="B61" s="57">
        <v>681.853</v>
      </c>
      <c r="C61" s="55">
        <v>358.8337</v>
      </c>
      <c r="D61" s="60">
        <v>1211.812095</v>
      </c>
      <c r="E61" s="30">
        <f t="shared" si="1"/>
        <v>3377.085527362675</v>
      </c>
      <c r="F61" s="5"/>
    </row>
    <row r="62" spans="1:6" ht="15.75" hidden="1">
      <c r="A62" s="83" t="s">
        <v>23</v>
      </c>
      <c r="B62" s="57">
        <v>860.502</v>
      </c>
      <c r="C62" s="55">
        <v>666.98</v>
      </c>
      <c r="D62" s="60">
        <v>2366.770549</v>
      </c>
      <c r="E62" s="30">
        <f t="shared" si="1"/>
        <v>3548.4880341239614</v>
      </c>
      <c r="F62" s="5"/>
    </row>
    <row r="63" spans="1:6" ht="15.75" hidden="1">
      <c r="A63" s="83" t="s">
        <v>24</v>
      </c>
      <c r="B63" s="57">
        <v>960.258</v>
      </c>
      <c r="C63" s="55">
        <v>851.5278</v>
      </c>
      <c r="D63" s="60">
        <v>2891.370907</v>
      </c>
      <c r="E63" s="30">
        <f t="shared" si="1"/>
        <v>3395.50970267794</v>
      </c>
      <c r="F63" s="5"/>
    </row>
    <row r="64" spans="1:6" ht="15.75" hidden="1">
      <c r="A64" s="83" t="s">
        <v>13</v>
      </c>
      <c r="B64" s="57">
        <v>945.467</v>
      </c>
      <c r="C64" s="55">
        <v>466.2262</v>
      </c>
      <c r="D64" s="60">
        <v>1487.419837</v>
      </c>
      <c r="E64" s="30">
        <f t="shared" si="1"/>
        <v>3190.339446817875</v>
      </c>
      <c r="F64" s="5"/>
    </row>
    <row r="65" spans="1:6" ht="15.75" hidden="1">
      <c r="A65" s="83" t="s">
        <v>14</v>
      </c>
      <c r="B65" s="57">
        <v>906.966</v>
      </c>
      <c r="C65" s="55">
        <v>850.6729</v>
      </c>
      <c r="D65" s="60">
        <v>2424.526494</v>
      </c>
      <c r="E65" s="30">
        <f t="shared" si="1"/>
        <v>2850.127815285993</v>
      </c>
      <c r="F65" s="5"/>
    </row>
    <row r="66" spans="1:6" ht="15.75" hidden="1">
      <c r="A66" s="83" t="s">
        <v>15</v>
      </c>
      <c r="B66" s="57">
        <v>804.871</v>
      </c>
      <c r="C66" s="55">
        <v>947.6621</v>
      </c>
      <c r="D66" s="60">
        <v>2477.393116</v>
      </c>
      <c r="E66" s="30">
        <f t="shared" si="1"/>
        <v>2614.215674553198</v>
      </c>
      <c r="F66" s="5"/>
    </row>
    <row r="67" spans="1:6" ht="15.75" hidden="1">
      <c r="A67" s="83" t="s">
        <v>16</v>
      </c>
      <c r="B67" s="57">
        <v>490.185</v>
      </c>
      <c r="C67" s="55">
        <v>919.1583</v>
      </c>
      <c r="D67" s="60">
        <v>2453.20165</v>
      </c>
      <c r="E67" s="30">
        <f t="shared" si="1"/>
        <v>2668.965345795169</v>
      </c>
      <c r="F67" s="5"/>
    </row>
    <row r="68" spans="1:6" ht="15.75" hidden="1">
      <c r="A68" s="83" t="s">
        <v>17</v>
      </c>
      <c r="B68" s="57">
        <v>414.7355</v>
      </c>
      <c r="C68" s="55">
        <v>785.2812</v>
      </c>
      <c r="D68" s="60">
        <v>2413.001495</v>
      </c>
      <c r="E68" s="30">
        <f t="shared" si="1"/>
        <v>3072.7865317544847</v>
      </c>
      <c r="F68" s="5"/>
    </row>
    <row r="69" spans="1:6" ht="15.75" hidden="1">
      <c r="A69" s="83" t="s">
        <v>18</v>
      </c>
      <c r="B69" s="57">
        <v>283.2435</v>
      </c>
      <c r="C69" s="55">
        <v>569.2909</v>
      </c>
      <c r="D69" s="60">
        <v>1833.00189</v>
      </c>
      <c r="E69" s="30">
        <f t="shared" si="1"/>
        <v>3219.798331573542</v>
      </c>
      <c r="F69" s="5"/>
    </row>
    <row r="70" spans="1:6" ht="15.75" hidden="1">
      <c r="A70" s="83" t="s">
        <v>19</v>
      </c>
      <c r="B70" s="57">
        <v>303.6515</v>
      </c>
      <c r="C70" s="55">
        <v>385.6585</v>
      </c>
      <c r="D70" s="60">
        <v>1221.642975</v>
      </c>
      <c r="E70" s="30">
        <f t="shared" si="1"/>
        <v>3167.680668259613</v>
      </c>
      <c r="F70" s="5"/>
    </row>
    <row r="71" spans="1:6" ht="15.75" hidden="1">
      <c r="A71" s="83" t="s">
        <v>20</v>
      </c>
      <c r="B71" s="57">
        <v>634.8595</v>
      </c>
      <c r="C71" s="55">
        <v>315.116</v>
      </c>
      <c r="D71" s="60">
        <v>961.330951</v>
      </c>
      <c r="E71" s="30">
        <f t="shared" si="1"/>
        <v>3050.720848830272</v>
      </c>
      <c r="F71" s="5"/>
    </row>
    <row r="72" spans="1:6" ht="15.75" hidden="1">
      <c r="A72" s="83" t="s">
        <v>21</v>
      </c>
      <c r="B72" s="57">
        <v>692.7936</v>
      </c>
      <c r="C72" s="55">
        <v>324.5079</v>
      </c>
      <c r="D72" s="60">
        <v>1124.781805</v>
      </c>
      <c r="E72" s="30">
        <f t="shared" si="1"/>
        <v>3466.1153241569777</v>
      </c>
      <c r="F72" s="5"/>
    </row>
    <row r="73" spans="1:6" ht="15.75" hidden="1">
      <c r="A73" s="83" t="s">
        <v>10</v>
      </c>
      <c r="B73" s="57">
        <f>B119+B120+B121</f>
        <v>2789.557</v>
      </c>
      <c r="C73" s="57">
        <f>C119+C120+C121</f>
        <v>2774.9206</v>
      </c>
      <c r="D73" s="76">
        <f>D119+D120+D121</f>
        <v>9815.332865</v>
      </c>
      <c r="E73" s="30">
        <f t="shared" si="1"/>
        <v>3537.1580956226285</v>
      </c>
      <c r="F73" s="5"/>
    </row>
    <row r="74" spans="1:6" ht="15.75" hidden="1">
      <c r="A74" s="83" t="s">
        <v>11</v>
      </c>
      <c r="B74" s="56">
        <f>SUM(B122:B124)</f>
        <v>1118.498</v>
      </c>
      <c r="C74" s="56">
        <f>SUM(C122:C124)</f>
        <v>2841.4435000000003</v>
      </c>
      <c r="D74" s="75">
        <f>SUM(D122:D124)</f>
        <v>9346.163946</v>
      </c>
      <c r="E74" s="30">
        <f t="shared" si="1"/>
        <v>3289.2309651766786</v>
      </c>
      <c r="F74" s="5"/>
    </row>
    <row r="75" spans="1:6" ht="15.75" hidden="1">
      <c r="A75" s="83" t="s">
        <v>12</v>
      </c>
      <c r="B75" s="56">
        <f>B125+B126+B127</f>
        <v>2186.261</v>
      </c>
      <c r="C75" s="55">
        <f>C125+C126+C127</f>
        <v>1483.5867</v>
      </c>
      <c r="D75" s="60">
        <f>D125+D126+D127</f>
        <v>4916.65559</v>
      </c>
      <c r="E75" s="30">
        <f t="shared" si="1"/>
        <v>3314.0332074964003</v>
      </c>
      <c r="F75" s="5"/>
    </row>
    <row r="76" spans="1:6" ht="15.75">
      <c r="A76" s="12"/>
      <c r="B76" s="57"/>
      <c r="C76" s="57"/>
      <c r="D76" s="76"/>
      <c r="E76" s="30"/>
      <c r="F76" s="5"/>
    </row>
    <row r="77" spans="1:6" ht="15.75" hidden="1">
      <c r="A77" s="12">
        <v>2011</v>
      </c>
      <c r="B77" s="57"/>
      <c r="C77" s="58"/>
      <c r="D77" s="62"/>
      <c r="E77" s="30"/>
      <c r="F77" s="5"/>
    </row>
    <row r="78" spans="1:6" ht="15.75" hidden="1">
      <c r="A78" s="12" t="s">
        <v>22</v>
      </c>
      <c r="B78" s="57">
        <v>685.509</v>
      </c>
      <c r="C78" s="55">
        <v>615.8139</v>
      </c>
      <c r="D78" s="60">
        <v>2403.08419</v>
      </c>
      <c r="E78" s="30">
        <v>3902</v>
      </c>
      <c r="F78" s="5"/>
    </row>
    <row r="79" spans="1:6" ht="15.75" hidden="1">
      <c r="A79" s="12" t="s">
        <v>23</v>
      </c>
      <c r="B79" s="57">
        <v>871.582</v>
      </c>
      <c r="C79" s="55">
        <v>611.0243</v>
      </c>
      <c r="D79" s="60">
        <v>2199.475895</v>
      </c>
      <c r="E79" s="30">
        <v>3600</v>
      </c>
      <c r="F79" s="5"/>
    </row>
    <row r="80" spans="1:6" ht="15.75" hidden="1">
      <c r="A80" s="12" t="s">
        <v>24</v>
      </c>
      <c r="B80" s="57">
        <v>936.427</v>
      </c>
      <c r="C80" s="55">
        <v>749.1444</v>
      </c>
      <c r="D80" s="60">
        <v>2643.250601</v>
      </c>
      <c r="E80" s="30">
        <v>3528</v>
      </c>
      <c r="F80" s="5"/>
    </row>
    <row r="81" spans="1:6" ht="15.75" hidden="1">
      <c r="A81" s="12" t="s">
        <v>13</v>
      </c>
      <c r="B81" s="57">
        <v>1066.531</v>
      </c>
      <c r="C81" s="55">
        <v>574.2205</v>
      </c>
      <c r="D81" s="60">
        <v>1811.935691</v>
      </c>
      <c r="E81" s="30">
        <v>3155</v>
      </c>
      <c r="F81" s="5"/>
    </row>
    <row r="82" spans="1:10" ht="15.75" hidden="1">
      <c r="A82" s="12" t="s">
        <v>14</v>
      </c>
      <c r="B82" s="57">
        <v>932.233</v>
      </c>
      <c r="C82" s="55">
        <v>1210.1778</v>
      </c>
      <c r="D82" s="60">
        <v>3793.170355</v>
      </c>
      <c r="E82" s="30">
        <v>3134</v>
      </c>
      <c r="F82" s="5"/>
      <c r="J82" s="61"/>
    </row>
    <row r="83" spans="1:6" ht="15.75" hidden="1">
      <c r="A83" s="12" t="s">
        <v>15</v>
      </c>
      <c r="B83" s="57">
        <v>806.273</v>
      </c>
      <c r="C83" s="55">
        <v>940.2637</v>
      </c>
      <c r="D83" s="60">
        <v>3267.118785</v>
      </c>
      <c r="E83" s="30">
        <v>3475</v>
      </c>
      <c r="F83" s="5"/>
    </row>
    <row r="84" spans="1:6" ht="15.75" hidden="1">
      <c r="A84" s="12" t="s">
        <v>16</v>
      </c>
      <c r="B84" s="57">
        <v>587.817</v>
      </c>
      <c r="C84" s="55">
        <v>800.4971</v>
      </c>
      <c r="D84" s="60">
        <v>2924.468422</v>
      </c>
      <c r="E84" s="30">
        <v>3653</v>
      </c>
      <c r="F84" s="5"/>
    </row>
    <row r="85" spans="1:6" ht="15.75" hidden="1">
      <c r="A85" s="12" t="s">
        <v>17</v>
      </c>
      <c r="B85" s="57">
        <v>549.212</v>
      </c>
      <c r="C85" s="55">
        <v>742.734</v>
      </c>
      <c r="D85" s="60">
        <v>2797.643686</v>
      </c>
      <c r="E85" s="30">
        <v>3493</v>
      </c>
      <c r="F85" s="5"/>
    </row>
    <row r="86" spans="1:6" ht="15.75" hidden="1">
      <c r="A86" s="12" t="s">
        <v>18</v>
      </c>
      <c r="B86" s="57">
        <v>400.136</v>
      </c>
      <c r="C86" s="55">
        <v>597.8563</v>
      </c>
      <c r="D86" s="60">
        <v>1698.585363</v>
      </c>
      <c r="E86" s="30">
        <v>2841</v>
      </c>
      <c r="F86" s="5"/>
    </row>
    <row r="87" spans="1:6" ht="15.75" hidden="1">
      <c r="A87" s="12" t="s">
        <v>19</v>
      </c>
      <c r="B87" s="57">
        <v>525.11</v>
      </c>
      <c r="C87" s="57">
        <v>507.6332</v>
      </c>
      <c r="D87" s="60">
        <v>1641.685769</v>
      </c>
      <c r="E87" s="30">
        <v>3234</v>
      </c>
      <c r="F87" s="5"/>
    </row>
    <row r="88" spans="1:6" ht="15.75" hidden="1">
      <c r="A88" s="12" t="s">
        <v>30</v>
      </c>
      <c r="B88" s="57">
        <v>653.083</v>
      </c>
      <c r="C88" s="58">
        <v>581.7601</v>
      </c>
      <c r="D88" s="60">
        <v>1945.76832</v>
      </c>
      <c r="E88" s="64">
        <v>3345</v>
      </c>
      <c r="F88" s="5"/>
    </row>
    <row r="89" spans="1:6" ht="15.75" hidden="1">
      <c r="A89" s="12" t="s">
        <v>21</v>
      </c>
      <c r="B89" s="57">
        <v>807.299</v>
      </c>
      <c r="C89" s="58">
        <v>424.6305</v>
      </c>
      <c r="D89" s="60">
        <v>1534.52283</v>
      </c>
      <c r="E89" s="64">
        <v>3614</v>
      </c>
      <c r="F89" s="5"/>
    </row>
    <row r="90" spans="1:6" ht="15.75">
      <c r="A90" s="12">
        <v>2014</v>
      </c>
      <c r="B90" s="57"/>
      <c r="C90" s="58"/>
      <c r="D90" s="60"/>
      <c r="E90" s="64"/>
      <c r="F90" s="5"/>
    </row>
    <row r="91" spans="1:6" ht="15.75" hidden="1">
      <c r="A91" s="83" t="s">
        <v>9</v>
      </c>
      <c r="B91" s="57">
        <f>B139+B140+B141</f>
        <v>3138.8500000000004</v>
      </c>
      <c r="C91" s="57">
        <f>C139+C140+C141</f>
        <v>2446.7873</v>
      </c>
      <c r="D91" s="76">
        <f>D139+D140+D141</f>
        <v>8799.020641</v>
      </c>
      <c r="E91" s="64">
        <f>AVERAGE(E139:E141)</f>
        <v>3629</v>
      </c>
      <c r="F91" s="5"/>
    </row>
    <row r="92" spans="1:6" ht="15.75" hidden="1">
      <c r="A92" s="83" t="s">
        <v>10</v>
      </c>
      <c r="B92" s="57">
        <f>B142+B143+B144</f>
        <v>3112.882</v>
      </c>
      <c r="C92" s="57">
        <f>C142+C143+C144</f>
        <v>3056.9161999999997</v>
      </c>
      <c r="D92" s="76">
        <f>D142+D143+D144</f>
        <v>9332.750371000002</v>
      </c>
      <c r="E92" s="64">
        <f>AVERAGE(E142:E144)</f>
        <v>3068.3333333333335</v>
      </c>
      <c r="F92" s="5"/>
    </row>
    <row r="93" spans="1:6" ht="15.75">
      <c r="A93" s="83" t="s">
        <v>11</v>
      </c>
      <c r="B93" s="57">
        <f>B145+B146+B147</f>
        <v>1428.2935</v>
      </c>
      <c r="C93" s="57">
        <f>C145+C146+C147</f>
        <v>2637.9874</v>
      </c>
      <c r="D93" s="76">
        <f>D145+D146+D147</f>
        <v>8992.995191</v>
      </c>
      <c r="E93" s="64">
        <f>AVERAGE(E145:E147)</f>
        <v>3423.6666666666665</v>
      </c>
      <c r="F93" s="5"/>
    </row>
    <row r="94" spans="1:6" ht="15.75">
      <c r="A94" s="83" t="s">
        <v>12</v>
      </c>
      <c r="B94" s="57">
        <f>B148+B149+B150</f>
        <v>2852.75</v>
      </c>
      <c r="C94" s="57">
        <f>C148+C149+C150</f>
        <v>2180.4659</v>
      </c>
      <c r="D94" s="76">
        <f>D148+D149+D150</f>
        <v>7514.711068999999</v>
      </c>
      <c r="E94" s="64">
        <f>AVERAGE(E146:E148)</f>
        <v>3404.3333333333335</v>
      </c>
      <c r="F94" s="5"/>
    </row>
    <row r="95" spans="1:6" ht="15.75">
      <c r="A95" s="12"/>
      <c r="B95" s="57"/>
      <c r="C95" s="57"/>
      <c r="D95" s="60"/>
      <c r="E95" s="64"/>
      <c r="F95" s="5"/>
    </row>
    <row r="96" spans="1:6" ht="15.75" hidden="1">
      <c r="A96" s="12">
        <v>2012</v>
      </c>
      <c r="B96" s="57"/>
      <c r="C96" s="58"/>
      <c r="D96" s="60"/>
      <c r="E96" s="64"/>
      <c r="F96" s="5"/>
    </row>
    <row r="97" spans="1:6" ht="15.75" hidden="1">
      <c r="A97" s="12" t="s">
        <v>22</v>
      </c>
      <c r="B97" s="56">
        <v>920.431</v>
      </c>
      <c r="C97" s="58">
        <v>949.734</v>
      </c>
      <c r="D97" s="60">
        <v>3509.192611</v>
      </c>
      <c r="E97" s="64">
        <v>3695</v>
      </c>
      <c r="F97" s="5"/>
    </row>
    <row r="98" spans="1:6" ht="15.75" hidden="1">
      <c r="A98" s="12" t="s">
        <v>23</v>
      </c>
      <c r="B98" s="57">
        <v>837.473</v>
      </c>
      <c r="C98" s="58">
        <v>789.1429</v>
      </c>
      <c r="D98" s="60">
        <v>2942.255321</v>
      </c>
      <c r="E98" s="64">
        <v>3858</v>
      </c>
      <c r="F98" s="5"/>
    </row>
    <row r="99" spans="1:6" ht="15.75" hidden="1">
      <c r="A99" s="12" t="s">
        <v>24</v>
      </c>
      <c r="B99" s="30">
        <v>805.498</v>
      </c>
      <c r="C99" s="58">
        <v>898.1687</v>
      </c>
      <c r="D99" s="60">
        <v>3582.937015</v>
      </c>
      <c r="E99" s="64">
        <v>3989</v>
      </c>
      <c r="F99" s="5"/>
    </row>
    <row r="100" spans="1:6" ht="15.75" hidden="1">
      <c r="A100" s="12" t="s">
        <v>13</v>
      </c>
      <c r="B100" s="30">
        <v>1022.495</v>
      </c>
      <c r="C100" s="58">
        <v>877.2511</v>
      </c>
      <c r="D100" s="60">
        <v>3240.938852</v>
      </c>
      <c r="E100" s="64">
        <v>3868</v>
      </c>
      <c r="F100" s="5"/>
    </row>
    <row r="101" spans="1:6" ht="15.75" hidden="1">
      <c r="A101" s="12" t="s">
        <v>14</v>
      </c>
      <c r="B101" s="30">
        <v>851.32</v>
      </c>
      <c r="C101" s="58">
        <v>769.4412</v>
      </c>
      <c r="D101" s="60">
        <v>3415.96639</v>
      </c>
      <c r="E101" s="64">
        <v>3987</v>
      </c>
      <c r="F101" s="5"/>
    </row>
    <row r="102" spans="1:6" ht="15.75" hidden="1">
      <c r="A102" s="12" t="s">
        <v>15</v>
      </c>
      <c r="B102" s="30">
        <v>803.473</v>
      </c>
      <c r="C102" s="58">
        <v>885.477</v>
      </c>
      <c r="D102" s="60">
        <v>3863.384748</v>
      </c>
      <c r="E102" s="64">
        <v>4363</v>
      </c>
      <c r="F102" s="5"/>
    </row>
    <row r="103" spans="1:6" ht="15.75" hidden="1">
      <c r="A103" s="12" t="s">
        <v>16</v>
      </c>
      <c r="B103" s="30">
        <v>598.326</v>
      </c>
      <c r="C103" s="58">
        <v>819.5313</v>
      </c>
      <c r="D103" s="60">
        <v>3793.74786</v>
      </c>
      <c r="E103" s="64">
        <v>4629</v>
      </c>
      <c r="F103" s="5"/>
    </row>
    <row r="104" spans="1:6" ht="15.75" hidden="1">
      <c r="A104" s="12" t="s">
        <v>17</v>
      </c>
      <c r="B104" s="30">
        <v>530.91</v>
      </c>
      <c r="C104" s="58">
        <v>666.2867</v>
      </c>
      <c r="D104" s="60">
        <v>3185.601453</v>
      </c>
      <c r="E104" s="64">
        <v>4781</v>
      </c>
      <c r="F104" s="5"/>
    </row>
    <row r="105" spans="1:6" ht="15.75" hidden="1">
      <c r="A105" s="12" t="s">
        <v>18</v>
      </c>
      <c r="B105" s="30">
        <v>444.281</v>
      </c>
      <c r="C105" s="58">
        <v>630.7256</v>
      </c>
      <c r="D105" s="60">
        <v>3061.354283</v>
      </c>
      <c r="E105" s="64">
        <v>4854</v>
      </c>
      <c r="F105" s="5"/>
    </row>
    <row r="106" spans="1:6" ht="15.75" hidden="1">
      <c r="A106" s="12" t="s">
        <v>19</v>
      </c>
      <c r="B106" s="30">
        <v>752.598</v>
      </c>
      <c r="C106" s="58">
        <v>714.4368</v>
      </c>
      <c r="D106" s="60">
        <v>3313.369618</v>
      </c>
      <c r="E106" s="64">
        <v>4638</v>
      </c>
      <c r="F106" s="5"/>
    </row>
    <row r="107" spans="1:6" ht="15.75" hidden="1">
      <c r="A107" s="12" t="s">
        <v>30</v>
      </c>
      <c r="B107" s="30">
        <v>773.608</v>
      </c>
      <c r="C107" s="58">
        <v>628.7084</v>
      </c>
      <c r="D107" s="60">
        <v>2808.937679</v>
      </c>
      <c r="E107" s="64">
        <v>4468</v>
      </c>
      <c r="F107" s="5"/>
    </row>
    <row r="108" spans="1:6" ht="15.75" hidden="1">
      <c r="A108" s="12" t="s">
        <v>21</v>
      </c>
      <c r="B108" s="30">
        <v>800.039</v>
      </c>
      <c r="C108" s="58">
        <v>543.1962</v>
      </c>
      <c r="D108" s="60">
        <v>2455.916571</v>
      </c>
      <c r="E108" s="64">
        <v>4518</v>
      </c>
      <c r="F108" s="5"/>
    </row>
    <row r="109" spans="1:6" ht="15.75">
      <c r="A109" s="12">
        <v>2015</v>
      </c>
      <c r="B109" s="30"/>
      <c r="C109" s="58"/>
      <c r="D109" s="60"/>
      <c r="E109" s="64"/>
      <c r="F109" s="5"/>
    </row>
    <row r="110" spans="1:6" ht="15.75">
      <c r="A110" s="83" t="s">
        <v>9</v>
      </c>
      <c r="B110" s="30">
        <f>B153+B157+B158</f>
        <v>3224.813</v>
      </c>
      <c r="C110" s="23">
        <f>C153+C157+C158</f>
        <v>3277.927</v>
      </c>
      <c r="D110" s="51">
        <f>D153+D157+D158</f>
        <v>13067.813818</v>
      </c>
      <c r="E110" s="64">
        <f>AVERAGE(E153:E158)</f>
        <v>3925</v>
      </c>
      <c r="F110" s="5"/>
    </row>
    <row r="111" spans="1:6" ht="15.75">
      <c r="A111" s="83" t="s">
        <v>10</v>
      </c>
      <c r="B111" s="30">
        <f>B159+B160+B161</f>
        <v>3312.3679999999995</v>
      </c>
      <c r="C111" s="23">
        <f>C159+C160+C161</f>
        <v>3147.8195</v>
      </c>
      <c r="D111" s="51">
        <f>D159+D160+D161</f>
        <v>15441.447412</v>
      </c>
      <c r="E111" s="64">
        <f>AVERAGE(E159:E161)</f>
        <v>4776.333333333333</v>
      </c>
      <c r="F111" s="5"/>
    </row>
    <row r="112" spans="1:6" ht="15.75">
      <c r="A112" s="83" t="s">
        <v>11</v>
      </c>
      <c r="B112" s="30">
        <f>B162+B163+B164</f>
        <v>1676.249</v>
      </c>
      <c r="C112" s="23">
        <f>C162+C163+C164</f>
        <v>2789.212</v>
      </c>
      <c r="D112" s="51">
        <f>D162+D163+D164</f>
        <v>15128.840553999999</v>
      </c>
      <c r="E112" s="64">
        <f>AVERAGE(E162:E164)</f>
        <v>5430.666666666667</v>
      </c>
      <c r="F112" s="5"/>
    </row>
    <row r="113" spans="1:6" ht="15.75">
      <c r="A113" s="83" t="s">
        <v>12</v>
      </c>
      <c r="B113" s="30">
        <f>B165+B166+C167</f>
        <v>2063.2275</v>
      </c>
      <c r="C113" s="30">
        <f>C165+C166+D167</f>
        <v>4522.907597</v>
      </c>
      <c r="D113" s="30">
        <f>D165+D166+E167</f>
        <v>10001.723087</v>
      </c>
      <c r="E113" s="64">
        <f>AVERAGE(E165:E167)</f>
        <v>5262.333333333333</v>
      </c>
      <c r="F113" s="5"/>
    </row>
    <row r="114" spans="1:6" ht="15.75">
      <c r="A114" s="12"/>
      <c r="B114" s="30"/>
      <c r="C114" s="58"/>
      <c r="D114" s="60"/>
      <c r="E114" s="64"/>
      <c r="F114" s="5"/>
    </row>
    <row r="115" spans="1:6" ht="15.75" hidden="1">
      <c r="A115" s="12">
        <v>2013</v>
      </c>
      <c r="B115" s="30"/>
      <c r="C115" s="58"/>
      <c r="D115" s="60"/>
      <c r="E115" s="64"/>
      <c r="F115" s="5"/>
    </row>
    <row r="116" spans="1:6" ht="15.75" hidden="1">
      <c r="A116" s="12" t="s">
        <v>22</v>
      </c>
      <c r="B116" s="30">
        <v>994.632</v>
      </c>
      <c r="C116" s="58">
        <v>745.4954</v>
      </c>
      <c r="D116" s="60">
        <v>3568.38896</v>
      </c>
      <c r="E116" s="64">
        <v>4787</v>
      </c>
      <c r="F116" s="5"/>
    </row>
    <row r="117" spans="1:6" ht="15.75" hidden="1">
      <c r="A117" s="12" t="s">
        <v>23</v>
      </c>
      <c r="B117" s="30">
        <v>1008.567</v>
      </c>
      <c r="C117" s="58">
        <v>680.6329</v>
      </c>
      <c r="D117" s="60">
        <v>3298.854184</v>
      </c>
      <c r="E117" s="64">
        <v>4847</v>
      </c>
      <c r="F117" s="5"/>
    </row>
    <row r="118" spans="1:6" ht="15.75" hidden="1">
      <c r="A118" s="12" t="s">
        <v>24</v>
      </c>
      <c r="B118" s="30">
        <v>976.038</v>
      </c>
      <c r="C118" s="58">
        <v>665.1154</v>
      </c>
      <c r="D118" s="60">
        <v>2918.837632</v>
      </c>
      <c r="E118" s="64">
        <v>4238</v>
      </c>
      <c r="F118" s="5"/>
    </row>
    <row r="119" spans="1:6" ht="15.75" hidden="1">
      <c r="A119" s="12" t="s">
        <v>13</v>
      </c>
      <c r="B119" s="30">
        <v>998.684</v>
      </c>
      <c r="C119" s="58">
        <v>869.7402</v>
      </c>
      <c r="D119" s="60">
        <v>3108.18743</v>
      </c>
      <c r="E119" s="64">
        <v>3574</v>
      </c>
      <c r="F119" s="5"/>
    </row>
    <row r="120" spans="1:6" ht="15.75" hidden="1">
      <c r="A120" s="12" t="s">
        <v>14</v>
      </c>
      <c r="B120" s="30">
        <v>971.486</v>
      </c>
      <c r="C120" s="58">
        <v>914.5708</v>
      </c>
      <c r="D120" s="60">
        <v>3251.930902</v>
      </c>
      <c r="E120" s="64">
        <v>3556</v>
      </c>
      <c r="F120" s="5"/>
    </row>
    <row r="121" spans="1:6" ht="15.75" hidden="1">
      <c r="A121" s="12" t="s">
        <v>15</v>
      </c>
      <c r="B121" s="30">
        <v>819.387</v>
      </c>
      <c r="C121" s="58">
        <v>990.6096</v>
      </c>
      <c r="D121" s="60">
        <v>3455.214533</v>
      </c>
      <c r="E121" s="64">
        <v>3488</v>
      </c>
      <c r="F121" s="5"/>
    </row>
    <row r="122" spans="1:6" ht="15.75" hidden="1">
      <c r="A122" s="12" t="s">
        <v>16</v>
      </c>
      <c r="B122" s="30">
        <v>502.288</v>
      </c>
      <c r="C122" s="58">
        <v>1209.2123</v>
      </c>
      <c r="D122" s="60">
        <v>4119.06556</v>
      </c>
      <c r="E122" s="64">
        <v>3403</v>
      </c>
      <c r="F122" s="5"/>
    </row>
    <row r="123" spans="1:6" ht="15.75" hidden="1">
      <c r="A123" s="12" t="s">
        <v>17</v>
      </c>
      <c r="B123" s="30">
        <v>370.265</v>
      </c>
      <c r="C123" s="58">
        <v>954.7828</v>
      </c>
      <c r="D123" s="60">
        <v>3194.828872</v>
      </c>
      <c r="E123" s="64">
        <v>3347</v>
      </c>
      <c r="F123" s="5"/>
    </row>
    <row r="124" spans="1:6" ht="15.75" hidden="1">
      <c r="A124" s="12" t="s">
        <v>18</v>
      </c>
      <c r="B124" s="30">
        <v>245.945</v>
      </c>
      <c r="C124" s="58">
        <v>677.4484</v>
      </c>
      <c r="D124" s="60">
        <v>2032.269514</v>
      </c>
      <c r="E124" s="64">
        <v>3000</v>
      </c>
      <c r="F124" s="5"/>
    </row>
    <row r="125" spans="1:6" ht="15.75" hidden="1">
      <c r="A125" s="12" t="s">
        <v>19</v>
      </c>
      <c r="B125" s="30">
        <v>699.022</v>
      </c>
      <c r="C125" s="58">
        <v>450.1314</v>
      </c>
      <c r="D125" s="60">
        <v>1282.376419</v>
      </c>
      <c r="E125" s="64">
        <v>2849</v>
      </c>
      <c r="F125" s="5"/>
    </row>
    <row r="126" spans="1:6" ht="15.75" hidden="1">
      <c r="A126" s="12" t="s">
        <v>30</v>
      </c>
      <c r="B126" s="30">
        <v>779.116</v>
      </c>
      <c r="C126" s="58">
        <v>362.4383</v>
      </c>
      <c r="D126" s="60">
        <v>1178.3626</v>
      </c>
      <c r="E126" s="64">
        <v>3251</v>
      </c>
      <c r="F126" s="5"/>
    </row>
    <row r="127" spans="1:6" ht="15.75" hidden="1">
      <c r="A127" s="12" t="s">
        <v>21</v>
      </c>
      <c r="B127" s="30">
        <v>708.123</v>
      </c>
      <c r="C127" s="58">
        <v>671.017</v>
      </c>
      <c r="D127" s="60">
        <v>2455.916571</v>
      </c>
      <c r="E127" s="64">
        <v>3660</v>
      </c>
      <c r="F127" s="5"/>
    </row>
    <row r="128" spans="1:6" ht="15.75">
      <c r="A128" s="12">
        <v>2016</v>
      </c>
      <c r="B128" s="30"/>
      <c r="C128" s="58"/>
      <c r="D128" s="60"/>
      <c r="E128" s="64"/>
      <c r="F128" s="5"/>
    </row>
    <row r="129" spans="1:6" ht="15.75">
      <c r="A129" s="83" t="s">
        <v>9</v>
      </c>
      <c r="B129" s="30">
        <f>B170+B171+B172</f>
        <v>4009</v>
      </c>
      <c r="C129" s="30">
        <f>C170+C171+C172</f>
        <v>2890.7615</v>
      </c>
      <c r="D129" s="30">
        <f>D170+D171+D172</f>
        <v>11325.369819</v>
      </c>
      <c r="E129" s="64">
        <f>AVERAGE(E170:E172)</f>
        <v>3954.3333333333335</v>
      </c>
      <c r="F129" s="5"/>
    </row>
    <row r="130" spans="1:6" ht="15.75">
      <c r="A130" s="83" t="s">
        <v>10</v>
      </c>
      <c r="B130" s="30">
        <f>B173+B174+B175</f>
        <v>3385.453</v>
      </c>
      <c r="C130" s="30">
        <f>C173+C174+C175</f>
        <v>3374.677</v>
      </c>
      <c r="D130" s="30">
        <f>D173+D174+D175</f>
        <v>10696.209567</v>
      </c>
      <c r="E130" s="64">
        <f>AVERAGE(E173:E175)</f>
        <v>3186</v>
      </c>
      <c r="F130" s="5"/>
    </row>
    <row r="131" spans="1:6" ht="15.75">
      <c r="A131" s="83" t="s">
        <v>11</v>
      </c>
      <c r="B131" s="30">
        <f>B162+B163+B164</f>
        <v>1676.249</v>
      </c>
      <c r="C131" s="30">
        <f>C162+C163+C164</f>
        <v>2789.212</v>
      </c>
      <c r="D131" s="30">
        <f>D162+D163+D164</f>
        <v>15128.840553999999</v>
      </c>
      <c r="E131" s="64">
        <f>AVERAGE(E176:E178)</f>
        <v>3248</v>
      </c>
      <c r="F131" s="5"/>
    </row>
    <row r="132" spans="1:6" ht="15.75">
      <c r="A132" s="83" t="s">
        <v>12</v>
      </c>
      <c r="B132" s="30">
        <f>B179+B180+B181</f>
        <v>1824.1240000000003</v>
      </c>
      <c r="C132" s="30">
        <f>C179+C180+C181</f>
        <v>1227.0532</v>
      </c>
      <c r="D132" s="30">
        <f>D179+D180+D181</f>
        <v>5009.567071</v>
      </c>
      <c r="E132" s="64">
        <f>AVERAGE(E179:E181)</f>
        <v>4091.3333333333335</v>
      </c>
      <c r="F132" s="86"/>
    </row>
    <row r="133" spans="1:6" ht="15.75">
      <c r="A133" s="83"/>
      <c r="B133" s="30"/>
      <c r="C133" s="23"/>
      <c r="D133" s="51"/>
      <c r="E133" s="64"/>
      <c r="F133" s="5"/>
    </row>
    <row r="134" spans="1:6" ht="15.75">
      <c r="A134" s="12">
        <v>2017</v>
      </c>
      <c r="B134" s="30"/>
      <c r="C134" s="23"/>
      <c r="D134" s="51"/>
      <c r="E134" s="64"/>
      <c r="F134" s="5"/>
    </row>
    <row r="135" spans="1:6" ht="15.75">
      <c r="A135" s="83" t="s">
        <v>9</v>
      </c>
      <c r="B135" s="30">
        <f>B184+B185+B186</f>
        <v>2936.4300000000003</v>
      </c>
      <c r="C135" s="30">
        <f>C184+C185+C186</f>
        <v>2576.5185</v>
      </c>
      <c r="D135" s="30">
        <f>D184+D185+D186</f>
        <v>12158.365711</v>
      </c>
      <c r="E135" s="64">
        <f>AVERAGE(E184:E186)</f>
        <v>4725</v>
      </c>
      <c r="F135" s="5"/>
    </row>
    <row r="136" spans="1:6" ht="15.75">
      <c r="A136" s="83" t="s">
        <v>10</v>
      </c>
      <c r="B136" s="30">
        <f>B187+B188+B189</f>
        <v>3180.115</v>
      </c>
      <c r="C136" s="30">
        <f>C187+C188+C189</f>
        <v>2799.5998</v>
      </c>
      <c r="D136" s="30">
        <f>D187+D188+D189</f>
        <v>13451.591959000001</v>
      </c>
      <c r="E136" s="64">
        <f>AVERAGE(E187:E189)</f>
        <v>4819</v>
      </c>
      <c r="F136" s="5"/>
    </row>
    <row r="137" spans="1:5" ht="15.75">
      <c r="A137" s="83" t="s">
        <v>11</v>
      </c>
      <c r="B137" s="30">
        <f>B190+B191+B192</f>
        <v>1240.377</v>
      </c>
      <c r="C137" s="30">
        <f>C190+C191+C192</f>
        <v>2607.6449</v>
      </c>
      <c r="D137" s="30">
        <f>D190+D191+D192</f>
        <v>13145.344928999999</v>
      </c>
      <c r="E137" s="64">
        <f>AVERAGE(E190:E192)</f>
        <v>5063</v>
      </c>
    </row>
    <row r="138" spans="1:6" ht="15.75" hidden="1">
      <c r="A138" s="12">
        <v>2014</v>
      </c>
      <c r="B138" s="30"/>
      <c r="C138" s="58"/>
      <c r="D138" s="60"/>
      <c r="E138" s="64"/>
      <c r="F138" s="5"/>
    </row>
    <row r="139" spans="1:6" ht="15.75" hidden="1">
      <c r="A139" s="12" t="s">
        <v>22</v>
      </c>
      <c r="B139" s="30">
        <v>1038.67</v>
      </c>
      <c r="C139" s="58">
        <v>731.048</v>
      </c>
      <c r="D139" s="60">
        <v>2887.870705</v>
      </c>
      <c r="E139" s="64">
        <v>3950</v>
      </c>
      <c r="F139" s="5"/>
    </row>
    <row r="140" spans="1:6" ht="15.75" hidden="1">
      <c r="A140" s="12" t="s">
        <v>23</v>
      </c>
      <c r="B140" s="30">
        <v>967.72</v>
      </c>
      <c r="C140" s="58">
        <v>735.562</v>
      </c>
      <c r="D140" s="60">
        <v>2673.379456</v>
      </c>
      <c r="E140" s="64">
        <v>3634</v>
      </c>
      <c r="F140" s="5"/>
    </row>
    <row r="141" spans="1:6" ht="15.75" hidden="1">
      <c r="A141" s="12" t="s">
        <v>24</v>
      </c>
      <c r="B141" s="30">
        <v>1132.46</v>
      </c>
      <c r="C141" s="58">
        <v>980.1773</v>
      </c>
      <c r="D141" s="60">
        <v>3237.77048</v>
      </c>
      <c r="E141" s="64">
        <v>3303</v>
      </c>
      <c r="F141" s="5"/>
    </row>
    <row r="142" spans="1:6" ht="15.75" hidden="1">
      <c r="A142" s="12" t="s">
        <v>13</v>
      </c>
      <c r="B142" s="30">
        <v>1197.99</v>
      </c>
      <c r="C142" s="55">
        <v>872.8492</v>
      </c>
      <c r="D142" s="60">
        <v>2874.649753</v>
      </c>
      <c r="E142" s="64">
        <v>3293</v>
      </c>
      <c r="F142" s="5"/>
    </row>
    <row r="143" spans="1:6" ht="15.75" hidden="1">
      <c r="A143" s="12" t="s">
        <v>14</v>
      </c>
      <c r="B143" s="30">
        <v>1065.95</v>
      </c>
      <c r="C143" s="55">
        <v>1095.155</v>
      </c>
      <c r="D143" s="60">
        <v>3265.468259</v>
      </c>
      <c r="E143" s="64">
        <v>2982</v>
      </c>
      <c r="F143" s="5"/>
    </row>
    <row r="144" spans="1:6" ht="15.75" hidden="1">
      <c r="A144" s="83" t="s">
        <v>15</v>
      </c>
      <c r="B144" s="30">
        <v>848.942</v>
      </c>
      <c r="C144" s="55">
        <v>1088.912</v>
      </c>
      <c r="D144" s="60">
        <v>3192.632359</v>
      </c>
      <c r="E144" s="64">
        <v>2930</v>
      </c>
      <c r="F144" s="5"/>
    </row>
    <row r="145" spans="1:6" ht="15.75" hidden="1">
      <c r="A145" s="83" t="s">
        <v>16</v>
      </c>
      <c r="B145" s="30">
        <v>571.86</v>
      </c>
      <c r="C145" s="55">
        <v>1218.1497</v>
      </c>
      <c r="D145" s="60">
        <v>4145.210292</v>
      </c>
      <c r="E145" s="64">
        <v>3403</v>
      </c>
      <c r="F145" s="5"/>
    </row>
    <row r="146" spans="1:6" ht="15.75" hidden="1">
      <c r="A146" s="83" t="s">
        <v>17</v>
      </c>
      <c r="B146" s="30">
        <v>439.7935</v>
      </c>
      <c r="C146" s="55">
        <v>621.5185</v>
      </c>
      <c r="D146" s="60">
        <v>2232.676234</v>
      </c>
      <c r="E146" s="64">
        <v>3592</v>
      </c>
      <c r="F146" s="5"/>
    </row>
    <row r="147" spans="1:6" ht="15.75" hidden="1">
      <c r="A147" s="83" t="s">
        <v>18</v>
      </c>
      <c r="B147" s="30">
        <v>416.64</v>
      </c>
      <c r="C147" s="55">
        <v>798.3192</v>
      </c>
      <c r="D147" s="60">
        <v>2615.108665</v>
      </c>
      <c r="E147" s="64">
        <v>3276</v>
      </c>
      <c r="F147" s="5"/>
    </row>
    <row r="148" spans="1:6" ht="15.75" hidden="1">
      <c r="A148" s="83" t="s">
        <v>19</v>
      </c>
      <c r="B148" s="30">
        <v>868.22</v>
      </c>
      <c r="C148" s="55">
        <v>564.81</v>
      </c>
      <c r="D148" s="60">
        <v>1889.449526</v>
      </c>
      <c r="E148" s="64">
        <v>3345</v>
      </c>
      <c r="F148" s="5"/>
    </row>
    <row r="149" spans="1:6" ht="15.75" hidden="1">
      <c r="A149" s="83" t="s">
        <v>30</v>
      </c>
      <c r="B149" s="30">
        <v>991.22</v>
      </c>
      <c r="C149" s="55">
        <v>709.8615</v>
      </c>
      <c r="D149" s="60">
        <v>2468.318516</v>
      </c>
      <c r="E149" s="64">
        <v>3341</v>
      </c>
      <c r="F149" s="5"/>
    </row>
    <row r="150" spans="1:6" ht="15.75" hidden="1">
      <c r="A150" s="83" t="s">
        <v>21</v>
      </c>
      <c r="B150" s="30">
        <v>993.31</v>
      </c>
      <c r="C150" s="55">
        <v>905.7944</v>
      </c>
      <c r="D150" s="60">
        <v>3156.943027</v>
      </c>
      <c r="E150" s="64">
        <v>3485</v>
      </c>
      <c r="F150" s="5"/>
    </row>
    <row r="151" spans="1:6" ht="15.75">
      <c r="A151" s="12"/>
      <c r="B151" s="30"/>
      <c r="C151" s="55"/>
      <c r="D151" s="60"/>
      <c r="E151" s="64"/>
      <c r="F151" s="5"/>
    </row>
    <row r="152" spans="1:6" ht="15.75">
      <c r="A152" s="12">
        <v>2015</v>
      </c>
      <c r="B152" s="30"/>
      <c r="C152" s="55"/>
      <c r="D152" s="60"/>
      <c r="E152" s="64"/>
      <c r="F152" s="5"/>
    </row>
    <row r="153" spans="1:6" ht="15.75" hidden="1">
      <c r="A153" s="83" t="s">
        <v>22</v>
      </c>
      <c r="B153" s="30">
        <v>999</v>
      </c>
      <c r="C153" s="57">
        <v>798.627</v>
      </c>
      <c r="D153" s="75">
        <v>2979.632474</v>
      </c>
      <c r="E153" s="64">
        <v>3731</v>
      </c>
      <c r="F153" s="5"/>
    </row>
    <row r="154" spans="1:6" ht="15.75" hidden="1">
      <c r="A154" s="83"/>
      <c r="B154" s="57"/>
      <c r="C154" s="57">
        <v>798.627</v>
      </c>
      <c r="D154" s="75"/>
      <c r="E154" s="30"/>
      <c r="F154" s="9"/>
    </row>
    <row r="155" spans="1:6" ht="15.75" hidden="1">
      <c r="A155" s="83"/>
      <c r="B155" s="74"/>
      <c r="C155" s="57">
        <v>798.627</v>
      </c>
      <c r="D155" s="79"/>
      <c r="E155" s="30"/>
      <c r="F155" s="9"/>
    </row>
    <row r="156" spans="1:6" ht="15.75" hidden="1">
      <c r="A156" s="83"/>
      <c r="B156" s="70"/>
      <c r="C156" s="57">
        <v>798.627</v>
      </c>
      <c r="D156" s="80"/>
      <c r="E156" s="70"/>
      <c r="F156" s="9"/>
    </row>
    <row r="157" spans="1:6" ht="15.75" hidden="1">
      <c r="A157" s="83" t="s">
        <v>32</v>
      </c>
      <c r="B157" s="30">
        <v>1001.843</v>
      </c>
      <c r="C157" s="57">
        <v>971.17</v>
      </c>
      <c r="D157" s="76">
        <v>3696.270523</v>
      </c>
      <c r="E157" s="57">
        <v>3806</v>
      </c>
      <c r="F157" s="9"/>
    </row>
    <row r="158" spans="1:6" ht="15.75" hidden="1">
      <c r="A158" s="83" t="s">
        <v>24</v>
      </c>
      <c r="B158" s="30">
        <v>1223.97</v>
      </c>
      <c r="C158" s="57">
        <v>1508.13</v>
      </c>
      <c r="D158" s="76">
        <v>6391.910821</v>
      </c>
      <c r="E158" s="57">
        <v>4238</v>
      </c>
      <c r="F158" s="9"/>
    </row>
    <row r="159" spans="1:6" ht="15.75" hidden="1">
      <c r="A159" s="83" t="s">
        <v>13</v>
      </c>
      <c r="B159" s="30">
        <v>1203.92</v>
      </c>
      <c r="C159" s="57">
        <v>719.9546</v>
      </c>
      <c r="D159" s="76">
        <v>3114.803677</v>
      </c>
      <c r="E159" s="57">
        <v>4326</v>
      </c>
      <c r="F159" s="9"/>
    </row>
    <row r="160" spans="1:6" ht="15.75" hidden="1">
      <c r="A160" s="83" t="s">
        <v>14</v>
      </c>
      <c r="B160" s="30">
        <v>1068.512</v>
      </c>
      <c r="C160" s="57">
        <v>860.6114</v>
      </c>
      <c r="D160" s="76">
        <v>4100.961814</v>
      </c>
      <c r="E160" s="57">
        <v>4755</v>
      </c>
      <c r="F160" s="9"/>
    </row>
    <row r="161" spans="1:6" ht="15.75" hidden="1">
      <c r="A161" s="83" t="s">
        <v>15</v>
      </c>
      <c r="B161" s="30">
        <v>1039.936</v>
      </c>
      <c r="C161" s="57">
        <v>1567.2535</v>
      </c>
      <c r="D161" s="76">
        <v>8225.681921</v>
      </c>
      <c r="E161" s="57">
        <v>5248</v>
      </c>
      <c r="F161" s="9"/>
    </row>
    <row r="162" spans="1:6" ht="15.75" hidden="1">
      <c r="A162" s="83" t="s">
        <v>16</v>
      </c>
      <c r="B162" s="30">
        <v>745.38</v>
      </c>
      <c r="C162" s="57">
        <v>900.64</v>
      </c>
      <c r="D162" s="76">
        <v>5171.298024</v>
      </c>
      <c r="E162" s="57">
        <v>5742</v>
      </c>
      <c r="F162" s="9"/>
    </row>
    <row r="163" spans="1:6" ht="15.75" hidden="1">
      <c r="A163" s="83" t="s">
        <v>17</v>
      </c>
      <c r="B163" s="30">
        <v>545.68</v>
      </c>
      <c r="C163" s="57">
        <v>793.55</v>
      </c>
      <c r="D163" s="76">
        <v>4196.770028</v>
      </c>
      <c r="E163" s="57">
        <v>5289</v>
      </c>
      <c r="F163" s="72"/>
    </row>
    <row r="164" spans="1:6" ht="15.75" hidden="1">
      <c r="A164" s="83" t="s">
        <v>18</v>
      </c>
      <c r="B164" s="30">
        <v>385.189</v>
      </c>
      <c r="C164" s="23">
        <v>1095.022</v>
      </c>
      <c r="D164" s="76">
        <v>5760.772502</v>
      </c>
      <c r="E164" s="57">
        <v>5261</v>
      </c>
      <c r="F164" s="72"/>
    </row>
    <row r="165" spans="1:6" ht="15.75">
      <c r="A165" s="83" t="s">
        <v>19</v>
      </c>
      <c r="B165" s="30">
        <v>558.77</v>
      </c>
      <c r="C165" s="23">
        <v>465.29</v>
      </c>
      <c r="D165" s="76">
        <v>2513.324777</v>
      </c>
      <c r="E165" s="57">
        <v>5402</v>
      </c>
      <c r="F165" s="72"/>
    </row>
    <row r="166" spans="1:6" ht="15.75">
      <c r="A166" s="83" t="s">
        <v>30</v>
      </c>
      <c r="B166" s="30">
        <v>794.53</v>
      </c>
      <c r="C166" s="23">
        <v>454.47</v>
      </c>
      <c r="D166" s="76">
        <v>2413.39831</v>
      </c>
      <c r="E166" s="57">
        <v>5310</v>
      </c>
      <c r="F166" s="72"/>
    </row>
    <row r="167" spans="1:6" ht="15.75">
      <c r="A167" s="83" t="s">
        <v>21</v>
      </c>
      <c r="B167" s="64">
        <v>956</v>
      </c>
      <c r="C167" s="30">
        <v>709.9275</v>
      </c>
      <c r="D167" s="5">
        <v>3603.147597</v>
      </c>
      <c r="E167" s="57">
        <v>5075</v>
      </c>
      <c r="F167" s="72"/>
    </row>
    <row r="168" spans="1:6" ht="15.75">
      <c r="A168" s="12"/>
      <c r="B168" s="64"/>
      <c r="C168" s="30"/>
      <c r="D168" s="5"/>
      <c r="E168" s="57"/>
      <c r="F168" s="72"/>
    </row>
    <row r="169" spans="1:6" ht="15.75">
      <c r="A169" s="12">
        <v>2016</v>
      </c>
      <c r="B169" s="64"/>
      <c r="C169" s="30"/>
      <c r="D169" s="5"/>
      <c r="E169" s="57"/>
      <c r="F169" s="72"/>
    </row>
    <row r="170" spans="1:6" ht="15.75">
      <c r="A170" s="83" t="s">
        <v>22</v>
      </c>
      <c r="B170" s="64">
        <v>1247.56</v>
      </c>
      <c r="C170" s="30">
        <v>728.9786</v>
      </c>
      <c r="D170" s="5">
        <v>3172.884649</v>
      </c>
      <c r="E170" s="57">
        <v>4353</v>
      </c>
      <c r="F170" s="72"/>
    </row>
    <row r="171" spans="1:6" ht="15.75">
      <c r="A171" s="83" t="s">
        <v>32</v>
      </c>
      <c r="B171" s="64">
        <v>1318.77</v>
      </c>
      <c r="C171" s="30">
        <v>1162.9929</v>
      </c>
      <c r="D171" s="5">
        <v>4614.090055</v>
      </c>
      <c r="E171" s="57">
        <v>3967</v>
      </c>
      <c r="F171" s="72"/>
    </row>
    <row r="172" spans="1:6" ht="15.75">
      <c r="A172" s="83" t="s">
        <v>24</v>
      </c>
      <c r="B172" s="64">
        <v>1442.67</v>
      </c>
      <c r="C172" s="30">
        <v>998.79</v>
      </c>
      <c r="D172" s="5">
        <v>3538.395115</v>
      </c>
      <c r="E172" s="57">
        <v>3543</v>
      </c>
      <c r="F172" s="72"/>
    </row>
    <row r="173" spans="1:6" ht="15.75">
      <c r="A173" s="83" t="s">
        <v>13</v>
      </c>
      <c r="B173" s="64">
        <v>1388</v>
      </c>
      <c r="C173" s="30">
        <v>1083.285</v>
      </c>
      <c r="D173" s="5">
        <v>3369.005999</v>
      </c>
      <c r="E173" s="57">
        <v>3110</v>
      </c>
      <c r="F173" s="72"/>
    </row>
    <row r="174" spans="1:6" ht="15.75">
      <c r="A174" s="83" t="s">
        <v>14</v>
      </c>
      <c r="B174" s="64">
        <v>1106.06</v>
      </c>
      <c r="C174" s="30">
        <v>1295.8</v>
      </c>
      <c r="D174" s="5">
        <v>3914.963538</v>
      </c>
      <c r="E174" s="57">
        <v>3021</v>
      </c>
      <c r="F174" s="72"/>
    </row>
    <row r="175" spans="1:6" ht="15.75">
      <c r="A175" s="83" t="s">
        <v>15</v>
      </c>
      <c r="B175" s="64">
        <v>891.393</v>
      </c>
      <c r="C175" s="30">
        <v>995.592</v>
      </c>
      <c r="D175" s="5">
        <v>3412.24003</v>
      </c>
      <c r="E175" s="57">
        <v>3427</v>
      </c>
      <c r="F175" s="72"/>
    </row>
    <row r="176" spans="1:6" ht="15.75">
      <c r="A176" s="83" t="s">
        <v>16</v>
      </c>
      <c r="B176" s="64">
        <v>453.37</v>
      </c>
      <c r="C176" s="30">
        <v>1319</v>
      </c>
      <c r="D176" s="5">
        <v>4436.999898</v>
      </c>
      <c r="E176" s="57">
        <v>3364</v>
      </c>
      <c r="F176" s="72"/>
    </row>
    <row r="177" spans="1:6" ht="15.75">
      <c r="A177" s="83" t="s">
        <v>17</v>
      </c>
      <c r="B177" s="64">
        <v>441.369</v>
      </c>
      <c r="C177" s="30">
        <v>1115.75</v>
      </c>
      <c r="D177" s="5">
        <v>3475.453</v>
      </c>
      <c r="E177" s="57">
        <v>3115</v>
      </c>
      <c r="F177" s="72"/>
    </row>
    <row r="178" spans="1:6" ht="15.75">
      <c r="A178" s="83" t="s">
        <v>18</v>
      </c>
      <c r="B178" s="64">
        <v>640.164</v>
      </c>
      <c r="C178" s="30">
        <v>782.7379</v>
      </c>
      <c r="D178" s="5">
        <v>2555.262151</v>
      </c>
      <c r="E178" s="57">
        <v>3265</v>
      </c>
      <c r="F178" s="72"/>
    </row>
    <row r="179" spans="1:6" ht="15.75">
      <c r="A179" s="83" t="s">
        <v>19</v>
      </c>
      <c r="B179" s="64">
        <v>352.054</v>
      </c>
      <c r="C179" s="30">
        <v>429.582</v>
      </c>
      <c r="D179" s="5">
        <v>1431.015716</v>
      </c>
      <c r="E179" s="57">
        <v>3331</v>
      </c>
      <c r="F179" s="72"/>
    </row>
    <row r="180" spans="1:6" ht="15.75">
      <c r="A180" s="83" t="s">
        <v>30</v>
      </c>
      <c r="B180" s="64">
        <v>882.69</v>
      </c>
      <c r="C180" s="30">
        <v>382.7512</v>
      </c>
      <c r="D180" s="5">
        <v>1559.139199</v>
      </c>
      <c r="E180" s="57">
        <v>4074</v>
      </c>
      <c r="F180" s="72"/>
    </row>
    <row r="181" spans="1:6" ht="15.75">
      <c r="A181" s="83" t="s">
        <v>35</v>
      </c>
      <c r="B181" s="64">
        <v>589.38</v>
      </c>
      <c r="C181" s="30">
        <v>414.72</v>
      </c>
      <c r="D181" s="5">
        <v>2019.412156</v>
      </c>
      <c r="E181" s="57">
        <v>4869</v>
      </c>
      <c r="F181" s="72"/>
    </row>
    <row r="182" spans="1:6" ht="15.75">
      <c r="A182" s="83"/>
      <c r="B182" s="64"/>
      <c r="C182" s="30"/>
      <c r="D182" s="5"/>
      <c r="E182" s="57"/>
      <c r="F182" s="72"/>
    </row>
    <row r="183" spans="1:6" ht="15.75">
      <c r="A183" s="12">
        <v>2017</v>
      </c>
      <c r="B183" s="64"/>
      <c r="C183" s="30"/>
      <c r="D183" s="5"/>
      <c r="E183" s="57"/>
      <c r="F183" s="72"/>
    </row>
    <row r="184" spans="1:6" ht="15.75">
      <c r="A184" s="83" t="s">
        <v>22</v>
      </c>
      <c r="B184" s="64">
        <v>936.277</v>
      </c>
      <c r="C184" s="30">
        <v>881.1692</v>
      </c>
      <c r="D184" s="5">
        <v>4289.790877</v>
      </c>
      <c r="E184" s="57">
        <v>4868</v>
      </c>
      <c r="F184" s="72"/>
    </row>
    <row r="185" spans="1:6" ht="15.75">
      <c r="A185" s="83" t="s">
        <v>32</v>
      </c>
      <c r="B185" s="64">
        <v>999.791</v>
      </c>
      <c r="C185" s="30">
        <v>773.9193</v>
      </c>
      <c r="D185" s="5">
        <v>3707.656544</v>
      </c>
      <c r="E185" s="57">
        <v>4791</v>
      </c>
      <c r="F185" s="72"/>
    </row>
    <row r="186" spans="1:6" ht="15.75">
      <c r="A186" s="83" t="s">
        <v>24</v>
      </c>
      <c r="B186" s="64">
        <v>1000.362</v>
      </c>
      <c r="C186" s="30">
        <v>921.43</v>
      </c>
      <c r="D186" s="5">
        <v>4160.91829</v>
      </c>
      <c r="E186" s="57">
        <v>4516</v>
      </c>
      <c r="F186" s="72"/>
    </row>
    <row r="187" spans="1:6" ht="15.75">
      <c r="A187" s="83" t="s">
        <v>13</v>
      </c>
      <c r="B187" s="64">
        <v>1174.6</v>
      </c>
      <c r="C187" s="30">
        <v>861.2843</v>
      </c>
      <c r="D187" s="5">
        <v>4042.022958</v>
      </c>
      <c r="E187" s="57">
        <v>4693</v>
      </c>
      <c r="F187" s="72"/>
    </row>
    <row r="188" spans="1:6" ht="15.75">
      <c r="A188" s="83" t="s">
        <v>14</v>
      </c>
      <c r="B188" s="64">
        <v>1061.996</v>
      </c>
      <c r="C188" s="30">
        <v>1139.6117</v>
      </c>
      <c r="D188" s="5">
        <v>5386.772817</v>
      </c>
      <c r="E188" s="57">
        <v>4727</v>
      </c>
      <c r="F188" s="72"/>
    </row>
    <row r="189" spans="1:6" ht="15.75">
      <c r="A189" s="83" t="s">
        <v>15</v>
      </c>
      <c r="B189" s="64">
        <v>943.519</v>
      </c>
      <c r="C189" s="30">
        <v>798.7038</v>
      </c>
      <c r="D189" s="5">
        <v>4022.796184</v>
      </c>
      <c r="E189" s="57">
        <v>5037</v>
      </c>
      <c r="F189" s="72"/>
    </row>
    <row r="190" spans="1:6" ht="15.75">
      <c r="A190" s="83" t="s">
        <v>16</v>
      </c>
      <c r="B190" s="64">
        <v>541.552</v>
      </c>
      <c r="C190" s="30">
        <v>1170.178</v>
      </c>
      <c r="D190" s="5">
        <v>5826.910862</v>
      </c>
      <c r="E190" s="57">
        <v>4980</v>
      </c>
      <c r="F190" s="72"/>
    </row>
    <row r="191" spans="1:6" ht="15.75">
      <c r="A191" s="83" t="s">
        <v>17</v>
      </c>
      <c r="B191" s="64">
        <v>426.692</v>
      </c>
      <c r="C191" s="30">
        <v>849.478</v>
      </c>
      <c r="D191" s="5">
        <v>4273.052701</v>
      </c>
      <c r="E191" s="57">
        <v>5030</v>
      </c>
      <c r="F191" s="72"/>
    </row>
    <row r="192" spans="1:6" ht="15.75">
      <c r="A192" s="83" t="s">
        <v>37</v>
      </c>
      <c r="B192" s="64">
        <v>272.133</v>
      </c>
      <c r="C192" s="30">
        <v>587.9889</v>
      </c>
      <c r="D192" s="5">
        <v>3045.381366</v>
      </c>
      <c r="E192" s="57">
        <v>5179</v>
      </c>
      <c r="F192" s="72"/>
    </row>
    <row r="193" spans="1:6" ht="15.75">
      <c r="A193" s="83" t="s">
        <v>38</v>
      </c>
      <c r="B193" s="64">
        <v>593.86</v>
      </c>
      <c r="C193" s="30">
        <v>584.8814</v>
      </c>
      <c r="D193" s="5">
        <v>3053.012703</v>
      </c>
      <c r="E193" s="57">
        <v>5220</v>
      </c>
      <c r="F193" s="72"/>
    </row>
    <row r="194" spans="1:6" ht="15.75">
      <c r="A194" s="84"/>
      <c r="B194" s="82"/>
      <c r="C194" s="69"/>
      <c r="D194" s="15"/>
      <c r="E194" s="69"/>
      <c r="F194" s="9"/>
    </row>
    <row r="195" spans="1:6" ht="18">
      <c r="A195" s="24" t="s">
        <v>33</v>
      </c>
      <c r="B195" s="19"/>
      <c r="C195" s="48"/>
      <c r="D195" s="40"/>
      <c r="E195" s="41"/>
      <c r="F195" s="9"/>
    </row>
    <row r="196" spans="1:6" ht="15.75">
      <c r="A196" s="85" t="s">
        <v>36</v>
      </c>
      <c r="B196" s="10"/>
      <c r="C196" s="10"/>
      <c r="D196" s="10"/>
      <c r="E196" s="11"/>
      <c r="F196" s="59"/>
    </row>
    <row r="197" spans="1:6" ht="15.75">
      <c r="A197" s="71"/>
      <c r="B197" s="16"/>
      <c r="C197" s="42"/>
      <c r="D197" s="42"/>
      <c r="E197" s="43"/>
      <c r="F197" s="9"/>
    </row>
    <row r="198" spans="1:5" ht="15.75">
      <c r="A198" s="1"/>
      <c r="B198" s="1"/>
      <c r="C198" s="39"/>
      <c r="D198" s="39"/>
      <c r="E198" s="1"/>
    </row>
    <row r="199" spans="2:4" ht="15.75">
      <c r="B199" s="5"/>
      <c r="C199" s="5"/>
      <c r="D199" s="5"/>
    </row>
    <row r="200" spans="1:8" ht="15.75">
      <c r="A200" s="49"/>
      <c r="B200" s="50"/>
      <c r="C200" s="50"/>
      <c r="D200" s="50"/>
      <c r="E200" s="50"/>
      <c r="F200" s="50"/>
      <c r="G200" s="50"/>
      <c r="H200" s="50"/>
    </row>
    <row r="201" spans="1:8" ht="15.75">
      <c r="A201" s="49"/>
      <c r="B201" s="51"/>
      <c r="C201" s="5"/>
      <c r="D201" s="5"/>
      <c r="E201" s="5"/>
      <c r="F201" s="5"/>
      <c r="G201" s="5"/>
      <c r="H201" s="5"/>
    </row>
    <row r="202" spans="3:7" ht="15.75">
      <c r="C202" s="4"/>
      <c r="D202" s="4"/>
      <c r="G202" s="4"/>
    </row>
    <row r="203" spans="1:8" ht="15.75">
      <c r="A203" s="3"/>
      <c r="B203" s="52"/>
      <c r="C203" s="3"/>
      <c r="D203" s="3"/>
      <c r="E203" s="52"/>
      <c r="F203" s="53"/>
      <c r="G203" s="54"/>
      <c r="H203" s="3"/>
    </row>
    <row r="204" spans="3:4" ht="15.75">
      <c r="C204" s="4"/>
      <c r="D204" s="4"/>
    </row>
    <row r="205" spans="3:4" ht="15.75">
      <c r="C205" s="4"/>
      <c r="D205" s="4"/>
    </row>
    <row r="206" spans="3:4" ht="15.75">
      <c r="C206" s="4"/>
      <c r="D206" s="4"/>
    </row>
    <row r="207" spans="3:4" ht="15.75">
      <c r="C207" s="4"/>
      <c r="D207" s="4"/>
    </row>
    <row r="208" spans="3:4" ht="15.75">
      <c r="C208" s="4"/>
      <c r="D208" s="4"/>
    </row>
    <row r="209" spans="3:4" ht="15.75">
      <c r="C209" s="4"/>
      <c r="D209" s="4"/>
    </row>
    <row r="210" spans="3:4" ht="15.75">
      <c r="C210" s="4"/>
      <c r="D210" s="4"/>
    </row>
    <row r="211" spans="3:4" ht="15.75">
      <c r="C211" s="4"/>
      <c r="D211" s="4"/>
    </row>
    <row r="212" spans="3:4" ht="15.75">
      <c r="C212" s="4"/>
      <c r="D212" s="4"/>
    </row>
    <row r="213" spans="3:4" ht="15.75">
      <c r="C213" s="4"/>
      <c r="D213" s="4"/>
    </row>
    <row r="214" spans="3:4" ht="15.75">
      <c r="C214" s="4"/>
      <c r="D214" s="4"/>
    </row>
    <row r="215" spans="3:4" ht="15.75">
      <c r="C215" s="4"/>
      <c r="D215" s="4"/>
    </row>
    <row r="216" spans="3:4" ht="15.75">
      <c r="C216" s="4"/>
      <c r="D216" s="4"/>
    </row>
  </sheetData>
  <sheetProtection/>
  <printOptions horizontalCentered="1" verticalCentered="1"/>
  <pageMargins left="0.5511811023622047" right="0.5118110236220472" top="0.2755905511811024" bottom="0.5118110236220472" header="0.3937007874015748" footer="0.5118110236220472"/>
  <pageSetup horizontalDpi="600" verticalDpi="600" orientation="portrait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2017-05-08T06:22:30Z</cp:lastPrinted>
  <dcterms:created xsi:type="dcterms:W3CDTF">2000-08-22T08:24:28Z</dcterms:created>
  <dcterms:modified xsi:type="dcterms:W3CDTF">2017-12-29T06:50:54Z</dcterms:modified>
  <cp:category/>
  <cp:version/>
  <cp:contentType/>
  <cp:contentStatus/>
</cp:coreProperties>
</file>