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55" i="3" l="1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8" i="5" l="1"/>
  <c r="H18" i="5"/>
  <c r="E18" i="5"/>
  <c r="O55" i="4"/>
  <c r="E55" i="4"/>
  <c r="H55" i="4" s="1"/>
  <c r="O54" i="4"/>
  <c r="E54" i="4"/>
  <c r="H54" i="4" s="1"/>
  <c r="O53" i="4"/>
  <c r="E53" i="4"/>
  <c r="H53" i="4" s="1"/>
  <c r="O52" i="4"/>
  <c r="H52" i="4"/>
  <c r="O51" i="4"/>
  <c r="H51" i="4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144" i="3"/>
  <c r="H144" i="3"/>
  <c r="O143" i="3"/>
  <c r="H143" i="3"/>
  <c r="E143" i="3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<sst xmlns="http://schemas.openxmlformats.org/spreadsheetml/2006/main" count="125" uniqueCount="53">
  <si>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</si>
  <si>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</si>
  <si>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</si>
  <si>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</si>
  <si>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</si>
  <si>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</si>
  <si>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</si>
  <si>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</si>
  <si>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</si>
  <si>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</si>
  <si>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</si>
  <si>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</si>
  <si>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</si>
  <si>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</si>
  <si>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</si>
  <si>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</si>
  <si>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</si>
  <si>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</si>
  <si>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</si>
  <si>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</si>
  <si>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</si>
  <si>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</si>
  <si>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</si>
  <si>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</si>
  <si>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</si>
  <si>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</si>
  <si>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</si>
  <si>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</si>
  <si>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</si>
  <si>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</si>
  <si>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</si>
  <si>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</si>
  <si>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</si>
  <si>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</si>
  <si>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</si>
  <si>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</si>
  <si>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</si>
  <si>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</si>
  <si>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</si>
  <si>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January-19</t>
    </r>
    <r>
      <rPr>
        <vertAlign val="superscript"/>
        <sz val="10"/>
        <rFont val="Helv"/>
      </rPr>
      <t>(p)</t>
    </r>
  </si>
  <si>
    <r>
      <t>July-19</t>
    </r>
    <r>
      <rPr>
        <vertAlign val="superscript"/>
        <sz val="10"/>
        <rFont val="Helv"/>
      </rPr>
      <t>(p)</t>
    </r>
  </si>
  <si>
    <r>
      <t>August-19</t>
    </r>
    <r>
      <rPr>
        <vertAlign val="superscript"/>
        <sz val="10"/>
        <rFont val="Helv"/>
      </rPr>
      <t>(p)</t>
    </r>
  </si>
  <si>
    <r>
      <t>September-19</t>
    </r>
    <r>
      <rPr>
        <vertAlign val="superscript"/>
        <sz val="10"/>
        <rFont val="Helv"/>
      </rPr>
      <t>(p)</t>
    </r>
  </si>
  <si>
    <r>
      <t>October-19</t>
    </r>
    <r>
      <rPr>
        <vertAlign val="superscript"/>
        <sz val="10"/>
        <rFont val="Helv"/>
      </rPr>
      <t>(p)</t>
    </r>
  </si>
  <si>
    <r>
      <t>November-19</t>
    </r>
    <r>
      <rPr>
        <vertAlign val="superscript"/>
        <sz val="10"/>
        <rFont val="Helv"/>
      </rPr>
      <t>(p)</t>
    </r>
  </si>
  <si>
    <t>2019</t>
  </si>
  <si>
    <r>
      <t>December-19</t>
    </r>
    <r>
      <rPr>
        <vertAlign val="superscript"/>
        <sz val="10"/>
        <rFont val="Helv"/>
      </rPr>
      <t>(p)</t>
    </r>
  </si>
  <si>
    <r>
      <t>2019</t>
    </r>
    <r>
      <rPr>
        <vertAlign val="superscript"/>
        <sz val="10"/>
        <rFont val="Helv"/>
      </rPr>
      <t>(p)</t>
    </r>
  </si>
  <si>
    <r>
      <t>February-20</t>
    </r>
    <r>
      <rPr>
        <vertAlign val="superscript"/>
        <sz val="10"/>
        <rFont val="Helv"/>
      </rPr>
      <t>(p)</t>
    </r>
  </si>
  <si>
    <t>Q1-2020</t>
  </si>
  <si>
    <r>
      <t>March-20</t>
    </r>
    <r>
      <rPr>
        <vertAlign val="superscript"/>
        <sz val="10"/>
        <rFont val="Helv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</si>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</sst>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E4" workbookViewId="0">
      <selection activeCell="F21" sqref="F21"/>
    </sheetView>
  </sheetViews>
  <sheetFormatPr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43982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49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45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65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6"/>
  <sheetViews>
    <sheetView tabSelected="1" workbookViewId="0">
      <pane xSplit="1" ySplit="6" topLeftCell="B146" activePane="bottomRight" state="frozen"/>
      <selection pane="topRight" activeCell="B1" sqref="B1"/>
      <selection pane="bottomLeft" activeCell="A7" sqref="A7"/>
      <selection pane="bottomRight" activeCell="A153" sqref="A153"/>
    </sheetView>
  </sheetViews>
  <sheetFormatPr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56.2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64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64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64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64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64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64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64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64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64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64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64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64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64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54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54" si="11">SUM(I139:N139)</f>
        <v>424822.03333333338</v>
      </c>
    </row>
    <row r="140" spans="1:15" s="6" customFormat="1">
      <c r="A140" s="64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64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64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64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64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 ht="16.5">
      <c r="A145" s="10" t="s">
        <v>40</v>
      </c>
      <c r="B145" s="11">
        <v>397888.23333333334</v>
      </c>
      <c r="C145" s="11">
        <v>572296.8666666667</v>
      </c>
      <c r="D145" s="12">
        <v>29214.266666666666</v>
      </c>
      <c r="E145" s="12">
        <v>84955</v>
      </c>
      <c r="F145" s="12">
        <v>8124.6999999999989</v>
      </c>
      <c r="G145" s="13">
        <v>1658.2666666666667</v>
      </c>
      <c r="H145" s="12">
        <f t="shared" si="10"/>
        <v>1094137.3333333333</v>
      </c>
      <c r="I145" s="12">
        <v>222639.5</v>
      </c>
      <c r="J145" s="12">
        <v>147453.73333333331</v>
      </c>
      <c r="K145" s="12">
        <v>15776.4</v>
      </c>
      <c r="L145" s="12">
        <v>63087.30000000001</v>
      </c>
      <c r="M145" s="12">
        <v>4645.6000000000004</v>
      </c>
      <c r="N145" s="13">
        <v>208.3</v>
      </c>
      <c r="O145" s="12">
        <f t="shared" si="11"/>
        <v>453810.83333333326</v>
      </c>
    </row>
    <row r="146" spans="1:15" s="6" customFormat="1" ht="16.5">
      <c r="A146" s="10" t="s">
        <v>41</v>
      </c>
      <c r="B146" s="11">
        <v>426476.66666666669</v>
      </c>
      <c r="C146" s="11">
        <v>548714.03333333321</v>
      </c>
      <c r="D146" s="12">
        <v>33287.833333333336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0"/>
        <v>1109366.7666666664</v>
      </c>
      <c r="I146" s="12">
        <v>223953.00000000003</v>
      </c>
      <c r="J146" s="12">
        <v>151796.46666666667</v>
      </c>
      <c r="K146" s="12">
        <v>13629.1</v>
      </c>
      <c r="L146" s="12">
        <v>64851.8</v>
      </c>
      <c r="M146" s="12">
        <v>4666.2000000000007</v>
      </c>
      <c r="N146" s="13">
        <v>225.5</v>
      </c>
      <c r="O146" s="12">
        <f t="shared" si="11"/>
        <v>459122.06666666665</v>
      </c>
    </row>
    <row r="147" spans="1:15" s="6" customFormat="1" ht="16.5">
      <c r="A147" s="10" t="s">
        <v>42</v>
      </c>
      <c r="B147" s="11">
        <v>421380.19999999995</v>
      </c>
      <c r="C147" s="11">
        <v>571338.10000000009</v>
      </c>
      <c r="D147" s="12">
        <v>32238.600000000002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0"/>
        <v>1119232.8</v>
      </c>
      <c r="I147" s="12">
        <v>224881.60000000003</v>
      </c>
      <c r="J147" s="12">
        <v>152530.69999999998</v>
      </c>
      <c r="K147" s="12">
        <v>13869.2</v>
      </c>
      <c r="L147" s="12">
        <v>58034.400000000016</v>
      </c>
      <c r="M147" s="12">
        <v>4591.7</v>
      </c>
      <c r="N147" s="13">
        <v>220.49999999999997</v>
      </c>
      <c r="O147" s="12">
        <f t="shared" si="11"/>
        <v>454128.10000000009</v>
      </c>
    </row>
    <row r="148" spans="1:15" s="6" customFormat="1" ht="16.5">
      <c r="A148" s="10" t="s">
        <v>43</v>
      </c>
      <c r="B148" s="11">
        <v>404008.53333333338</v>
      </c>
      <c r="C148" s="11">
        <v>569152.43333333323</v>
      </c>
      <c r="D148" s="12">
        <v>28292.899999999998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0"/>
        <v>1094640.3999999997</v>
      </c>
      <c r="I148" s="12">
        <v>237369.49999999997</v>
      </c>
      <c r="J148" s="12">
        <v>153755.86666666664</v>
      </c>
      <c r="K148" s="12">
        <v>14359.000000000002</v>
      </c>
      <c r="L148" s="12">
        <v>66184.799999999988</v>
      </c>
      <c r="M148" s="12">
        <v>4627.8999999999996</v>
      </c>
      <c r="N148" s="13">
        <v>202</v>
      </c>
      <c r="O148" s="12">
        <f t="shared" si="11"/>
        <v>476499.06666666659</v>
      </c>
    </row>
    <row r="149" spans="1:15" s="6" customFormat="1" ht="16.5">
      <c r="A149" s="10" t="s">
        <v>44</v>
      </c>
      <c r="B149" s="11">
        <v>413427.56666666665</v>
      </c>
      <c r="C149" s="11">
        <v>489410.36666666676</v>
      </c>
      <c r="D149" s="12">
        <v>31593.5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0"/>
        <v>1029842.6</v>
      </c>
      <c r="I149" s="12">
        <v>246758.7</v>
      </c>
      <c r="J149" s="12">
        <v>222359.0333333333</v>
      </c>
      <c r="K149" s="12">
        <v>13604.2</v>
      </c>
      <c r="L149" s="12">
        <v>72159.099999999991</v>
      </c>
      <c r="M149" s="12">
        <v>4653.2999999999993</v>
      </c>
      <c r="N149" s="13">
        <v>209.6</v>
      </c>
      <c r="O149" s="12">
        <f t="shared" si="11"/>
        <v>559743.93333333335</v>
      </c>
    </row>
    <row r="150" spans="1:15" s="6" customFormat="1" ht="16.5">
      <c r="A150" s="10" t="s">
        <v>46</v>
      </c>
      <c r="B150" s="11">
        <v>444899.7</v>
      </c>
      <c r="C150" s="11">
        <v>508647</v>
      </c>
      <c r="D150" s="12">
        <v>23715.7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0"/>
        <v>1072573.7999999998</v>
      </c>
      <c r="I150" s="12">
        <v>270265.80000000005</v>
      </c>
      <c r="J150" s="12">
        <v>222431.4</v>
      </c>
      <c r="K150" s="12">
        <v>13628.7</v>
      </c>
      <c r="L150" s="12">
        <v>73425.299999999988</v>
      </c>
      <c r="M150" s="12">
        <v>4674.6000000000004</v>
      </c>
      <c r="N150" s="13">
        <v>207.29999999999998</v>
      </c>
      <c r="O150" s="12">
        <f t="shared" si="11"/>
        <v>584633.10000000009</v>
      </c>
    </row>
    <row r="151" spans="1:15" s="6" customFormat="1" ht="16.5">
      <c r="A151" s="10" t="s">
        <v>39</v>
      </c>
      <c r="B151" s="11">
        <v>447974.56666666677</v>
      </c>
      <c r="C151" s="11">
        <v>494002.7</v>
      </c>
      <c r="D151" s="12">
        <v>33292.200000000004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ref="H151:H155" si="12">SUM(B151:G151)</f>
        <v>1074278.6333333333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73767.700000000012</v>
      </c>
      <c r="M151" s="12">
        <v>4707.8</v>
      </c>
      <c r="N151" s="13">
        <v>177.9</v>
      </c>
      <c r="O151" s="12">
        <f t="shared" ref="O151:O155" si="13">SUM(I151:N151)</f>
        <v>593100.06666666665</v>
      </c>
    </row>
    <row r="152" spans="1:15" s="6" customFormat="1" ht="16.5">
      <c r="A152" s="10" t="s">
        <v>48</v>
      </c>
      <c r="B152" s="11">
        <v>452698.83333333337</v>
      </c>
      <c r="C152" s="11">
        <v>511947.49999999994</v>
      </c>
      <c r="D152" s="12">
        <v>28226.600000000002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1095008.5666666664</v>
      </c>
      <c r="I152" s="12">
        <v>277414.39999999997</v>
      </c>
      <c r="J152" s="12">
        <v>238808.53333333335</v>
      </c>
      <c r="K152" s="12">
        <v>13694.7</v>
      </c>
      <c r="L152" s="12">
        <v>76066.3</v>
      </c>
      <c r="M152" s="12">
        <v>2677.9</v>
      </c>
      <c r="N152" s="13">
        <v>167.7</v>
      </c>
      <c r="O152" s="12">
        <f t="shared" si="13"/>
        <v>608829.53333333333</v>
      </c>
    </row>
    <row r="153" spans="1:15" s="6" customFormat="1" ht="16.5">
      <c r="A153" s="10" t="s">
        <v>50</v>
      </c>
      <c r="B153" s="11">
        <v>471425.89999999997</v>
      </c>
      <c r="C153" s="11">
        <v>475108.4</v>
      </c>
      <c r="D153" s="12">
        <v>27861.899999999998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1080500.3000000003</v>
      </c>
      <c r="I153" s="12">
        <v>279484.90000000002</v>
      </c>
      <c r="J153" s="12">
        <v>235638.90000000002</v>
      </c>
      <c r="K153" s="12">
        <v>15583.999999999998</v>
      </c>
      <c r="L153" s="12">
        <v>75238.800000000017</v>
      </c>
      <c r="M153" s="12">
        <v>2724.3</v>
      </c>
      <c r="N153" s="13">
        <v>145.5</v>
      </c>
      <c r="O153" s="12">
        <f t="shared" si="13"/>
        <v>608816.40000000014</v>
      </c>
    </row>
    <row r="154" spans="1:15" s="6" customFormat="1" ht="16.5">
      <c r="A154" s="10" t="s">
        <v>51</v>
      </c>
      <c r="B154" s="11">
        <v>490496.5</v>
      </c>
      <c r="C154" s="11">
        <v>490236.3</v>
      </c>
      <c r="D154" s="12">
        <v>22953.800000000003</v>
      </c>
      <c r="E154" s="12">
        <f>82370.5+8560.4</f>
        <v>90930.9</v>
      </c>
      <c r="F154" s="12">
        <v>6890.1</v>
      </c>
      <c r="G154" s="13">
        <v>1850.8</v>
      </c>
      <c r="H154" s="12">
        <f t="shared" si="12"/>
        <v>1103358.4000000001</v>
      </c>
      <c r="I154" s="12">
        <v>286167.69999999995</v>
      </c>
      <c r="J154" s="12">
        <v>238290.5</v>
      </c>
      <c r="K154" s="12">
        <v>15666.899999999998</v>
      </c>
      <c r="L154" s="12">
        <v>77233.3</v>
      </c>
      <c r="M154" s="12">
        <v>2734.3</v>
      </c>
      <c r="N154" s="13">
        <v>689.8</v>
      </c>
      <c r="O154" s="12">
        <f t="shared" si="13"/>
        <v>620782.50000000012</v>
      </c>
    </row>
    <row r="155" spans="1:15" s="6" customFormat="1" ht="16.5">
      <c r="A155" s="10" t="s">
        <v>52</v>
      </c>
      <c r="B155" s="11">
        <v>486219.4</v>
      </c>
      <c r="C155" s="11">
        <v>484368</v>
      </c>
      <c r="D155" s="12">
        <v>25153.100000000002</v>
      </c>
      <c r="E155" s="12">
        <f>83334.9+9658.7</f>
        <v>92993.599999999991</v>
      </c>
      <c r="F155" s="12">
        <v>6548.9000000000005</v>
      </c>
      <c r="G155" s="13">
        <v>1531.8999999999999</v>
      </c>
      <c r="H155" s="12">
        <f t="shared" si="12"/>
        <v>1096814.8999999999</v>
      </c>
      <c r="I155" s="12">
        <v>282767.8</v>
      </c>
      <c r="J155" s="12">
        <v>254404.39999999994</v>
      </c>
      <c r="K155" s="12">
        <v>12006.599999999999</v>
      </c>
      <c r="L155" s="12">
        <v>76469.400000000009</v>
      </c>
      <c r="M155" s="12">
        <v>2768.1</v>
      </c>
      <c r="N155" s="13">
        <v>146.9</v>
      </c>
      <c r="O155" s="12">
        <f t="shared" si="13"/>
        <v>628563.19999999995</v>
      </c>
    </row>
    <row r="156" spans="1:15">
      <c r="A156" s="66" t="s">
        <v>31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8"/>
    </row>
  </sheetData>
  <mergeCells count="5">
    <mergeCell ref="A156:O156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9"/>
  <sheetViews>
    <sheetView workbookViewId="0">
      <pane xSplit="1" ySplit="6" topLeftCell="M49" activePane="bottomRight" state="frozen"/>
      <selection pane="topRight" activeCell="B1" sqref="B1"/>
      <selection pane="bottomLeft" activeCell="A8" sqref="A8"/>
      <selection pane="bottomRight" activeCell="A54" sqref="A54:XFD54"/>
    </sheetView>
  </sheetViews>
  <sheetFormatPr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64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5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5" si="7">SUM(I47:N47)</f>
        <v>366927.89999999997</v>
      </c>
    </row>
    <row r="48" spans="1:15" s="6" customFormat="1">
      <c r="A48" s="64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64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64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64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64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 ht="16.5">
      <c r="A53" s="10" t="s">
        <v>42</v>
      </c>
      <c r="B53" s="11">
        <v>421380.19999999995</v>
      </c>
      <c r="C53" s="11">
        <v>571338.10000000009</v>
      </c>
      <c r="D53" s="12">
        <v>32238.600000000002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si="6"/>
        <v>1119232.8</v>
      </c>
      <c r="I53" s="12">
        <v>224881.60000000003</v>
      </c>
      <c r="J53" s="12">
        <v>152530.69999999998</v>
      </c>
      <c r="K53" s="12">
        <v>13869.2</v>
      </c>
      <c r="L53" s="12">
        <v>58034.400000000016</v>
      </c>
      <c r="M53" s="12">
        <v>4591.7</v>
      </c>
      <c r="N53" s="13">
        <v>220.49999999999997</v>
      </c>
      <c r="O53" s="12">
        <f t="shared" si="7"/>
        <v>454128.10000000009</v>
      </c>
    </row>
    <row r="54" spans="1:15" s="6" customFormat="1" ht="16.5">
      <c r="A54" s="10" t="s">
        <v>46</v>
      </c>
      <c r="B54" s="11">
        <v>444899.7</v>
      </c>
      <c r="C54" s="11">
        <v>508647</v>
      </c>
      <c r="D54" s="12">
        <v>23715.7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6"/>
        <v>1072573.7999999998</v>
      </c>
      <c r="I54" s="12">
        <v>270265.80000000005</v>
      </c>
      <c r="J54" s="12">
        <v>222431.4</v>
      </c>
      <c r="K54" s="12">
        <v>13628.7</v>
      </c>
      <c r="L54" s="12">
        <v>73425.299999999988</v>
      </c>
      <c r="M54" s="12">
        <v>4674.6000000000004</v>
      </c>
      <c r="N54" s="13">
        <v>207.29999999999998</v>
      </c>
      <c r="O54" s="12">
        <f t="shared" si="7"/>
        <v>584633.10000000009</v>
      </c>
    </row>
    <row r="55" spans="1:15" s="6" customFormat="1" ht="16.5">
      <c r="A55" s="10" t="s">
        <v>50</v>
      </c>
      <c r="B55" s="11">
        <v>469611.3</v>
      </c>
      <c r="C55" s="11">
        <v>479045</v>
      </c>
      <c r="D55" s="12">
        <v>27861.899999999998</v>
      </c>
      <c r="E55" s="12">
        <f>81089+14473</f>
        <v>95562</v>
      </c>
      <c r="F55" s="12">
        <v>8414.2999999999993</v>
      </c>
      <c r="G55" s="13">
        <v>1830.3</v>
      </c>
      <c r="H55" s="12">
        <f t="shared" si="6"/>
        <v>1082324.8000000003</v>
      </c>
      <c r="I55" s="12">
        <v>272080</v>
      </c>
      <c r="J55" s="12">
        <v>235649.20000000004</v>
      </c>
      <c r="K55" s="12">
        <v>15583.999999999998</v>
      </c>
      <c r="L55" s="12">
        <v>75238.800000000017</v>
      </c>
      <c r="M55" s="12">
        <v>2724.3</v>
      </c>
      <c r="N55" s="13">
        <v>145.5</v>
      </c>
      <c r="O55" s="12">
        <f t="shared" si="7"/>
        <v>601421.80000000016</v>
      </c>
    </row>
    <row r="56" spans="1:15">
      <c r="A56" s="6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63"/>
    </row>
    <row r="57" spans="1:15">
      <c r="A57" s="66" t="s">
        <v>31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/>
    </row>
    <row r="59" spans="1:15" s="6" customFormat="1">
      <c r="A59" s="10"/>
      <c r="B59" s="11"/>
      <c r="C59" s="11"/>
      <c r="D59" s="12"/>
      <c r="E59" s="12"/>
      <c r="F59" s="12"/>
      <c r="G59" s="13"/>
      <c r="H59" s="12"/>
      <c r="I59" s="12"/>
      <c r="J59" s="12"/>
      <c r="K59" s="12"/>
      <c r="L59" s="12"/>
      <c r="M59" s="12"/>
      <c r="N59" s="13"/>
      <c r="O59" s="12"/>
    </row>
  </sheetData>
  <mergeCells count="5">
    <mergeCell ref="A57:O57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1"/>
  <sheetViews>
    <sheetView workbookViewId="0">
      <pane xSplit="1" ySplit="6" topLeftCell="O13" activePane="bottomRight" state="frozen"/>
      <selection pane="topRight" activeCell="B1" sqref="B1"/>
      <selection pane="bottomLeft" activeCell="A7" sqref="A7"/>
      <selection pane="bottomRight" activeCell="P18" sqref="P18"/>
    </sheetView>
  </sheetViews>
  <sheetFormatPr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8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8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 ht="16.5">
      <c r="A18" s="10" t="s">
        <v>47</v>
      </c>
      <c r="B18" s="11">
        <v>444899.7</v>
      </c>
      <c r="C18" s="11">
        <v>508647</v>
      </c>
      <c r="D18" s="12">
        <v>23715.7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1072573.7999999998</v>
      </c>
      <c r="I18" s="12">
        <v>270265.80000000005</v>
      </c>
      <c r="J18" s="12">
        <v>222431.4</v>
      </c>
      <c r="K18" s="12">
        <v>13628.7</v>
      </c>
      <c r="L18" s="12">
        <v>73425.299999999988</v>
      </c>
      <c r="M18" s="12">
        <v>4674.6000000000004</v>
      </c>
      <c r="N18" s="13">
        <v>207.29999999999998</v>
      </c>
      <c r="O18" s="12">
        <f t="shared" si="4"/>
        <v>584633.10000000009</v>
      </c>
    </row>
    <row r="19" spans="1:1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>
      <c r="A20" s="62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3"/>
    </row>
    <row r="21" spans="1:15">
      <c r="A21" s="66" t="s">
        <v>31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2"/>
      <c r="E86" s="12"/>
      <c r="F86" s="12"/>
      <c r="G86" s="13"/>
      <c r="H86" s="12"/>
      <c r="I86" s="12"/>
      <c r="J86" s="12"/>
      <c r="K86" s="12"/>
      <c r="L86" s="12"/>
      <c r="M86" s="12"/>
      <c r="N86" s="13"/>
      <c r="O86" s="12"/>
    </row>
    <row r="87" spans="1:15">
      <c r="A87" s="14"/>
      <c r="B87" s="15"/>
      <c r="C87" s="15"/>
      <c r="D87" s="15"/>
      <c r="E87" s="15"/>
      <c r="F87" s="15"/>
      <c r="G87" s="16"/>
      <c r="H87" s="11"/>
      <c r="I87" s="15"/>
      <c r="J87" s="15"/>
      <c r="K87" s="15"/>
      <c r="L87" s="15"/>
      <c r="M87" s="15"/>
      <c r="N87" s="16"/>
      <c r="O87" s="11"/>
    </row>
    <row r="88" spans="1:15">
      <c r="A88" s="14"/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17" t="s">
        <v>2</v>
      </c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</sheetData>
  <mergeCells count="5">
    <mergeCell ref="A21:O21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2020-08-04T15:56:22Z</dcterms:modified>
</cp:coreProperties>
</file>