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9" i="5" l="1"/>
  <c r="H19" i="5"/>
  <c r="E19" i="5"/>
  <c r="O59" i="4"/>
  <c r="H59" i="4"/>
  <c r="E59" i="4"/>
  <c r="O58" i="4"/>
  <c r="E58" i="4"/>
  <c r="H58" i="4" s="1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57" i="4" l="1"/>
  <c r="E57" i="4"/>
  <c r="H57" i="4" s="1"/>
  <c r="O56" i="4"/>
  <c r="E56" i="4"/>
  <c r="H56" i="4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E18" i="5"/>
  <c r="H18" i="5" s="1"/>
  <c r="O55" i="4"/>
  <c r="E55" i="4"/>
  <c r="H55" i="4" s="1"/>
  <c r="O54" i="4"/>
  <c r="E54" i="4"/>
  <c r="H54" i="4" s="1"/>
  <c r="O53" i="4"/>
  <c r="H53" i="4"/>
  <c r="O52" i="4"/>
  <c r="H52" i="4"/>
  <c r="O150" i="3" l="1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<sst xmlns="http://schemas.openxmlformats.org/spreadsheetml/2006/main" count="136" uniqueCount="63">
  <si>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</si>
  <si>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</si>
  <si>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</si>
  <si>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</si>
  <si>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</si>
  <si>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</si>
  <si>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</si>
  <si>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</si>
  <si>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</si>
  <si>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</si>
  <si>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</si>
  <si>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</si>
  <si>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</si>
  <si>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</si>
  <si>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</si>
  <si>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</si>
  <si>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</si>
  <si>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</si>
  <si>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</si>
  <si>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</si>
  <si>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</si>
  <si>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</si>
  <si>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</si>
  <si>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</si>
  <si>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</si>
  <si>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</si>
  <si>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</si>
  <si>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</si>
  <si>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</si>
  <si>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</si>
  <si>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</si>
  <si>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</si>
  <si>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</si>
  <si>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</si>
  <si>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</si>
  <si>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</si>
  <si>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</si>
  <si>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</si>
  <si>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</si>
  <si>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</si>
  <si>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</si>
  <si>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2019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</si>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</sst>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44196</v>
      </c>
    </row>
    <row r="12" spans="2:5">
      <c r="B12" s="24" t="s">
        <v>20</v>
      </c>
      <c r="C12" s="25" t="s">
        <v>29</v>
      </c>
      <c r="D12" s="25" t="s">
        <v>20</v>
      </c>
      <c r="E12" s="27" t="s">
        <v>57</v>
      </c>
    </row>
    <row r="13" spans="2:5">
      <c r="B13" s="24" t="s">
        <v>21</v>
      </c>
      <c r="C13" s="25" t="s">
        <v>30</v>
      </c>
      <c r="D13" s="25" t="s">
        <v>21</v>
      </c>
      <c r="E13" s="26" t="s">
        <v>58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3"/>
  <sheetViews>
    <sheetView workbookViewId="0">
      <pane xSplit="1" ySplit="6" topLeftCell="N152" activePane="bottomRight" state="frozen"/>
      <selection pane="topRight" activeCell="B1" sqref="B1"/>
      <selection pane="bottomLeft" activeCell="A7" sqref="A7"/>
      <selection pane="bottomRight" activeCell="A166" sqref="A166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50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50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8">
      <c r="A145" s="12" t="s">
        <v>42</v>
      </c>
      <c r="B145" s="13">
        <v>397888.23333333334</v>
      </c>
      <c r="C145" s="13">
        <v>572296.8666666667</v>
      </c>
      <c r="D145" s="14">
        <v>29214.266666666666</v>
      </c>
      <c r="E145" s="14">
        <v>84955</v>
      </c>
      <c r="F145" s="14">
        <v>8124.6999999999989</v>
      </c>
      <c r="G145" s="15">
        <v>1658.2666666666667</v>
      </c>
      <c r="H145" s="14">
        <f t="shared" si="9"/>
        <v>1094137.3333333333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si="10"/>
        <v>453810.83333333326</v>
      </c>
    </row>
    <row r="146" spans="1:15" s="6" customFormat="1" ht="18">
      <c r="A146" s="12" t="s">
        <v>43</v>
      </c>
      <c r="B146" s="13">
        <v>426476.66666666669</v>
      </c>
      <c r="C146" s="13">
        <v>548714.03333333321</v>
      </c>
      <c r="D146" s="14">
        <v>33287.833333333336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9"/>
        <v>1109366.7666666664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0"/>
        <v>459122.06666666665</v>
      </c>
    </row>
    <row r="147" spans="1:15" s="6" customFormat="1" ht="18">
      <c r="A147" s="12" t="s">
        <v>44</v>
      </c>
      <c r="B147" s="13">
        <v>421380.19999999995</v>
      </c>
      <c r="C147" s="13">
        <v>571338.10000000009</v>
      </c>
      <c r="D147" s="14">
        <v>32238.600000000002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9"/>
        <v>1119232.8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0"/>
        <v>454128.10000000009</v>
      </c>
    </row>
    <row r="148" spans="1:15" s="6" customFormat="1" ht="18">
      <c r="A148" s="12" t="s">
        <v>45</v>
      </c>
      <c r="B148" s="13">
        <v>404008.53333333338</v>
      </c>
      <c r="C148" s="13">
        <v>569152.43333333323</v>
      </c>
      <c r="D148" s="14">
        <v>28292.899999999998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9"/>
        <v>1094640.3999999997</v>
      </c>
      <c r="I148" s="14">
        <v>237369.49999999997</v>
      </c>
      <c r="J148" s="14">
        <v>153755.86666666664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si="10"/>
        <v>476499.06666666659</v>
      </c>
    </row>
    <row r="149" spans="1:15" s="6" customFormat="1" ht="18">
      <c r="A149" s="12" t="s">
        <v>46</v>
      </c>
      <c r="B149" s="13">
        <v>413427.56666666665</v>
      </c>
      <c r="C149" s="13">
        <v>489410.36666666676</v>
      </c>
      <c r="D149" s="14">
        <v>31593.5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9"/>
        <v>1029842.6</v>
      </c>
      <c r="I149" s="14">
        <v>246758.7</v>
      </c>
      <c r="J149" s="14">
        <v>222359.0333333333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0"/>
        <v>559743.93333333335</v>
      </c>
    </row>
    <row r="150" spans="1:15" s="6" customFormat="1" ht="18">
      <c r="A150" s="12" t="s">
        <v>47</v>
      </c>
      <c r="B150" s="13">
        <v>444899.7</v>
      </c>
      <c r="C150" s="13">
        <v>508647</v>
      </c>
      <c r="D150" s="14">
        <v>23715.7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9"/>
        <v>1072573.7999999998</v>
      </c>
      <c r="I150" s="14">
        <v>270265.80000000005</v>
      </c>
      <c r="J150" s="14">
        <v>222431.4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0"/>
        <v>584633.10000000009</v>
      </c>
    </row>
    <row r="151" spans="1:15" s="6" customFormat="1" ht="18">
      <c r="A151" s="12" t="s">
        <v>48</v>
      </c>
      <c r="B151" s="13">
        <v>447974.56666666677</v>
      </c>
      <c r="C151" s="13">
        <v>494002.7</v>
      </c>
      <c r="D151" s="14">
        <v>33292.200000000004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ref="H151:H156" si="11">SUM(B151:G151)</f>
        <v>1074278.6333333333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73767.700000000012</v>
      </c>
      <c r="M151" s="14">
        <v>4707.8</v>
      </c>
      <c r="N151" s="15">
        <v>177.9</v>
      </c>
      <c r="O151" s="14">
        <f t="shared" ref="O151:O162" si="12">SUM(I151:N151)</f>
        <v>593100.06666666665</v>
      </c>
    </row>
    <row r="152" spans="1:15" s="6" customFormat="1" ht="18">
      <c r="A152" s="12" t="s">
        <v>49</v>
      </c>
      <c r="B152" s="13">
        <v>452698.83333333337</v>
      </c>
      <c r="C152" s="13">
        <v>511947.49999999994</v>
      </c>
      <c r="D152" s="14">
        <v>28226.600000000002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1095008.5666666664</v>
      </c>
      <c r="I152" s="14">
        <v>277414.39999999997</v>
      </c>
      <c r="J152" s="14">
        <v>238808.53333333335</v>
      </c>
      <c r="K152" s="14">
        <v>13694.7</v>
      </c>
      <c r="L152" s="14">
        <v>76066.3</v>
      </c>
      <c r="M152" s="14">
        <v>2677.9</v>
      </c>
      <c r="N152" s="15">
        <v>167.7</v>
      </c>
      <c r="O152" s="14">
        <f t="shared" si="12"/>
        <v>608829.53333333333</v>
      </c>
    </row>
    <row r="153" spans="1:15" s="6" customFormat="1" ht="18">
      <c r="A153" s="12" t="s">
        <v>50</v>
      </c>
      <c r="B153" s="13">
        <v>471158.5</v>
      </c>
      <c r="C153" s="13">
        <v>475108.4</v>
      </c>
      <c r="D153" s="14">
        <v>27861.899999999998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1080232.9000000001</v>
      </c>
      <c r="I153" s="14">
        <v>279859.20000000001</v>
      </c>
      <c r="J153" s="14">
        <v>235638.90000000002</v>
      </c>
      <c r="K153" s="14">
        <v>15583.999999999998</v>
      </c>
      <c r="L153" s="14">
        <v>75238.800000000017</v>
      </c>
      <c r="M153" s="14">
        <v>2724.3</v>
      </c>
      <c r="N153" s="15">
        <v>145.5</v>
      </c>
      <c r="O153" s="14">
        <f t="shared" si="12"/>
        <v>609190.70000000007</v>
      </c>
    </row>
    <row r="154" spans="1:15" s="6" customFormat="1" ht="18">
      <c r="A154" s="12" t="s">
        <v>51</v>
      </c>
      <c r="B154" s="13">
        <v>487949.3666666667</v>
      </c>
      <c r="C154" s="13">
        <v>490275.26666666666</v>
      </c>
      <c r="D154" s="14">
        <v>22953.800000000003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1100902.1000000001</v>
      </c>
      <c r="I154" s="14">
        <v>287753.56666666665</v>
      </c>
      <c r="J154" s="14">
        <v>238753</v>
      </c>
      <c r="K154" s="14">
        <v>15666.899999999998</v>
      </c>
      <c r="L154" s="14">
        <v>77233.3</v>
      </c>
      <c r="M154" s="14">
        <v>2734.3</v>
      </c>
      <c r="N154" s="15">
        <v>748.13333333333333</v>
      </c>
      <c r="O154" s="14">
        <f t="shared" si="12"/>
        <v>622889.20000000007</v>
      </c>
    </row>
    <row r="155" spans="1:15" s="6" customFormat="1" ht="18">
      <c r="A155" s="12" t="s">
        <v>52</v>
      </c>
      <c r="B155" s="13">
        <v>481392.53333333338</v>
      </c>
      <c r="C155" s="13">
        <v>484445.93333333335</v>
      </c>
      <c r="D155" s="14">
        <v>25153.100000000002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1092169.7</v>
      </c>
      <c r="I155" s="14">
        <v>285565.23333333334</v>
      </c>
      <c r="J155" s="14">
        <v>255329.39999999994</v>
      </c>
      <c r="K155" s="14">
        <v>12006.599999999999</v>
      </c>
      <c r="L155" s="14">
        <v>76469.400000000009</v>
      </c>
      <c r="M155" s="14">
        <v>2768.1</v>
      </c>
      <c r="N155" s="15">
        <v>263.56666666666666</v>
      </c>
      <c r="O155" s="14">
        <f t="shared" si="12"/>
        <v>632402.29999999993</v>
      </c>
    </row>
    <row r="156" spans="1:15" s="6" customFormat="1" ht="18">
      <c r="A156" s="12" t="s">
        <v>53</v>
      </c>
      <c r="B156" s="13">
        <v>517711.6</v>
      </c>
      <c r="C156" s="13">
        <v>508469.49999999994</v>
      </c>
      <c r="D156" s="14">
        <v>31078.699999999997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1182431.7999999998</v>
      </c>
      <c r="I156" s="14">
        <v>294483.40000000008</v>
      </c>
      <c r="J156" s="14">
        <v>256725.6</v>
      </c>
      <c r="K156" s="14">
        <v>12110.8</v>
      </c>
      <c r="L156" s="14">
        <v>76315.7</v>
      </c>
      <c r="M156" s="14">
        <v>2374.9</v>
      </c>
      <c r="N156" s="15">
        <v>351.1</v>
      </c>
      <c r="O156" s="14">
        <f t="shared" si="12"/>
        <v>642361.50000000012</v>
      </c>
    </row>
    <row r="157" spans="1:15" s="6" customFormat="1" ht="18">
      <c r="A157" s="12" t="s">
        <v>54</v>
      </c>
      <c r="B157" s="13">
        <v>523642.6333333333</v>
      </c>
      <c r="C157" s="13">
        <v>481740.00000000006</v>
      </c>
      <c r="D157" s="14">
        <v>29399.099999999995</v>
      </c>
      <c r="E157" s="14">
        <f>85525+13911.4</f>
        <v>99436.4</v>
      </c>
      <c r="F157" s="14">
        <v>8375.6999999999989</v>
      </c>
      <c r="G157" s="15">
        <v>1653.7666666666667</v>
      </c>
      <c r="H157" s="14">
        <f t="shared" ref="H157:H162" si="13">SUM(B157:G157)</f>
        <v>1144247.5999999999</v>
      </c>
      <c r="I157" s="14">
        <v>315716.63333333336</v>
      </c>
      <c r="J157" s="14">
        <v>286081.53333333338</v>
      </c>
      <c r="K157" s="14">
        <v>13797.8</v>
      </c>
      <c r="L157" s="14">
        <v>78367.100000000006</v>
      </c>
      <c r="M157" s="14">
        <v>1791.5</v>
      </c>
      <c r="N157" s="15">
        <v>291.16666666666663</v>
      </c>
      <c r="O157" s="14">
        <f t="shared" si="12"/>
        <v>696045.7333333334</v>
      </c>
    </row>
    <row r="158" spans="1:15" s="6" customFormat="1" ht="18">
      <c r="A158" s="12" t="s">
        <v>55</v>
      </c>
      <c r="B158" s="13">
        <v>541926.16666666663</v>
      </c>
      <c r="C158" s="13">
        <v>501440.59999999992</v>
      </c>
      <c r="D158" s="14">
        <v>33846.5</v>
      </c>
      <c r="E158" s="14">
        <f>86227.7+14934</f>
        <v>101161.7</v>
      </c>
      <c r="F158" s="14">
        <v>7089.1</v>
      </c>
      <c r="G158" s="15">
        <v>1702.6333333333332</v>
      </c>
      <c r="H158" s="14">
        <f t="shared" si="13"/>
        <v>1187166.7</v>
      </c>
      <c r="I158" s="14">
        <v>317249.06666666671</v>
      </c>
      <c r="J158" s="14">
        <v>294215.96666666667</v>
      </c>
      <c r="K158" s="14">
        <v>12000.099999999999</v>
      </c>
      <c r="L158" s="14">
        <v>82275.900000000009</v>
      </c>
      <c r="M158" s="14">
        <v>0</v>
      </c>
      <c r="N158" s="15">
        <v>240.83333333333331</v>
      </c>
      <c r="O158" s="14">
        <f t="shared" si="12"/>
        <v>705981.86666666681</v>
      </c>
    </row>
    <row r="159" spans="1:15" s="6" customFormat="1" ht="18">
      <c r="A159" s="12" t="s">
        <v>56</v>
      </c>
      <c r="B159" s="13">
        <v>542615.79999999993</v>
      </c>
      <c r="C159" s="13">
        <v>601056.30000000016</v>
      </c>
      <c r="D159" s="14">
        <v>37578.600000000006</v>
      </c>
      <c r="E159" s="14">
        <f>85499.3+17969.8</f>
        <v>103469.1</v>
      </c>
      <c r="F159" s="14">
        <v>8284.6999999999989</v>
      </c>
      <c r="G159" s="15">
        <v>1607.2</v>
      </c>
      <c r="H159" s="14">
        <f t="shared" si="13"/>
        <v>1294611.7000000002</v>
      </c>
      <c r="I159" s="14">
        <v>322281.89999999997</v>
      </c>
      <c r="J159" s="14">
        <v>270225</v>
      </c>
      <c r="K159" s="14">
        <v>8139.9000000000005</v>
      </c>
      <c r="L159" s="14">
        <v>77518.700000000012</v>
      </c>
      <c r="M159" s="14">
        <v>0</v>
      </c>
      <c r="N159" s="15">
        <v>58</v>
      </c>
      <c r="O159" s="14">
        <f t="shared" si="12"/>
        <v>678223.5</v>
      </c>
    </row>
    <row r="160" spans="1:15" s="6" customFormat="1" ht="18">
      <c r="A160" s="12" t="s">
        <v>59</v>
      </c>
      <c r="B160" s="13">
        <v>519223.89999999991</v>
      </c>
      <c r="C160" s="13">
        <v>569341</v>
      </c>
      <c r="D160" s="14">
        <v>39864.700000000004</v>
      </c>
      <c r="E160" s="14">
        <f>119368.5+19256.1</f>
        <v>138624.6</v>
      </c>
      <c r="F160" s="14">
        <v>6979.8</v>
      </c>
      <c r="G160" s="15">
        <v>1810.1999999999998</v>
      </c>
      <c r="H160" s="14">
        <f t="shared" si="13"/>
        <v>1275844.2</v>
      </c>
      <c r="I160" s="14">
        <v>330076.3</v>
      </c>
      <c r="J160" s="14">
        <v>275864.60000000003</v>
      </c>
      <c r="K160" s="14">
        <v>8946.2999999999993</v>
      </c>
      <c r="L160" s="14">
        <v>78457</v>
      </c>
      <c r="M160" s="14">
        <v>0</v>
      </c>
      <c r="N160" s="15">
        <v>61.8</v>
      </c>
      <c r="O160" s="14">
        <f t="shared" si="12"/>
        <v>693406.00000000012</v>
      </c>
    </row>
    <row r="161" spans="1:15" s="6" customFormat="1" ht="18">
      <c r="A161" s="12" t="s">
        <v>60</v>
      </c>
      <c r="B161" s="13">
        <v>559010.6</v>
      </c>
      <c r="C161" s="13">
        <v>578713.4</v>
      </c>
      <c r="D161" s="14">
        <v>36608.000000000015</v>
      </c>
      <c r="E161" s="14">
        <f>99115.7+22237.5</f>
        <v>121353.2</v>
      </c>
      <c r="F161" s="14">
        <v>6400.5</v>
      </c>
      <c r="G161" s="15">
        <v>1638.0000000000002</v>
      </c>
      <c r="H161" s="14">
        <f t="shared" si="13"/>
        <v>1303723.7</v>
      </c>
      <c r="I161" s="14">
        <v>330014.09999999998</v>
      </c>
      <c r="J161" s="14">
        <v>279349</v>
      </c>
      <c r="K161" s="14">
        <v>9644</v>
      </c>
      <c r="L161" s="14">
        <v>89333</v>
      </c>
      <c r="M161" s="14">
        <v>0</v>
      </c>
      <c r="N161" s="15">
        <v>117.4</v>
      </c>
      <c r="O161" s="14">
        <f t="shared" si="12"/>
        <v>708457.5</v>
      </c>
    </row>
    <row r="162" spans="1:15" s="6" customFormat="1" ht="18">
      <c r="A162" s="12" t="s">
        <v>61</v>
      </c>
      <c r="B162" s="13">
        <v>593901.5</v>
      </c>
      <c r="C162" s="13">
        <v>593123.09999999974</v>
      </c>
      <c r="D162" s="14">
        <v>27212.9</v>
      </c>
      <c r="E162" s="14">
        <f>84731+14348.6</f>
        <v>99079.6</v>
      </c>
      <c r="F162" s="14">
        <v>7545.2999999999993</v>
      </c>
      <c r="G162" s="15">
        <v>1881.7</v>
      </c>
      <c r="H162" s="14">
        <f t="shared" si="13"/>
        <v>1322744.0999999996</v>
      </c>
      <c r="I162" s="14">
        <v>296974.3</v>
      </c>
      <c r="J162" s="14">
        <v>327118.09999999998</v>
      </c>
      <c r="K162" s="14">
        <v>9660.4</v>
      </c>
      <c r="L162" s="14">
        <v>83759.7</v>
      </c>
      <c r="M162" s="14">
        <v>0</v>
      </c>
      <c r="N162" s="15">
        <v>63.5</v>
      </c>
      <c r="O162" s="14">
        <f t="shared" si="12"/>
        <v>717575.99999999988</v>
      </c>
    </row>
    <row r="163" spans="1:15" s="6" customFormat="1">
      <c r="A163" s="71" t="s">
        <v>4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3"/>
    </row>
  </sheetData>
  <mergeCells count="5">
    <mergeCell ref="A3:O3"/>
    <mergeCell ref="B5:H5"/>
    <mergeCell ref="I5:O5"/>
    <mergeCell ref="A5:A6"/>
    <mergeCell ref="A163:O16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workbookViewId="0">
      <pane xSplit="1" ySplit="7" topLeftCell="N51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5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5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8">
      <c r="A54" s="12" t="s">
        <v>44</v>
      </c>
      <c r="B54" s="13">
        <v>421380.19999999995</v>
      </c>
      <c r="C54" s="13">
        <v>571338.10000000009</v>
      </c>
      <c r="D54" s="14">
        <v>32238.600000000002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1119232.8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8">
      <c r="A55" s="12" t="s">
        <v>47</v>
      </c>
      <c r="B55" s="13">
        <v>444899.7</v>
      </c>
      <c r="C55" s="13">
        <v>508647</v>
      </c>
      <c r="D55" s="14">
        <v>23715.7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1072573.7999999998</v>
      </c>
      <c r="I55" s="14">
        <v>270265.80000000005</v>
      </c>
      <c r="J55" s="14">
        <v>222431.4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si="13"/>
        <v>584633.10000000009</v>
      </c>
    </row>
    <row r="56" spans="1:15" s="6" customFormat="1" ht="18">
      <c r="A56" s="12" t="s">
        <v>50</v>
      </c>
      <c r="B56" s="13">
        <v>471158.5</v>
      </c>
      <c r="C56" s="13">
        <v>475108.4</v>
      </c>
      <c r="D56" s="14">
        <v>27861.899999999998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ref="H56:H57" si="14">SUM(B56:G56)</f>
        <v>1080232.9000000001</v>
      </c>
      <c r="I56" s="14">
        <v>279859.20000000001</v>
      </c>
      <c r="J56" s="14">
        <v>235638.90000000002</v>
      </c>
      <c r="K56" s="14">
        <v>15583.999999999998</v>
      </c>
      <c r="L56" s="14">
        <v>75238.800000000017</v>
      </c>
      <c r="M56" s="14">
        <v>2724.3</v>
      </c>
      <c r="N56" s="15">
        <v>145.5</v>
      </c>
      <c r="O56" s="14">
        <f t="shared" ref="O56:O59" si="15">SUM(I56:N56)</f>
        <v>609190.70000000007</v>
      </c>
    </row>
    <row r="57" spans="1:15" s="6" customFormat="1" ht="18">
      <c r="A57" s="12" t="s">
        <v>53</v>
      </c>
      <c r="B57" s="13">
        <v>517711.6</v>
      </c>
      <c r="C57" s="13">
        <v>508469.49999999994</v>
      </c>
      <c r="D57" s="14">
        <v>31078.699999999997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4"/>
        <v>1182431.7999999998</v>
      </c>
      <c r="I57" s="14">
        <v>294483.40000000008</v>
      </c>
      <c r="J57" s="14">
        <v>256725.6</v>
      </c>
      <c r="K57" s="14">
        <v>12110.8</v>
      </c>
      <c r="L57" s="14">
        <v>76315.7</v>
      </c>
      <c r="M57" s="14">
        <v>2374.9</v>
      </c>
      <c r="N57" s="15">
        <v>351.1</v>
      </c>
      <c r="O57" s="14">
        <f t="shared" si="15"/>
        <v>642361.50000000012</v>
      </c>
    </row>
    <row r="58" spans="1:15" s="6" customFormat="1" ht="18">
      <c r="A58" s="12" t="s">
        <v>56</v>
      </c>
      <c r="B58" s="13">
        <v>542615.79999999993</v>
      </c>
      <c r="C58" s="13">
        <v>601056.30000000016</v>
      </c>
      <c r="D58" s="14">
        <v>37578.600000000006</v>
      </c>
      <c r="E58" s="14">
        <f>85499.3+17969.8</f>
        <v>103469.1</v>
      </c>
      <c r="F58" s="14">
        <v>8284.6999999999989</v>
      </c>
      <c r="G58" s="15">
        <v>1607.2</v>
      </c>
      <c r="H58" s="14">
        <f t="shared" ref="H58:H59" si="16">SUM(B58:G58)</f>
        <v>1294611.7000000002</v>
      </c>
      <c r="I58" s="14">
        <v>322281.89999999997</v>
      </c>
      <c r="J58" s="14">
        <v>270225</v>
      </c>
      <c r="K58" s="14">
        <v>8139.9000000000005</v>
      </c>
      <c r="L58" s="14">
        <v>77518.700000000012</v>
      </c>
      <c r="M58" s="14">
        <v>0</v>
      </c>
      <c r="N58" s="15">
        <v>58</v>
      </c>
      <c r="O58" s="14">
        <f t="shared" si="15"/>
        <v>678223.5</v>
      </c>
    </row>
    <row r="59" spans="1:15" s="6" customFormat="1" ht="18">
      <c r="A59" s="12" t="s">
        <v>61</v>
      </c>
      <c r="B59" s="13">
        <v>593901.5</v>
      </c>
      <c r="C59" s="13">
        <v>593123.09999999974</v>
      </c>
      <c r="D59" s="14">
        <v>27212.9</v>
      </c>
      <c r="E59" s="14">
        <f>84731+14348.6</f>
        <v>99079.6</v>
      </c>
      <c r="F59" s="14">
        <v>7545.2999999999993</v>
      </c>
      <c r="G59" s="15">
        <v>1881.7</v>
      </c>
      <c r="H59" s="14">
        <f t="shared" si="16"/>
        <v>1322744.0999999996</v>
      </c>
      <c r="I59" s="14">
        <v>296974.3</v>
      </c>
      <c r="J59" s="14">
        <v>327118.09999999998</v>
      </c>
      <c r="K59" s="14">
        <v>9660.4</v>
      </c>
      <c r="L59" s="14">
        <v>83759.7</v>
      </c>
      <c r="M59" s="14">
        <v>0</v>
      </c>
      <c r="N59" s="15">
        <v>63.5</v>
      </c>
      <c r="O59" s="14">
        <f t="shared" si="15"/>
        <v>717575.99999999988</v>
      </c>
    </row>
    <row r="60" spans="1:15" s="6" customFormat="1">
      <c r="A60" s="60"/>
      <c r="B60" s="61"/>
      <c r="C60" s="61"/>
      <c r="D60" s="62"/>
      <c r="E60" s="62"/>
      <c r="F60" s="62"/>
      <c r="G60" s="63"/>
      <c r="H60" s="62"/>
      <c r="I60" s="62"/>
      <c r="J60" s="62"/>
      <c r="K60" s="62"/>
      <c r="L60" s="62"/>
      <c r="M60" s="62"/>
      <c r="N60" s="63"/>
      <c r="O60" s="64"/>
    </row>
    <row r="61" spans="1:15" s="6" customFormat="1">
      <c r="A61" s="71" t="s">
        <v>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</row>
  </sheetData>
  <mergeCells count="5">
    <mergeCell ref="A61:O61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9"/>
  <sheetViews>
    <sheetView tabSelected="1"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N24" sqref="N24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8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8" si="9">SUM(I17:N17)</f>
        <v>415718.1</v>
      </c>
    </row>
    <row r="18" spans="1:15" s="6" customFormat="1" ht="16.5">
      <c r="A18" s="12" t="s">
        <v>41</v>
      </c>
      <c r="B18" s="13">
        <v>444899.7</v>
      </c>
      <c r="C18" s="13">
        <v>508647</v>
      </c>
      <c r="D18" s="14">
        <v>23715.7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1072573.7999999998</v>
      </c>
      <c r="I18" s="14">
        <v>270265.80000000005</v>
      </c>
      <c r="J18" s="14">
        <v>222431.4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si="9"/>
        <v>584633.10000000009</v>
      </c>
    </row>
    <row r="19" spans="1:15" s="6" customFormat="1" ht="16.5">
      <c r="A19" s="12" t="s">
        <v>62</v>
      </c>
      <c r="B19" s="13">
        <v>593901.5</v>
      </c>
      <c r="C19" s="13">
        <v>593123.09999999974</v>
      </c>
      <c r="D19" s="14">
        <v>27212.9</v>
      </c>
      <c r="E19" s="14">
        <f>84731+14348.6</f>
        <v>99079.6</v>
      </c>
      <c r="F19" s="14">
        <v>7545.2999999999993</v>
      </c>
      <c r="G19" s="15">
        <v>1881.7</v>
      </c>
      <c r="H19" s="14">
        <f t="shared" ref="H19" si="10">SUM(B19:G19)</f>
        <v>1322744.0999999996</v>
      </c>
      <c r="I19" s="14">
        <v>296974.3</v>
      </c>
      <c r="J19" s="14">
        <v>327118.09999999998</v>
      </c>
      <c r="K19" s="14">
        <v>9660.4</v>
      </c>
      <c r="L19" s="14">
        <v>83759.7</v>
      </c>
      <c r="M19" s="14">
        <v>0</v>
      </c>
      <c r="N19" s="15">
        <v>63.5</v>
      </c>
      <c r="O19" s="14">
        <f t="shared" ref="O19" si="11">SUM(I19:N19)</f>
        <v>717575.99999999988</v>
      </c>
    </row>
    <row r="20" spans="1:15" s="6" customFormat="1">
      <c r="A20" s="71" t="s">
        <v>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4"/>
      <c r="E52" s="15"/>
      <c r="F52" s="14"/>
      <c r="G52" s="15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5"/>
      <c r="O63" s="14"/>
    </row>
    <row r="64" spans="1:15">
      <c r="A64" s="12"/>
      <c r="B64" s="13"/>
      <c r="C64" s="13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4"/>
    </row>
    <row r="65" spans="1:15">
      <c r="A65" s="16"/>
      <c r="B65" s="17"/>
      <c r="C65" s="17"/>
      <c r="D65" s="17"/>
      <c r="E65" s="17"/>
      <c r="F65" s="17"/>
      <c r="G65" s="18"/>
      <c r="H65" s="13"/>
      <c r="I65" s="17"/>
      <c r="J65" s="17"/>
      <c r="K65" s="17"/>
      <c r="L65" s="17"/>
      <c r="M65" s="17"/>
      <c r="N65" s="18"/>
      <c r="O65" s="13"/>
    </row>
    <row r="66" spans="1:15">
      <c r="A66" s="16"/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19" t="s">
        <v>4</v>
      </c>
      <c r="B67" s="17"/>
      <c r="C67" s="17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8"/>
      <c r="O67" s="17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mergeCells count="5">
    <mergeCell ref="A20:O20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2021-03-16T12:46:52Z</dcterms:modified>
</cp:coreProperties>
</file>