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24000" windowHeight="9735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20" i="6" l="1"/>
  <c r="I20" i="6"/>
  <c r="F20" i="6"/>
  <c r="L61" i="5"/>
  <c r="I61" i="5"/>
  <c r="F61" i="5"/>
  <c r="L60" i="5"/>
  <c r="I60" i="5"/>
  <c r="F60" i="5"/>
  <c r="L59" i="5"/>
  <c r="I59" i="5"/>
  <c r="F59" i="5"/>
  <c r="L58" i="5"/>
  <c r="I58" i="5"/>
  <c r="F58" i="5"/>
  <c r="L169" i="4"/>
  <c r="I169" i="4"/>
  <c r="F169" i="4"/>
  <c r="L168" i="4"/>
  <c r="I168" i="4"/>
  <c r="F168" i="4"/>
  <c r="L167" i="4"/>
  <c r="I167" i="4"/>
  <c r="F167" i="4"/>
  <c r="L166" i="4"/>
  <c r="I166" i="4"/>
  <c r="F166" i="4"/>
  <c r="M166" i="4" s="1"/>
  <c r="O166" i="4" s="1"/>
  <c r="L165" i="4"/>
  <c r="I165" i="4"/>
  <c r="F165" i="4"/>
  <c r="L164" i="4"/>
  <c r="I164" i="4"/>
  <c r="F164" i="4"/>
  <c r="L163" i="4"/>
  <c r="I163" i="4"/>
  <c r="F163" i="4"/>
  <c r="M163" i="4" s="1"/>
  <c r="O163" i="4" s="1"/>
  <c r="L162" i="4"/>
  <c r="I162" i="4"/>
  <c r="F162" i="4"/>
  <c r="L161" i="4"/>
  <c r="I161" i="4"/>
  <c r="F161" i="4"/>
  <c r="L160" i="4"/>
  <c r="I160" i="4"/>
  <c r="F160" i="4"/>
  <c r="L159" i="4"/>
  <c r="I159" i="4"/>
  <c r="F159" i="4"/>
  <c r="L158" i="4"/>
  <c r="I158" i="4"/>
  <c r="F158" i="4"/>
  <c r="M158" i="4" s="1"/>
  <c r="O158" i="4" s="1"/>
  <c r="M20" i="6" l="1"/>
  <c r="O20" i="6" s="1"/>
  <c r="M59" i="5"/>
  <c r="O59" i="5" s="1"/>
  <c r="M60" i="5"/>
  <c r="O60" i="5" s="1"/>
  <c r="M61" i="5"/>
  <c r="O61" i="5" s="1"/>
  <c r="M58" i="5"/>
  <c r="O58" i="5" s="1"/>
  <c r="M161" i="4"/>
  <c r="O161" i="4" s="1"/>
  <c r="M164" i="4"/>
  <c r="O164" i="4" s="1"/>
  <c r="M159" i="4"/>
  <c r="O159" i="4" s="1"/>
  <c r="M167" i="4"/>
  <c r="O167" i="4" s="1"/>
  <c r="M165" i="4"/>
  <c r="O165" i="4" s="1"/>
  <c r="M160" i="4"/>
  <c r="O160" i="4" s="1"/>
  <c r="M168" i="4"/>
  <c r="O168" i="4" s="1"/>
  <c r="M162" i="4"/>
  <c r="O162" i="4" s="1"/>
  <c r="M169" i="4"/>
  <c r="O169" i="4" s="1"/>
  <c r="L19" i="6" l="1"/>
  <c r="I19" i="6"/>
  <c r="F19" i="6"/>
  <c r="L57" i="5"/>
  <c r="I57" i="5"/>
  <c r="B57" i="5"/>
  <c r="F57" i="5" s="1"/>
  <c r="L56" i="5"/>
  <c r="I56" i="5"/>
  <c r="F56" i="5"/>
  <c r="L55" i="5"/>
  <c r="I55" i="5"/>
  <c r="F55" i="5"/>
  <c r="L54" i="5"/>
  <c r="I54" i="5"/>
  <c r="F54" i="5"/>
  <c r="L53" i="5"/>
  <c r="I53" i="5"/>
  <c r="F53" i="5"/>
  <c r="L52" i="5"/>
  <c r="I52" i="5"/>
  <c r="F52" i="5"/>
  <c r="L157" i="4"/>
  <c r="I157" i="4"/>
  <c r="B157" i="4"/>
  <c r="F157" i="4" s="1"/>
  <c r="L156" i="4"/>
  <c r="I156" i="4"/>
  <c r="F156" i="4"/>
  <c r="L155" i="4"/>
  <c r="I155" i="4"/>
  <c r="F155" i="4"/>
  <c r="L154" i="4"/>
  <c r="I154" i="4"/>
  <c r="F154" i="4"/>
  <c r="M154" i="4" s="1"/>
  <c r="O154" i="4" s="1"/>
  <c r="L153" i="4"/>
  <c r="I153" i="4"/>
  <c r="F153" i="4"/>
  <c r="L152" i="4"/>
  <c r="I152" i="4"/>
  <c r="F152" i="4"/>
  <c r="M19" i="6" l="1"/>
  <c r="O19" i="6" s="1"/>
  <c r="M152" i="4"/>
  <c r="O152" i="4" s="1"/>
  <c r="M156" i="4"/>
  <c r="O156" i="4" s="1"/>
  <c r="M155" i="4"/>
  <c r="O155" i="4" s="1"/>
  <c r="M157" i="4"/>
  <c r="O157" i="4" s="1"/>
  <c r="M57" i="5"/>
  <c r="O57" i="5" s="1"/>
  <c r="M55" i="5"/>
  <c r="O55" i="5" s="1"/>
  <c r="M54" i="5"/>
  <c r="O54" i="5" s="1"/>
  <c r="M52" i="5"/>
  <c r="O52" i="5" s="1"/>
  <c r="M56" i="5"/>
  <c r="O56" i="5" s="1"/>
  <c r="M53" i="5"/>
  <c r="O53" i="5" s="1"/>
  <c r="M153" i="4"/>
  <c r="O153" i="4" s="1"/>
  <c r="L151" i="4" l="1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M147" i="4" l="1"/>
  <c r="O147" i="4" s="1"/>
  <c r="M140" i="4"/>
  <c r="O140" i="4" s="1"/>
  <c r="M143" i="4"/>
  <c r="O143" i="4" s="1"/>
  <c r="M146" i="4"/>
  <c r="O146" i="4" s="1"/>
  <c r="M144" i="4"/>
  <c r="O144" i="4" s="1"/>
  <c r="M148" i="4"/>
  <c r="O148" i="4" s="1"/>
  <c r="M149" i="4"/>
  <c r="O149" i="4" s="1"/>
  <c r="M150" i="4"/>
  <c r="O150" i="4" s="1"/>
  <c r="M141" i="4"/>
  <c r="O141" i="4" s="1"/>
  <c r="M151" i="4"/>
  <c r="O151" i="4" s="1"/>
  <c r="M142" i="4"/>
  <c r="O142" i="4" s="1"/>
  <c r="M145" i="4"/>
  <c r="O145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F128" i="4"/>
  <c r="F129" i="4"/>
  <c r="F130" i="4"/>
  <c r="F131" i="4"/>
  <c r="F132" i="4"/>
  <c r="F133" i="4"/>
  <c r="F134" i="4"/>
  <c r="F135" i="4"/>
  <c r="F136" i="4"/>
  <c r="F137" i="4"/>
  <c r="F138" i="4"/>
  <c r="F139" i="4"/>
  <c r="I128" i="4"/>
  <c r="I129" i="4"/>
  <c r="I130" i="4"/>
  <c r="I131" i="4"/>
  <c r="I132" i="4"/>
  <c r="I133" i="4"/>
  <c r="I134" i="4"/>
  <c r="I135" i="4"/>
  <c r="M135" i="4" s="1"/>
  <c r="O135" i="4" s="1"/>
  <c r="I136" i="4"/>
  <c r="I137" i="4"/>
  <c r="I138" i="4"/>
  <c r="I139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M132" i="4" l="1"/>
  <c r="O132" i="4" s="1"/>
  <c r="M134" i="4"/>
  <c r="O134" i="4" s="1"/>
  <c r="M130" i="4"/>
  <c r="O130" i="4" s="1"/>
  <c r="M48" i="5"/>
  <c r="O48" i="5" s="1"/>
  <c r="M49" i="5"/>
  <c r="O49" i="5" s="1"/>
  <c r="M50" i="5"/>
  <c r="O50" i="5" s="1"/>
  <c r="M51" i="5"/>
  <c r="O51" i="5" s="1"/>
  <c r="M136" i="4"/>
  <c r="O136" i="4" s="1"/>
  <c r="M128" i="4"/>
  <c r="O128" i="4" s="1"/>
  <c r="M138" i="4"/>
  <c r="O138" i="4" s="1"/>
  <c r="M137" i="4"/>
  <c r="O137" i="4" s="1"/>
  <c r="M129" i="4"/>
  <c r="O129" i="4" s="1"/>
  <c r="M133" i="4"/>
  <c r="O133" i="4" s="1"/>
  <c r="M139" i="4"/>
  <c r="O139" i="4" s="1"/>
  <c r="M131" i="4"/>
  <c r="O131" i="4" s="1"/>
  <c r="L18" i="6" l="1"/>
  <c r="I18" i="6"/>
  <c r="F18" i="6"/>
  <c r="M18" i="6" l="1"/>
  <c r="O18" i="6" s="1"/>
  <c r="L17" i="6"/>
  <c r="I17" i="6"/>
  <c r="F17" i="6"/>
  <c r="M17" i="6" s="1"/>
  <c r="O17" i="6" s="1"/>
  <c r="L47" i="5"/>
  <c r="I47" i="5"/>
  <c r="F47" i="5"/>
  <c r="F127" i="4"/>
  <c r="I127" i="4"/>
  <c r="L127" i="4"/>
  <c r="M47" i="5" l="1"/>
  <c r="O47" i="5" s="1"/>
  <c r="M127" i="4"/>
  <c r="O127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L116" i="4"/>
  <c r="L117" i="4"/>
  <c r="L118" i="4"/>
  <c r="L119" i="4"/>
  <c r="L120" i="4"/>
  <c r="L121" i="4"/>
  <c r="L122" i="4"/>
  <c r="L123" i="4"/>
  <c r="L124" i="4"/>
  <c r="L125" i="4"/>
  <c r="L126" i="4"/>
  <c r="I116" i="4"/>
  <c r="I117" i="4"/>
  <c r="I118" i="4"/>
  <c r="I119" i="4"/>
  <c r="I120" i="4"/>
  <c r="I121" i="4"/>
  <c r="I122" i="4"/>
  <c r="I123" i="4"/>
  <c r="I124" i="4"/>
  <c r="I125" i="4"/>
  <c r="I126" i="4"/>
  <c r="F116" i="4"/>
  <c r="F117" i="4"/>
  <c r="F118" i="4"/>
  <c r="F119" i="4"/>
  <c r="F120" i="4"/>
  <c r="F121" i="4"/>
  <c r="F122" i="4"/>
  <c r="F123" i="4"/>
  <c r="F124" i="4"/>
  <c r="F125" i="4"/>
  <c r="F126" i="4"/>
  <c r="I115" i="4"/>
  <c r="M119" i="4" l="1"/>
  <c r="O119" i="4" s="1"/>
  <c r="M16" i="6"/>
  <c r="O16" i="6" s="1"/>
  <c r="M122" i="4"/>
  <c r="O122" i="4" s="1"/>
  <c r="M116" i="4"/>
  <c r="O116" i="4" s="1"/>
  <c r="M125" i="4"/>
  <c r="O125" i="4" s="1"/>
  <c r="M118" i="4"/>
  <c r="O118" i="4" s="1"/>
  <c r="M123" i="4"/>
  <c r="O123" i="4" s="1"/>
  <c r="M121" i="4"/>
  <c r="O121" i="4" s="1"/>
  <c r="M124" i="4"/>
  <c r="O124" i="4" s="1"/>
  <c r="M120" i="4"/>
  <c r="O120" i="4" s="1"/>
  <c r="M117" i="4"/>
  <c r="O117" i="4" s="1"/>
  <c r="M126" i="4"/>
  <c r="O126" i="4" s="1"/>
  <c r="M30" i="5"/>
  <c r="O30" i="5" s="1"/>
  <c r="M20" i="5"/>
  <c r="O20" i="5" s="1"/>
  <c r="M35" i="5"/>
  <c r="O35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5" i="5"/>
  <c r="O45" i="5" s="1"/>
  <c r="M46" i="5"/>
  <c r="O46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36" i="4" l="1"/>
  <c r="O36" i="4" s="1"/>
  <c r="M115" i="4"/>
  <c r="O115" i="4" s="1"/>
  <c r="M12" i="4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<sst xmlns="http://schemas.openxmlformats.org/spreadsheetml/2006/main" count="141" uniqueCount="68">
  <si>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</si>
  <si>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</si>
  <si>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</si>
  <si>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</si>
  <si>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</si>
  <si>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</si>
  <si>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</si>
  <si>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</si>
  <si>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</si>
  <si>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</si>
  <si>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</si>
  <si>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</si>
  <si>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</si>
  <si>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</si>
  <si>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</si>
  <si>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</si>
  <si>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</si>
  <si>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</si>
  <si>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</si>
  <si>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</si>
  <si>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</si>
  <si>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</si>
  <si>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</si>
  <si>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</si>
  <si>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</si>
  <si>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</si>
  <si>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</si>
  <si>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</si>
  <si>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</si>
  <si>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</si>
  <si>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</si>
  <si>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</si>
  <si>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</si>
  <si>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</si>
  <si>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</si>
  <si>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</si>
  <si>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</si>
  <si>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</si>
  <si>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</si>
  <si>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</si>
  <si>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</si>
  <si>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</si>
  <si>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</si>
  <si>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</si>
  <si>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</si>
  <si>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</si>
  <si>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</si>
  <si>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</si>
  <si>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</si>
  <si>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</si>
  <si>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</si>
  <si>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</si>
  <si>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II.12</t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</si>
  <si>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</si>
  <si>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</si>
  <si>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r>
      <t>Septembre-20</t>
    </r>
    <r>
      <rPr>
        <vertAlign val="superscript"/>
        <sz val="12"/>
        <rFont val="Calibri"/>
        <family val="2"/>
        <scheme val="minor"/>
      </rPr>
      <t>(p)</t>
    </r>
  </si>
  <si>
    <r>
      <t>Octobre-20</t>
    </r>
    <r>
      <rPr>
        <vertAlign val="superscript"/>
        <sz val="12"/>
        <rFont val="Calibri"/>
        <family val="2"/>
        <scheme val="minor"/>
      </rPr>
      <t>(p)</t>
    </r>
  </si>
  <si>
    <r>
      <t>Novembre-20</t>
    </r>
    <r>
      <rPr>
        <vertAlign val="superscript"/>
        <sz val="12"/>
        <rFont val="Calibri"/>
        <family val="2"/>
        <scheme val="minor"/>
      </rPr>
      <t>(p)</t>
    </r>
  </si>
  <si>
    <r>
      <t>Décembre-20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</si>
  <si>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</si>
  <si>
    <t>2020</t>
  </si>
  <si>
    <r>
      <t>Janvier-21</t>
    </r>
    <r>
      <rPr>
        <vertAlign val="superscript"/>
        <sz val="12"/>
        <rFont val="Calibri"/>
        <family val="2"/>
        <scheme val="minor"/>
      </rPr>
      <t>(p)</t>
    </r>
  </si>
  <si>
    <r>
      <t>Février-21</t>
    </r>
    <r>
      <rPr>
        <vertAlign val="superscript"/>
        <sz val="12"/>
        <rFont val="Calibri"/>
        <family val="2"/>
        <scheme val="minor"/>
      </rPr>
      <t>(p)</t>
    </r>
  </si>
  <si>
    <r>
      <t>Mars-21</t>
    </r>
    <r>
      <rPr>
        <vertAlign val="superscript"/>
        <sz val="12"/>
        <rFont val="Calibri"/>
        <family val="2"/>
        <scheme val="minor"/>
      </rPr>
      <t>(p)</t>
    </r>
  </si>
  <si>
    <t>Q2-2021</t>
  </si>
  <si>
    <r>
      <t>Avril-21</t>
    </r>
    <r>
      <rPr>
        <vertAlign val="superscript"/>
        <sz val="12"/>
        <rFont val="Calibri"/>
        <family val="2"/>
        <scheme val="minor"/>
      </rPr>
      <t>(p)</t>
    </r>
  </si>
  <si>
    <r>
      <t>Mai-21</t>
    </r>
    <r>
      <rPr>
        <vertAlign val="superscript"/>
        <sz val="12"/>
        <rFont val="Calibri"/>
        <family val="2"/>
        <scheme val="minor"/>
      </rPr>
      <t>(p)</t>
    </r>
  </si>
  <si>
    <r>
      <t>Juin-21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</si>
</sst>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0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abSelected="1" topLeftCell="D1" workbookViewId="0">
      <selection activeCell="E19" sqref="E19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45</v>
      </c>
    </row>
    <row r="3" spans="2:5" s="12" customFormat="1" x14ac:dyDescent="0.25">
      <c r="B3" s="43" t="s">
        <v>46</v>
      </c>
      <c r="C3"/>
    </row>
    <row r="4" spans="2:5" s="12" customFormat="1" x14ac:dyDescent="0.25">
      <c r="B4" s="43" t="s">
        <v>47</v>
      </c>
    </row>
    <row r="5" spans="2:5" s="12" customFormat="1" x14ac:dyDescent="0.25">
      <c r="B5" s="43" t="s">
        <v>48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44377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7" t="s">
        <v>64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6" t="s">
        <v>60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51</v>
      </c>
    </row>
    <row r="24" spans="2:3" s="1" customFormat="1" ht="31.5" x14ac:dyDescent="0.25">
      <c r="B24" s="57" t="s">
        <v>49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50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72"/>
  <sheetViews>
    <sheetView workbookViewId="0">
      <pane xSplit="1" ySplit="7" topLeftCell="N158" activePane="bottomRight" state="frozen"/>
      <selection pane="topRight" activeCell="B1" sqref="B1"/>
      <selection pane="bottomLeft" activeCell="A8" sqref="A8"/>
      <selection pane="bottomRight" activeCell="A166" sqref="A166"/>
    </sheetView>
  </sheetViews>
  <sheetFormatPr baseColWidth="10"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67" t="s">
        <v>52</v>
      </c>
    </row>
    <row r="2" spans="1:248" x14ac:dyDescent="0.2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3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4"/>
      <c r="IM6" s="38"/>
    </row>
    <row r="7" spans="1:248" s="37" customFormat="1" ht="37.5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5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48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69" si="10">SUM(F72,I72,L72)</f>
        <v>748162.92500000005</v>
      </c>
      <c r="N72" s="9">
        <v>72390.299999999988</v>
      </c>
      <c r="O72" s="63">
        <f t="shared" ref="O72:O169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69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69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479928.8</v>
      </c>
      <c r="F127" s="3">
        <f t="shared" si="13"/>
        <v>631050.30000000005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977343.5</v>
      </c>
      <c r="N127" s="9">
        <v>73032.300000000017</v>
      </c>
      <c r="O127" s="64">
        <f t="shared" si="11"/>
        <v>1050375.8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482435.16666666669</v>
      </c>
      <c r="F128" s="3">
        <f t="shared" si="13"/>
        <v>630053.76666666672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978177.96666666679</v>
      </c>
      <c r="N128" s="9">
        <v>52484.7</v>
      </c>
      <c r="O128" s="64">
        <f t="shared" si="11"/>
        <v>1030662.6666666667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489615.63333333348</v>
      </c>
      <c r="F129" s="3">
        <f t="shared" si="13"/>
        <v>641248.23333333351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1000241.0333333336</v>
      </c>
      <c r="N129" s="9">
        <v>76255.400000000009</v>
      </c>
      <c r="O129" s="64">
        <f t="shared" si="11"/>
        <v>1076496.4333333336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482168.09999999992</v>
      </c>
      <c r="F130" s="3">
        <f t="shared" si="13"/>
        <v>651526.5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1000829.7</v>
      </c>
      <c r="N130" s="9">
        <v>76186.2</v>
      </c>
      <c r="O130" s="64">
        <f t="shared" si="11"/>
        <v>1077015.8999999999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489642.76666666666</v>
      </c>
      <c r="F131" s="3">
        <f t="shared" si="13"/>
        <v>655767.06666666665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1010815.0666666667</v>
      </c>
      <c r="N131" s="9">
        <v>74629.2</v>
      </c>
      <c r="O131" s="64">
        <f t="shared" si="11"/>
        <v>1085444.2666666666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491446.53333333338</v>
      </c>
      <c r="F132" s="3">
        <f t="shared" si="13"/>
        <v>652813.43333333335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1005186.5333333333</v>
      </c>
      <c r="N132" s="9">
        <v>97161.300000000017</v>
      </c>
      <c r="O132" s="64">
        <f t="shared" si="11"/>
        <v>1102347.8333333333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526125.79999999993</v>
      </c>
      <c r="F133" s="3">
        <f t="shared" si="13"/>
        <v>694154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1060856</v>
      </c>
      <c r="N133" s="9">
        <v>78832.800000000003</v>
      </c>
      <c r="O133" s="64">
        <f t="shared" si="11"/>
        <v>1139688.8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547574.89999999991</v>
      </c>
      <c r="F134" s="3">
        <f t="shared" si="13"/>
        <v>734002.49999999988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1097669.6000000001</v>
      </c>
      <c r="N134" s="9">
        <v>82090.5</v>
      </c>
      <c r="O134" s="64">
        <f t="shared" si="11"/>
        <v>1179760.1000000001</v>
      </c>
    </row>
    <row r="135" spans="1:15" x14ac:dyDescent="0.25">
      <c r="A135" s="62">
        <v>43313</v>
      </c>
      <c r="B135" s="5">
        <v>166376.29999999999</v>
      </c>
      <c r="C135" s="9">
        <v>20072.8</v>
      </c>
      <c r="D135" s="9">
        <v>3927.6000000000004</v>
      </c>
      <c r="E135" s="9">
        <v>552001.29999999993</v>
      </c>
      <c r="F135" s="3">
        <f t="shared" si="13"/>
        <v>742377.99999999988</v>
      </c>
      <c r="G135" s="9">
        <v>27618.199999999997</v>
      </c>
      <c r="H135" s="9">
        <v>187013.30000000002</v>
      </c>
      <c r="I135" s="9">
        <f t="shared" si="9"/>
        <v>214631.5</v>
      </c>
      <c r="J135" s="9">
        <v>95603.4</v>
      </c>
      <c r="K135" s="9">
        <v>60568.800000000003</v>
      </c>
      <c r="L135" s="9">
        <f t="shared" si="12"/>
        <v>156172.20000000001</v>
      </c>
      <c r="M135" s="2">
        <f t="shared" si="10"/>
        <v>1113181.7</v>
      </c>
      <c r="N135" s="9">
        <v>90855.2</v>
      </c>
      <c r="O135" s="64">
        <f t="shared" si="11"/>
        <v>1204036.8999999999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565098</v>
      </c>
      <c r="F136" s="3">
        <f t="shared" si="13"/>
        <v>753077.39999999991</v>
      </c>
      <c r="G136" s="9">
        <v>27187.7</v>
      </c>
      <c r="H136" s="9">
        <v>186882.4</v>
      </c>
      <c r="I136" s="9">
        <f t="shared" si="9"/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si="10"/>
        <v>1129424.2999999998</v>
      </c>
      <c r="N136" s="9">
        <v>83199.8</v>
      </c>
      <c r="O136" s="64">
        <f t="shared" si="11"/>
        <v>1212624.0999999999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3292.1000000000004</v>
      </c>
      <c r="E137" s="9">
        <v>594041.03333333344</v>
      </c>
      <c r="F137" s="3">
        <f t="shared" si="13"/>
        <v>786346.93333333347</v>
      </c>
      <c r="G137" s="9">
        <v>27380.000000000004</v>
      </c>
      <c r="H137" s="9">
        <v>187528.5</v>
      </c>
      <c r="I137" s="9">
        <f t="shared" si="9"/>
        <v>214908.5</v>
      </c>
      <c r="J137" s="9">
        <v>104041.40000000001</v>
      </c>
      <c r="K137" s="9">
        <v>57864.500000000007</v>
      </c>
      <c r="L137" s="9">
        <f t="shared" si="12"/>
        <v>161905.90000000002</v>
      </c>
      <c r="M137" s="2">
        <f t="shared" si="10"/>
        <v>1163161.3333333335</v>
      </c>
      <c r="N137" s="9">
        <v>80078.600000000006</v>
      </c>
      <c r="O137" s="64">
        <f t="shared" si="11"/>
        <v>1243239.9333333336</v>
      </c>
    </row>
    <row r="138" spans="1:15" x14ac:dyDescent="0.25">
      <c r="A138" s="62">
        <v>43405</v>
      </c>
      <c r="B138" s="5">
        <v>163179.90000000002</v>
      </c>
      <c r="C138" s="9">
        <v>13389.2</v>
      </c>
      <c r="D138" s="9">
        <v>4565.7999999999993</v>
      </c>
      <c r="E138" s="9">
        <v>573305.96666666667</v>
      </c>
      <c r="F138" s="3">
        <f t="shared" si="13"/>
        <v>754440.8666666667</v>
      </c>
      <c r="G138" s="9">
        <v>25816.1</v>
      </c>
      <c r="H138" s="9">
        <v>223525.20000000004</v>
      </c>
      <c r="I138" s="9">
        <f t="shared" si="9"/>
        <v>249341.30000000005</v>
      </c>
      <c r="J138" s="9">
        <v>105677.6</v>
      </c>
      <c r="K138" s="9">
        <v>61257</v>
      </c>
      <c r="L138" s="9">
        <f t="shared" si="12"/>
        <v>166934.6</v>
      </c>
      <c r="M138" s="2">
        <f t="shared" si="10"/>
        <v>1170716.7666666668</v>
      </c>
      <c r="N138" s="9">
        <v>80011.299999999988</v>
      </c>
      <c r="O138" s="64">
        <f t="shared" si="11"/>
        <v>1250728.0666666669</v>
      </c>
    </row>
    <row r="139" spans="1:15" x14ac:dyDescent="0.25">
      <c r="A139" s="62">
        <v>43435</v>
      </c>
      <c r="B139" s="5">
        <v>143274.5</v>
      </c>
      <c r="C139" s="9">
        <v>21128</v>
      </c>
      <c r="D139" s="9">
        <v>5697.8</v>
      </c>
      <c r="E139" s="9">
        <v>537281.4</v>
      </c>
      <c r="F139" s="3">
        <f t="shared" si="13"/>
        <v>707381.7</v>
      </c>
      <c r="G139" s="9">
        <v>24586.2</v>
      </c>
      <c r="H139" s="9">
        <v>228121.9</v>
      </c>
      <c r="I139" s="9">
        <f t="shared" si="9"/>
        <v>252708.1</v>
      </c>
      <c r="J139" s="9">
        <v>112629.1</v>
      </c>
      <c r="K139" s="9">
        <v>64199.6</v>
      </c>
      <c r="L139" s="9">
        <f t="shared" si="12"/>
        <v>176828.7</v>
      </c>
      <c r="M139" s="2">
        <f t="shared" si="10"/>
        <v>1136918.5</v>
      </c>
      <c r="N139" s="9">
        <v>88540.800000000003</v>
      </c>
      <c r="O139" s="64">
        <f t="shared" si="11"/>
        <v>1225459.3</v>
      </c>
    </row>
    <row r="140" spans="1:15" x14ac:dyDescent="0.25">
      <c r="A140" s="62">
        <v>43466</v>
      </c>
      <c r="B140" s="5">
        <v>134489.5</v>
      </c>
      <c r="C140" s="9">
        <v>17415.400000000001</v>
      </c>
      <c r="D140" s="9">
        <v>5900</v>
      </c>
      <c r="E140" s="9">
        <v>537268.93333333335</v>
      </c>
      <c r="F140" s="3">
        <f t="shared" si="13"/>
        <v>695073.83333333337</v>
      </c>
      <c r="G140" s="9">
        <v>24963</v>
      </c>
      <c r="H140" s="9">
        <v>229100.9</v>
      </c>
      <c r="I140" s="9">
        <f t="shared" si="9"/>
        <v>254063.9</v>
      </c>
      <c r="J140" s="9">
        <v>115039.7</v>
      </c>
      <c r="K140" s="9">
        <v>63442.1</v>
      </c>
      <c r="L140" s="9">
        <f t="shared" si="12"/>
        <v>178481.8</v>
      </c>
      <c r="M140" s="2">
        <f t="shared" si="10"/>
        <v>1127619.5333333334</v>
      </c>
      <c r="N140" s="9">
        <v>91209.5</v>
      </c>
      <c r="O140" s="64">
        <f t="shared" si="11"/>
        <v>1218829.0333333334</v>
      </c>
    </row>
    <row r="141" spans="1:15" x14ac:dyDescent="0.25">
      <c r="A141" s="62">
        <v>43497</v>
      </c>
      <c r="B141" s="5">
        <v>131967.69999999998</v>
      </c>
      <c r="C141" s="9">
        <v>15134.4</v>
      </c>
      <c r="D141" s="9">
        <v>5576.9000000000005</v>
      </c>
      <c r="E141" s="9">
        <v>548510.66666666663</v>
      </c>
      <c r="F141" s="3">
        <f t="shared" si="13"/>
        <v>701189.66666666663</v>
      </c>
      <c r="G141" s="9">
        <v>23812.199999999997</v>
      </c>
      <c r="H141" s="9">
        <v>232567</v>
      </c>
      <c r="I141" s="9">
        <f t="shared" si="9"/>
        <v>256379.2</v>
      </c>
      <c r="J141" s="9">
        <v>118859.5</v>
      </c>
      <c r="K141" s="9">
        <v>66204.5</v>
      </c>
      <c r="L141" s="9">
        <f t="shared" si="12"/>
        <v>185064</v>
      </c>
      <c r="M141" s="2">
        <f t="shared" si="10"/>
        <v>1142632.8666666667</v>
      </c>
      <c r="N141" s="9">
        <v>91111</v>
      </c>
      <c r="O141" s="64">
        <f t="shared" si="11"/>
        <v>1233743.8666666667</v>
      </c>
    </row>
    <row r="142" spans="1:15" x14ac:dyDescent="0.25">
      <c r="A142" s="62">
        <v>43525</v>
      </c>
      <c r="B142" s="5">
        <v>127790.00000000001</v>
      </c>
      <c r="C142" s="9">
        <v>14064.4</v>
      </c>
      <c r="D142" s="9">
        <v>6195.9000000000005</v>
      </c>
      <c r="E142" s="9">
        <v>561005.9</v>
      </c>
      <c r="F142" s="3">
        <f t="shared" si="13"/>
        <v>709056.20000000007</v>
      </c>
      <c r="G142" s="9">
        <v>24770.800000000003</v>
      </c>
      <c r="H142" s="9">
        <v>242932.9</v>
      </c>
      <c r="I142" s="9">
        <f t="shared" si="9"/>
        <v>267703.7</v>
      </c>
      <c r="J142" s="9">
        <v>120857.7</v>
      </c>
      <c r="K142" s="9">
        <v>63037.3</v>
      </c>
      <c r="L142" s="9">
        <f t="shared" si="12"/>
        <v>183895</v>
      </c>
      <c r="M142" s="2">
        <f t="shared" si="10"/>
        <v>1160654.9000000001</v>
      </c>
      <c r="N142" s="9">
        <v>93379.8</v>
      </c>
      <c r="O142" s="64">
        <f t="shared" si="11"/>
        <v>1254034.7000000002</v>
      </c>
    </row>
    <row r="143" spans="1:15" x14ac:dyDescent="0.25">
      <c r="A143" s="62">
        <v>43556</v>
      </c>
      <c r="B143" s="5">
        <v>121114.7</v>
      </c>
      <c r="C143" s="9">
        <v>11062.9</v>
      </c>
      <c r="D143" s="9">
        <v>6156.9</v>
      </c>
      <c r="E143" s="9">
        <v>563330.60000000009</v>
      </c>
      <c r="F143" s="3">
        <f t="shared" si="13"/>
        <v>701665.10000000009</v>
      </c>
      <c r="G143" s="9">
        <v>24439.9</v>
      </c>
      <c r="H143" s="9">
        <v>248787.9</v>
      </c>
      <c r="I143" s="9">
        <f t="shared" si="9"/>
        <v>273227.8</v>
      </c>
      <c r="J143" s="9">
        <v>125499.40000000001</v>
      </c>
      <c r="K143" s="9">
        <v>62404.5</v>
      </c>
      <c r="L143" s="9">
        <f t="shared" si="12"/>
        <v>187903.90000000002</v>
      </c>
      <c r="M143" s="2">
        <f t="shared" si="10"/>
        <v>1162796.8000000003</v>
      </c>
      <c r="N143" s="9">
        <v>91261.1</v>
      </c>
      <c r="O143" s="64">
        <f t="shared" si="11"/>
        <v>1254057.9000000004</v>
      </c>
    </row>
    <row r="144" spans="1:15" x14ac:dyDescent="0.25">
      <c r="A144" s="62">
        <v>43586</v>
      </c>
      <c r="B144" s="5">
        <v>131001.2</v>
      </c>
      <c r="C144" s="9">
        <v>7536.1</v>
      </c>
      <c r="D144" s="9">
        <v>5934</v>
      </c>
      <c r="E144" s="9">
        <v>579056.10000000009</v>
      </c>
      <c r="F144" s="3">
        <f t="shared" si="13"/>
        <v>723527.40000000014</v>
      </c>
      <c r="G144" s="9">
        <v>23846.5</v>
      </c>
      <c r="H144" s="9">
        <v>252999.1</v>
      </c>
      <c r="I144" s="9">
        <f t="shared" si="9"/>
        <v>276845.59999999998</v>
      </c>
      <c r="J144" s="9">
        <v>125499.3</v>
      </c>
      <c r="K144" s="9">
        <v>63978.1</v>
      </c>
      <c r="L144" s="9">
        <f t="shared" si="12"/>
        <v>189477.4</v>
      </c>
      <c r="M144" s="2">
        <f t="shared" si="10"/>
        <v>1189850.4000000001</v>
      </c>
      <c r="N144" s="9">
        <v>92981.7</v>
      </c>
      <c r="O144" s="64">
        <f t="shared" si="11"/>
        <v>1282832.1000000001</v>
      </c>
    </row>
    <row r="145" spans="1:15" x14ac:dyDescent="0.25">
      <c r="A145" s="62">
        <v>43617</v>
      </c>
      <c r="B145" s="5">
        <v>128837.29999999999</v>
      </c>
      <c r="C145" s="9">
        <v>6687.9</v>
      </c>
      <c r="D145" s="9">
        <v>5715.4</v>
      </c>
      <c r="E145" s="9">
        <v>605023.50000000012</v>
      </c>
      <c r="F145" s="3">
        <f t="shared" si="13"/>
        <v>746264.10000000009</v>
      </c>
      <c r="G145" s="9">
        <v>23874</v>
      </c>
      <c r="H145" s="9">
        <v>258722.8</v>
      </c>
      <c r="I145" s="9">
        <f t="shared" si="9"/>
        <v>282596.8</v>
      </c>
      <c r="J145" s="9">
        <v>128660.2</v>
      </c>
      <c r="K145" s="9">
        <v>64687.1</v>
      </c>
      <c r="L145" s="9">
        <f t="shared" si="12"/>
        <v>193347.3</v>
      </c>
      <c r="M145" s="2">
        <f t="shared" si="10"/>
        <v>1222208.2000000002</v>
      </c>
      <c r="N145" s="9">
        <v>94110.7</v>
      </c>
      <c r="O145" s="64">
        <f t="shared" si="11"/>
        <v>1316318.9000000001</v>
      </c>
    </row>
    <row r="146" spans="1:15" x14ac:dyDescent="0.25">
      <c r="A146" s="62">
        <v>43647</v>
      </c>
      <c r="B146" s="5">
        <v>133338.5</v>
      </c>
      <c r="C146" s="9">
        <v>6125.3</v>
      </c>
      <c r="D146" s="9">
        <v>5537.5</v>
      </c>
      <c r="E146" s="9">
        <v>636863.1333333333</v>
      </c>
      <c r="F146" s="3">
        <f t="shared" si="13"/>
        <v>781864.43333333335</v>
      </c>
      <c r="G146" s="9">
        <v>23974.2</v>
      </c>
      <c r="H146" s="9">
        <v>260958.60000000003</v>
      </c>
      <c r="I146" s="9">
        <f t="shared" si="9"/>
        <v>284932.80000000005</v>
      </c>
      <c r="J146" s="9">
        <v>130820.79999999999</v>
      </c>
      <c r="K146" s="9">
        <v>66824.099999999991</v>
      </c>
      <c r="L146" s="9">
        <f t="shared" si="12"/>
        <v>197644.89999999997</v>
      </c>
      <c r="M146" s="2">
        <f t="shared" si="10"/>
        <v>1264442.1333333333</v>
      </c>
      <c r="N146" s="9">
        <v>94181.700000000012</v>
      </c>
      <c r="O146" s="64">
        <f t="shared" si="11"/>
        <v>1358623.8333333333</v>
      </c>
    </row>
    <row r="147" spans="1:15" x14ac:dyDescent="0.25">
      <c r="A147" s="62">
        <v>43678</v>
      </c>
      <c r="B147" s="5">
        <v>131102.79999999999</v>
      </c>
      <c r="C147" s="9">
        <v>8616.4000000000015</v>
      </c>
      <c r="D147" s="9">
        <v>5860.9000000000005</v>
      </c>
      <c r="E147" s="9">
        <v>638315.46666666656</v>
      </c>
      <c r="F147" s="3">
        <f t="shared" si="13"/>
        <v>783895.56666666653</v>
      </c>
      <c r="G147" s="9">
        <v>23664.800000000003</v>
      </c>
      <c r="H147" s="9">
        <v>262207.69999999995</v>
      </c>
      <c r="I147" s="9">
        <f t="shared" si="9"/>
        <v>285872.49999999994</v>
      </c>
      <c r="J147" s="9">
        <v>131579.79999999999</v>
      </c>
      <c r="K147" s="9">
        <v>76081.899999999994</v>
      </c>
      <c r="L147" s="9">
        <f t="shared" si="12"/>
        <v>207661.69999999998</v>
      </c>
      <c r="M147" s="2">
        <f t="shared" si="10"/>
        <v>1277429.7666666664</v>
      </c>
      <c r="N147" s="9">
        <v>90566.7</v>
      </c>
      <c r="O147" s="64">
        <f t="shared" si="11"/>
        <v>1367996.4666666663</v>
      </c>
    </row>
    <row r="148" spans="1:15" x14ac:dyDescent="0.25">
      <c r="A148" s="62">
        <v>43709</v>
      </c>
      <c r="B148" s="5">
        <v>125161.5</v>
      </c>
      <c r="C148" s="9">
        <v>10534.599999999999</v>
      </c>
      <c r="D148" s="9">
        <v>4647</v>
      </c>
      <c r="E148" s="9">
        <v>661442.69999999995</v>
      </c>
      <c r="F148" s="3">
        <f t="shared" si="13"/>
        <v>801785.79999999993</v>
      </c>
      <c r="G148" s="9">
        <v>23081.999999999996</v>
      </c>
      <c r="H148" s="9">
        <v>269495.89999999997</v>
      </c>
      <c r="I148" s="9">
        <f t="shared" si="9"/>
        <v>292577.89999999997</v>
      </c>
      <c r="J148" s="9">
        <v>133372.19999999998</v>
      </c>
      <c r="K148" s="9">
        <v>76112.7</v>
      </c>
      <c r="L148" s="9">
        <f t="shared" si="12"/>
        <v>209484.89999999997</v>
      </c>
      <c r="M148" s="2">
        <f t="shared" si="10"/>
        <v>1303848.5999999999</v>
      </c>
      <c r="N148" s="9">
        <v>112522.1</v>
      </c>
      <c r="O148" s="64">
        <f t="shared" si="11"/>
        <v>1416370.7</v>
      </c>
    </row>
    <row r="149" spans="1:15" x14ac:dyDescent="0.25">
      <c r="A149" s="62">
        <v>43739</v>
      </c>
      <c r="B149" s="5">
        <v>122551.7</v>
      </c>
      <c r="C149" s="9">
        <v>10328.999999999998</v>
      </c>
      <c r="D149" s="9">
        <v>4059.8</v>
      </c>
      <c r="E149" s="9">
        <v>683719.06666666653</v>
      </c>
      <c r="F149" s="3">
        <f t="shared" si="13"/>
        <v>820659.56666666653</v>
      </c>
      <c r="G149" s="9">
        <v>24079.200000000004</v>
      </c>
      <c r="H149" s="9">
        <v>263799.90000000002</v>
      </c>
      <c r="I149" s="9">
        <f>SUM(G149:H149)</f>
        <v>287879.10000000003</v>
      </c>
      <c r="J149" s="9">
        <v>134089.79999999999</v>
      </c>
      <c r="K149" s="9">
        <v>76121.200000000012</v>
      </c>
      <c r="L149" s="9">
        <f t="shared" si="12"/>
        <v>210211</v>
      </c>
      <c r="M149" s="2">
        <f t="shared" si="10"/>
        <v>1318749.6666666665</v>
      </c>
      <c r="N149" s="9">
        <v>114296.30000000002</v>
      </c>
      <c r="O149" s="64">
        <f t="shared" si="11"/>
        <v>1433045.9666666666</v>
      </c>
    </row>
    <row r="150" spans="1:15" x14ac:dyDescent="0.25">
      <c r="A150" s="62">
        <v>43770</v>
      </c>
      <c r="B150" s="5">
        <v>137576.1</v>
      </c>
      <c r="C150" s="9">
        <v>9572.9</v>
      </c>
      <c r="D150" s="9">
        <v>6205.8</v>
      </c>
      <c r="E150" s="9">
        <v>691726.73333333328</v>
      </c>
      <c r="F150" s="3">
        <f t="shared" si="13"/>
        <v>845081.53333333321</v>
      </c>
      <c r="G150" s="9">
        <v>22971.1</v>
      </c>
      <c r="H150" s="9">
        <v>255125.00000000003</v>
      </c>
      <c r="I150" s="9">
        <f>SUM(G150:H150)</f>
        <v>278096.10000000003</v>
      </c>
      <c r="J150" s="9">
        <v>135287.5</v>
      </c>
      <c r="K150" s="9">
        <v>82062.600000000006</v>
      </c>
      <c r="L150" s="9">
        <f t="shared" si="12"/>
        <v>217350.1</v>
      </c>
      <c r="M150" s="2">
        <f t="shared" si="10"/>
        <v>1340527.7333333334</v>
      </c>
      <c r="N150" s="9">
        <v>110751.20000000001</v>
      </c>
      <c r="O150" s="64">
        <f t="shared" si="11"/>
        <v>1451278.9333333333</v>
      </c>
    </row>
    <row r="151" spans="1:15" x14ac:dyDescent="0.25">
      <c r="A151" s="62">
        <v>43800</v>
      </c>
      <c r="B151" s="5">
        <v>115234.3</v>
      </c>
      <c r="C151" s="9">
        <v>8652.4</v>
      </c>
      <c r="D151" s="9">
        <v>5439.7000000000007</v>
      </c>
      <c r="E151" s="9">
        <v>694786.50000000012</v>
      </c>
      <c r="F151" s="3">
        <f t="shared" si="13"/>
        <v>824112.90000000014</v>
      </c>
      <c r="G151" s="9">
        <v>22927.7</v>
      </c>
      <c r="H151" s="9">
        <v>261609.69999999998</v>
      </c>
      <c r="I151" s="9">
        <f>SUM(G151:H151)</f>
        <v>284537.39999999997</v>
      </c>
      <c r="J151" s="9">
        <v>140100.4</v>
      </c>
      <c r="K151" s="9">
        <v>75891</v>
      </c>
      <c r="L151" s="9">
        <f t="shared" si="12"/>
        <v>215991.4</v>
      </c>
      <c r="M151" s="2">
        <f t="shared" si="10"/>
        <v>1324641.7</v>
      </c>
      <c r="N151" s="9">
        <v>107121</v>
      </c>
      <c r="O151" s="64">
        <f t="shared" si="11"/>
        <v>1431762.7</v>
      </c>
    </row>
    <row r="152" spans="1:15" x14ac:dyDescent="0.25">
      <c r="A152" s="62">
        <v>43831</v>
      </c>
      <c r="B152" s="5">
        <v>104328.80000000002</v>
      </c>
      <c r="C152" s="9">
        <v>1520.4999999999998</v>
      </c>
      <c r="D152" s="9">
        <v>5190.8999999999996</v>
      </c>
      <c r="E152" s="9">
        <v>733581.06666666665</v>
      </c>
      <c r="F152" s="3">
        <f t="shared" si="13"/>
        <v>844621.2666666666</v>
      </c>
      <c r="G152" s="9">
        <v>24120</v>
      </c>
      <c r="H152" s="9">
        <v>266734.5</v>
      </c>
      <c r="I152" s="9">
        <f t="shared" ref="I152:I169" si="14">SUM(G152:H152)</f>
        <v>290854.5</v>
      </c>
      <c r="J152" s="9">
        <v>140833.60000000001</v>
      </c>
      <c r="K152" s="9">
        <v>78578.8</v>
      </c>
      <c r="L152" s="9">
        <f t="shared" si="12"/>
        <v>219412.40000000002</v>
      </c>
      <c r="M152" s="2">
        <f t="shared" si="10"/>
        <v>1354888.1666666665</v>
      </c>
      <c r="N152" s="9">
        <v>101178.1</v>
      </c>
      <c r="O152" s="64">
        <f t="shared" si="11"/>
        <v>1456066.2666666666</v>
      </c>
    </row>
    <row r="153" spans="1:15" x14ac:dyDescent="0.25">
      <c r="A153" s="62">
        <v>43862</v>
      </c>
      <c r="B153" s="5">
        <v>105940.5</v>
      </c>
      <c r="C153" s="9">
        <v>7088.3</v>
      </c>
      <c r="D153" s="9">
        <v>5813.2</v>
      </c>
      <c r="E153" s="9">
        <v>710274.73333333328</v>
      </c>
      <c r="F153" s="3">
        <f t="shared" si="13"/>
        <v>829116.73333333328</v>
      </c>
      <c r="G153" s="9">
        <v>23091.1</v>
      </c>
      <c r="H153" s="9">
        <v>271739.39999999997</v>
      </c>
      <c r="I153" s="9">
        <f t="shared" si="14"/>
        <v>294830.49999999994</v>
      </c>
      <c r="J153" s="9">
        <v>142194.70000000001</v>
      </c>
      <c r="K153" s="9">
        <v>79405.2</v>
      </c>
      <c r="L153" s="9">
        <f t="shared" si="12"/>
        <v>221599.90000000002</v>
      </c>
      <c r="M153" s="2">
        <f t="shared" si="10"/>
        <v>1345547.1333333333</v>
      </c>
      <c r="N153" s="9">
        <v>103835.4</v>
      </c>
      <c r="O153" s="64">
        <f t="shared" si="11"/>
        <v>1449382.5333333332</v>
      </c>
    </row>
    <row r="154" spans="1:15" x14ac:dyDescent="0.25">
      <c r="A154" s="62">
        <v>43891</v>
      </c>
      <c r="B154" s="5">
        <v>135858.9</v>
      </c>
      <c r="C154" s="9">
        <v>4868.7</v>
      </c>
      <c r="D154" s="9">
        <v>5505.7</v>
      </c>
      <c r="E154" s="9">
        <v>707021.99999999988</v>
      </c>
      <c r="F154" s="3">
        <f t="shared" si="13"/>
        <v>853255.29999999993</v>
      </c>
      <c r="G154" s="9">
        <v>23792.5</v>
      </c>
      <c r="H154" s="9">
        <v>268300.09999999998</v>
      </c>
      <c r="I154" s="9">
        <f t="shared" si="14"/>
        <v>292092.59999999998</v>
      </c>
      <c r="J154" s="9">
        <v>141359.19999999998</v>
      </c>
      <c r="K154" s="9">
        <v>87783.7</v>
      </c>
      <c r="L154" s="9">
        <f t="shared" si="12"/>
        <v>229142.89999999997</v>
      </c>
      <c r="M154" s="2">
        <f t="shared" si="10"/>
        <v>1374490.7999999998</v>
      </c>
      <c r="N154" s="9">
        <v>114149.5</v>
      </c>
      <c r="O154" s="64">
        <f t="shared" si="11"/>
        <v>1488640.2999999998</v>
      </c>
    </row>
    <row r="155" spans="1:15" x14ac:dyDescent="0.25">
      <c r="A155" s="62">
        <v>43922</v>
      </c>
      <c r="B155" s="5">
        <v>135909.29999999999</v>
      </c>
      <c r="C155" s="9">
        <v>686.6</v>
      </c>
      <c r="D155" s="9">
        <v>4597</v>
      </c>
      <c r="E155" s="9">
        <v>719920.1</v>
      </c>
      <c r="F155" s="3">
        <f t="shared" si="13"/>
        <v>861113</v>
      </c>
      <c r="G155" s="9">
        <v>22312.6</v>
      </c>
      <c r="H155" s="9">
        <v>271552.90000000002</v>
      </c>
      <c r="I155" s="9">
        <f t="shared" si="14"/>
        <v>293865.5</v>
      </c>
      <c r="J155" s="9">
        <v>146392.80000000002</v>
      </c>
      <c r="K155" s="9">
        <v>85413.5</v>
      </c>
      <c r="L155" s="9">
        <f t="shared" si="12"/>
        <v>231806.30000000002</v>
      </c>
      <c r="M155" s="2">
        <f t="shared" si="10"/>
        <v>1386784.8</v>
      </c>
      <c r="N155" s="9">
        <v>112214.70000000001</v>
      </c>
      <c r="O155" s="64">
        <f t="shared" si="11"/>
        <v>1498999.5</v>
      </c>
    </row>
    <row r="156" spans="1:15" x14ac:dyDescent="0.25">
      <c r="A156" s="62">
        <v>43952</v>
      </c>
      <c r="B156" s="5">
        <v>134663.29999999999</v>
      </c>
      <c r="C156" s="9">
        <v>591.5</v>
      </c>
      <c r="D156" s="9">
        <v>4525.8</v>
      </c>
      <c r="E156" s="9">
        <v>780764.00000000012</v>
      </c>
      <c r="F156" s="3">
        <f t="shared" si="13"/>
        <v>920544.60000000009</v>
      </c>
      <c r="G156" s="9">
        <v>23087.8</v>
      </c>
      <c r="H156" s="9">
        <v>266754.50000000006</v>
      </c>
      <c r="I156" s="9">
        <f t="shared" si="14"/>
        <v>289842.30000000005</v>
      </c>
      <c r="J156" s="9">
        <v>149299.20000000001</v>
      </c>
      <c r="K156" s="9">
        <v>91115.1</v>
      </c>
      <c r="L156" s="9">
        <f t="shared" si="12"/>
        <v>240414.30000000002</v>
      </c>
      <c r="M156" s="2">
        <f t="shared" si="10"/>
        <v>1450801.2000000002</v>
      </c>
      <c r="N156" s="9">
        <v>116144.29999999999</v>
      </c>
      <c r="O156" s="64">
        <f t="shared" si="11"/>
        <v>1566945.5000000002</v>
      </c>
    </row>
    <row r="157" spans="1:15" ht="18" x14ac:dyDescent="0.25">
      <c r="A157" s="62">
        <v>44012</v>
      </c>
      <c r="B157" s="5">
        <f>126403.1</f>
        <v>126403.1</v>
      </c>
      <c r="C157" s="9">
        <v>591.6</v>
      </c>
      <c r="D157" s="9">
        <v>3700.7000000000003</v>
      </c>
      <c r="E157" s="9">
        <v>779038</v>
      </c>
      <c r="F157" s="3">
        <f t="shared" si="13"/>
        <v>909733.4</v>
      </c>
      <c r="G157" s="9">
        <v>23170.799999999999</v>
      </c>
      <c r="H157" s="9">
        <v>273304.2</v>
      </c>
      <c r="I157" s="9">
        <f t="shared" si="14"/>
        <v>296475</v>
      </c>
      <c r="J157" s="9">
        <v>151320.30000000002</v>
      </c>
      <c r="K157" s="9">
        <v>98587.000000000015</v>
      </c>
      <c r="L157" s="9">
        <f t="shared" si="12"/>
        <v>249907.30000000005</v>
      </c>
      <c r="M157" s="2">
        <f t="shared" si="10"/>
        <v>1456115.7</v>
      </c>
      <c r="N157" s="9">
        <v>112532.6</v>
      </c>
      <c r="O157" s="64">
        <f t="shared" si="11"/>
        <v>1568648.3</v>
      </c>
    </row>
    <row r="158" spans="1:15" ht="18" x14ac:dyDescent="0.25">
      <c r="A158" s="62" t="s">
        <v>53</v>
      </c>
      <c r="B158" s="5">
        <v>116701.3</v>
      </c>
      <c r="C158" s="9">
        <v>3704.2</v>
      </c>
      <c r="D158" s="9">
        <v>4269.4000000000005</v>
      </c>
      <c r="E158" s="9">
        <v>819292.73333333328</v>
      </c>
      <c r="F158" s="3">
        <f t="shared" si="13"/>
        <v>943967.6333333333</v>
      </c>
      <c r="G158" s="9">
        <v>23562.5</v>
      </c>
      <c r="H158" s="9">
        <v>292062.90000000008</v>
      </c>
      <c r="I158" s="9">
        <f t="shared" si="14"/>
        <v>315625.40000000008</v>
      </c>
      <c r="J158" s="9">
        <v>160556</v>
      </c>
      <c r="K158" s="9">
        <v>99244.4</v>
      </c>
      <c r="L158" s="9">
        <f t="shared" si="12"/>
        <v>259800.4</v>
      </c>
      <c r="M158" s="2">
        <f t="shared" si="10"/>
        <v>1519393.4333333333</v>
      </c>
      <c r="N158" s="9">
        <v>109140.79999999999</v>
      </c>
      <c r="O158" s="64">
        <f t="shared" si="11"/>
        <v>1628534.2333333334</v>
      </c>
    </row>
    <row r="159" spans="1:15" ht="18" x14ac:dyDescent="0.25">
      <c r="A159" s="62" t="s">
        <v>54</v>
      </c>
      <c r="B159" s="5">
        <v>123733</v>
      </c>
      <c r="C159" s="9">
        <v>1926.4</v>
      </c>
      <c r="D159" s="9">
        <v>22830.5</v>
      </c>
      <c r="E159" s="9">
        <v>848400.36666666658</v>
      </c>
      <c r="F159" s="3">
        <f t="shared" si="13"/>
        <v>996890.2666666666</v>
      </c>
      <c r="G159" s="9">
        <v>22829.200000000001</v>
      </c>
      <c r="H159" s="9">
        <v>295218.40000000002</v>
      </c>
      <c r="I159" s="9">
        <f t="shared" si="14"/>
        <v>318047.60000000003</v>
      </c>
      <c r="J159" s="9">
        <v>166408.79999999999</v>
      </c>
      <c r="K159" s="9">
        <v>87244.5</v>
      </c>
      <c r="L159" s="9">
        <f t="shared" si="12"/>
        <v>253653.3</v>
      </c>
      <c r="M159" s="2">
        <f t="shared" si="10"/>
        <v>1568591.1666666667</v>
      </c>
      <c r="N159" s="9">
        <v>105308.20000000001</v>
      </c>
      <c r="O159" s="64">
        <f t="shared" si="11"/>
        <v>1673899.3666666667</v>
      </c>
    </row>
    <row r="160" spans="1:15" ht="18" x14ac:dyDescent="0.25">
      <c r="A160" s="62" t="s">
        <v>55</v>
      </c>
      <c r="B160" s="5">
        <v>133036.60000000003</v>
      </c>
      <c r="C160" s="9">
        <v>3846.7</v>
      </c>
      <c r="D160" s="9">
        <v>3981.4</v>
      </c>
      <c r="E160" s="9">
        <v>792310</v>
      </c>
      <c r="F160" s="3">
        <f t="shared" si="13"/>
        <v>933174.70000000007</v>
      </c>
      <c r="G160" s="9">
        <v>23882.799999999999</v>
      </c>
      <c r="H160" s="9">
        <v>290462.89999999997</v>
      </c>
      <c r="I160" s="9">
        <f t="shared" si="14"/>
        <v>314345.69999999995</v>
      </c>
      <c r="J160" s="9">
        <v>171092.19999999998</v>
      </c>
      <c r="K160" s="9">
        <v>105313.7</v>
      </c>
      <c r="L160" s="9">
        <f t="shared" si="12"/>
        <v>276405.89999999997</v>
      </c>
      <c r="M160" s="2">
        <f t="shared" si="10"/>
        <v>1523926.2999999998</v>
      </c>
      <c r="N160" s="9">
        <v>102949</v>
      </c>
      <c r="O160" s="64">
        <f t="shared" si="11"/>
        <v>1626875.2999999998</v>
      </c>
    </row>
    <row r="161" spans="1:15" ht="18" x14ac:dyDescent="0.25">
      <c r="A161" s="62" t="s">
        <v>56</v>
      </c>
      <c r="B161" s="5">
        <v>142894.6</v>
      </c>
      <c r="C161" s="9">
        <v>2926.4</v>
      </c>
      <c r="D161" s="9">
        <v>4416.9000000000005</v>
      </c>
      <c r="E161" s="9">
        <v>790926.20000000007</v>
      </c>
      <c r="F161" s="3">
        <f t="shared" si="13"/>
        <v>941164.10000000009</v>
      </c>
      <c r="G161" s="9">
        <v>32282.300000000003</v>
      </c>
      <c r="H161" s="9">
        <v>286396.40000000002</v>
      </c>
      <c r="I161" s="9">
        <f t="shared" si="14"/>
        <v>318678.7</v>
      </c>
      <c r="J161" s="9">
        <v>176721.7</v>
      </c>
      <c r="K161" s="9">
        <v>103069.99999999999</v>
      </c>
      <c r="L161" s="9">
        <f t="shared" si="12"/>
        <v>279791.7</v>
      </c>
      <c r="M161" s="2">
        <f t="shared" si="10"/>
        <v>1539634.5</v>
      </c>
      <c r="N161" s="9">
        <v>100515.40000000001</v>
      </c>
      <c r="O161" s="64">
        <f t="shared" si="11"/>
        <v>1640149.9</v>
      </c>
    </row>
    <row r="162" spans="1:15" ht="18" x14ac:dyDescent="0.25">
      <c r="A162" s="62" t="s">
        <v>57</v>
      </c>
      <c r="B162" s="5">
        <v>144695.69999999998</v>
      </c>
      <c r="C162" s="9">
        <v>2434.5</v>
      </c>
      <c r="D162" s="9">
        <v>5447.7</v>
      </c>
      <c r="E162" s="9">
        <v>793993.39999999991</v>
      </c>
      <c r="F162" s="3">
        <f t="shared" si="13"/>
        <v>946571.29999999993</v>
      </c>
      <c r="G162" s="9">
        <v>27570.800000000003</v>
      </c>
      <c r="H162" s="9">
        <v>303251.90000000002</v>
      </c>
      <c r="I162" s="9">
        <f t="shared" si="14"/>
        <v>330822.7</v>
      </c>
      <c r="J162" s="9">
        <v>179175.9</v>
      </c>
      <c r="K162" s="9">
        <v>113933.09999999999</v>
      </c>
      <c r="L162" s="9">
        <f t="shared" si="12"/>
        <v>293109</v>
      </c>
      <c r="M162" s="2">
        <f t="shared" si="10"/>
        <v>1570503</v>
      </c>
      <c r="N162" s="9">
        <v>123369.60000000001</v>
      </c>
      <c r="O162" s="64">
        <f t="shared" si="11"/>
        <v>1693872.6</v>
      </c>
    </row>
    <row r="163" spans="1:15" ht="18" x14ac:dyDescent="0.25">
      <c r="A163" s="62" t="s">
        <v>58</v>
      </c>
      <c r="B163" s="5">
        <v>136464</v>
      </c>
      <c r="C163" s="9">
        <v>1920</v>
      </c>
      <c r="D163" s="9">
        <v>5028.3</v>
      </c>
      <c r="E163" s="9">
        <v>824855.6</v>
      </c>
      <c r="F163" s="3">
        <f t="shared" si="13"/>
        <v>968267.89999999991</v>
      </c>
      <c r="G163" s="9">
        <v>35656.1</v>
      </c>
      <c r="H163" s="9">
        <v>294467.5</v>
      </c>
      <c r="I163" s="9">
        <f t="shared" si="14"/>
        <v>330123.59999999998</v>
      </c>
      <c r="J163" s="9">
        <v>184590.10000000003</v>
      </c>
      <c r="K163" s="9">
        <v>116152.4</v>
      </c>
      <c r="L163" s="9">
        <f t="shared" si="12"/>
        <v>300742.5</v>
      </c>
      <c r="M163" s="2">
        <f t="shared" si="10"/>
        <v>1599134</v>
      </c>
      <c r="N163" s="9">
        <v>121283.90000000001</v>
      </c>
      <c r="O163" s="64">
        <f t="shared" si="11"/>
        <v>1720417.9</v>
      </c>
    </row>
    <row r="164" spans="1:15" ht="18" x14ac:dyDescent="0.25">
      <c r="A164" s="62" t="s">
        <v>61</v>
      </c>
      <c r="B164" s="5">
        <v>141444.4</v>
      </c>
      <c r="C164" s="9">
        <v>593</v>
      </c>
      <c r="D164" s="9">
        <v>5626.5</v>
      </c>
      <c r="E164" s="9">
        <v>839503.00000000012</v>
      </c>
      <c r="F164" s="3">
        <f t="shared" si="13"/>
        <v>987166.90000000014</v>
      </c>
      <c r="G164" s="9">
        <v>28608.799999999999</v>
      </c>
      <c r="H164" s="9">
        <v>307428.19999999995</v>
      </c>
      <c r="I164" s="9">
        <f t="shared" si="14"/>
        <v>336036.99999999994</v>
      </c>
      <c r="J164" s="9">
        <v>188410.90000000002</v>
      </c>
      <c r="K164" s="9">
        <v>117043.59999999999</v>
      </c>
      <c r="L164" s="9">
        <f t="shared" si="12"/>
        <v>305454.5</v>
      </c>
      <c r="M164" s="2">
        <f t="shared" si="10"/>
        <v>1628658.4000000001</v>
      </c>
      <c r="N164" s="9">
        <v>130342.59999999999</v>
      </c>
      <c r="O164" s="64">
        <f t="shared" si="11"/>
        <v>1759001.0000000002</v>
      </c>
    </row>
    <row r="165" spans="1:15" ht="18" x14ac:dyDescent="0.25">
      <c r="A165" s="62" t="s">
        <v>62</v>
      </c>
      <c r="B165" s="5">
        <v>140636.70000000001</v>
      </c>
      <c r="C165" s="9">
        <v>0</v>
      </c>
      <c r="D165" s="9">
        <v>5499.9</v>
      </c>
      <c r="E165" s="9">
        <v>855114.1</v>
      </c>
      <c r="F165" s="3">
        <f t="shared" si="13"/>
        <v>1001250.7</v>
      </c>
      <c r="G165" s="9">
        <v>28189</v>
      </c>
      <c r="H165" s="9">
        <v>316061</v>
      </c>
      <c r="I165" s="9">
        <f t="shared" si="14"/>
        <v>344250</v>
      </c>
      <c r="J165" s="9">
        <v>191730.19999999998</v>
      </c>
      <c r="K165" s="9">
        <v>129663.8</v>
      </c>
      <c r="L165" s="9">
        <f t="shared" si="12"/>
        <v>321394</v>
      </c>
      <c r="M165" s="2">
        <f t="shared" si="10"/>
        <v>1666894.7</v>
      </c>
      <c r="N165" s="9">
        <v>147393.70000000001</v>
      </c>
      <c r="O165" s="64">
        <f t="shared" si="11"/>
        <v>1814288.4</v>
      </c>
    </row>
    <row r="166" spans="1:15" ht="18" x14ac:dyDescent="0.25">
      <c r="A166" s="62" t="s">
        <v>63</v>
      </c>
      <c r="B166" s="5">
        <v>141706.39999999997</v>
      </c>
      <c r="C166" s="9">
        <v>0</v>
      </c>
      <c r="D166" s="9">
        <v>5796.6</v>
      </c>
      <c r="E166" s="9">
        <v>888143.79999999993</v>
      </c>
      <c r="F166" s="3">
        <f t="shared" si="13"/>
        <v>1035646.7999999999</v>
      </c>
      <c r="G166" s="9">
        <v>29800.600000000002</v>
      </c>
      <c r="H166" s="9">
        <v>325606.7</v>
      </c>
      <c r="I166" s="9">
        <f t="shared" si="14"/>
        <v>355407.3</v>
      </c>
      <c r="J166" s="9">
        <v>195536.99999999997</v>
      </c>
      <c r="K166" s="9">
        <v>136586.90000000002</v>
      </c>
      <c r="L166" s="9">
        <f t="shared" si="12"/>
        <v>332123.90000000002</v>
      </c>
      <c r="M166" s="2">
        <f t="shared" si="10"/>
        <v>1723178</v>
      </c>
      <c r="N166" s="9">
        <v>187676.7</v>
      </c>
      <c r="O166" s="64">
        <f t="shared" si="11"/>
        <v>1910854.7</v>
      </c>
    </row>
    <row r="167" spans="1:15" ht="18" x14ac:dyDescent="0.25">
      <c r="A167" s="62" t="s">
        <v>65</v>
      </c>
      <c r="B167" s="5">
        <v>137155.4</v>
      </c>
      <c r="C167" s="9">
        <v>0</v>
      </c>
      <c r="D167" s="9">
        <v>4930.7</v>
      </c>
      <c r="E167" s="9">
        <v>905432.49999999988</v>
      </c>
      <c r="F167" s="3">
        <f t="shared" si="13"/>
        <v>1047518.5999999999</v>
      </c>
      <c r="G167" s="9">
        <v>30437.599999999999</v>
      </c>
      <c r="H167" s="9">
        <v>328622.59999999992</v>
      </c>
      <c r="I167" s="9">
        <f t="shared" si="14"/>
        <v>359060.1999999999</v>
      </c>
      <c r="J167" s="9">
        <v>200065.3</v>
      </c>
      <c r="K167" s="9">
        <v>136526.20000000001</v>
      </c>
      <c r="L167" s="9">
        <f t="shared" si="12"/>
        <v>336591.5</v>
      </c>
      <c r="M167" s="2">
        <f t="shared" si="10"/>
        <v>1743170.2999999998</v>
      </c>
      <c r="N167" s="9">
        <v>167868.79999999999</v>
      </c>
      <c r="O167" s="64">
        <f t="shared" si="11"/>
        <v>1911039.0999999999</v>
      </c>
    </row>
    <row r="168" spans="1:15" ht="18" x14ac:dyDescent="0.25">
      <c r="A168" s="62" t="s">
        <v>66</v>
      </c>
      <c r="B168" s="5">
        <v>145782.79999999999</v>
      </c>
      <c r="C168" s="9">
        <v>325</v>
      </c>
      <c r="D168" s="9">
        <v>5504.7</v>
      </c>
      <c r="E168" s="9">
        <v>919387.6</v>
      </c>
      <c r="F168" s="3">
        <f t="shared" si="13"/>
        <v>1071000.1000000001</v>
      </c>
      <c r="G168" s="9">
        <v>17405.399999999998</v>
      </c>
      <c r="H168" s="9">
        <v>339640.1</v>
      </c>
      <c r="I168" s="9">
        <f t="shared" si="14"/>
        <v>357045.5</v>
      </c>
      <c r="J168" s="9">
        <v>218460.00000000003</v>
      </c>
      <c r="K168" s="9">
        <v>170747.9</v>
      </c>
      <c r="L168" s="9">
        <f t="shared" si="12"/>
        <v>389207.9</v>
      </c>
      <c r="M168" s="2">
        <f t="shared" si="10"/>
        <v>1817253.5</v>
      </c>
      <c r="N168" s="9">
        <v>153101.79999999999</v>
      </c>
      <c r="O168" s="64">
        <f t="shared" si="11"/>
        <v>1970355.3</v>
      </c>
    </row>
    <row r="169" spans="1:15" ht="18" x14ac:dyDescent="0.25">
      <c r="A169" s="62" t="s">
        <v>67</v>
      </c>
      <c r="B169" s="5">
        <v>151246.6</v>
      </c>
      <c r="C169" s="9">
        <v>6884.2</v>
      </c>
      <c r="D169" s="9">
        <v>4915.7</v>
      </c>
      <c r="E169" s="9">
        <v>924705.50000000012</v>
      </c>
      <c r="F169" s="3">
        <f t="shared" si="13"/>
        <v>1087752.0000000002</v>
      </c>
      <c r="G169" s="9">
        <v>29936</v>
      </c>
      <c r="H169" s="9">
        <v>367275.99999999994</v>
      </c>
      <c r="I169" s="9">
        <f t="shared" si="14"/>
        <v>397211.99999999994</v>
      </c>
      <c r="J169" s="9">
        <v>212458.1</v>
      </c>
      <c r="K169" s="9">
        <v>231136.99999999997</v>
      </c>
      <c r="L169" s="9">
        <f t="shared" si="12"/>
        <v>443595.1</v>
      </c>
      <c r="M169" s="2">
        <f t="shared" si="10"/>
        <v>1928559.1</v>
      </c>
      <c r="N169" s="9">
        <v>164772.6</v>
      </c>
      <c r="O169" s="64">
        <f t="shared" si="11"/>
        <v>2093331.7000000002</v>
      </c>
    </row>
    <row r="170" spans="1:15" s="28" customFormat="1" ht="15.75" customHeight="1" x14ac:dyDescent="0.2">
      <c r="A170" s="68" t="s">
        <v>42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70"/>
    </row>
    <row r="171" spans="1:15" s="28" customFormat="1" ht="12.75" x14ac:dyDescent="0.2">
      <c r="A171" s="71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3"/>
    </row>
    <row r="172" spans="1:15" s="28" customFormat="1" ht="12.75" x14ac:dyDescent="0.2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</sheetData>
  <mergeCells count="10">
    <mergeCell ref="A170:O171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3"/>
  <sheetViews>
    <sheetView workbookViewId="0">
      <pane xSplit="1" ySplit="7" topLeftCell="M50" activePane="bottomRight" state="frozen"/>
      <selection pane="topRight" activeCell="B1" sqref="B1"/>
      <selection pane="bottomLeft" activeCell="A8" sqref="A8"/>
      <selection pane="bottomRight" activeCell="N61" sqref="N61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67" t="s">
        <v>52</v>
      </c>
    </row>
    <row r="2" spans="1:248" s="1" customFormat="1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51.75" customHeight="1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46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61" si="9">SUM(F37,I37,L37)</f>
        <v>884267.4</v>
      </c>
      <c r="N37" s="9">
        <v>77819</v>
      </c>
      <c r="O37" s="63">
        <f t="shared" ref="O37:O61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46" si="11">SUM(B41:E41)</f>
        <v>632485.45000000007</v>
      </c>
      <c r="G41" s="9">
        <v>18509.699999999997</v>
      </c>
      <c r="H41" s="9">
        <v>166010.90000000002</v>
      </c>
      <c r="I41" s="9">
        <f t="shared" ref="I41:I47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479928.8</v>
      </c>
      <c r="F47" s="3">
        <f t="shared" ref="F47" si="13">SUM(B47:E47)</f>
        <v>631050.30000000005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ref="L47" si="14">SUM(J47:K47)</f>
        <v>148156.29999999999</v>
      </c>
      <c r="M47" s="2">
        <f t="shared" si="9"/>
        <v>977343.5</v>
      </c>
      <c r="N47" s="9">
        <v>73032.300000000017</v>
      </c>
      <c r="O47" s="64">
        <f t="shared" si="10"/>
        <v>1050375.8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482168.09999999992</v>
      </c>
      <c r="F48" s="3">
        <f t="shared" ref="F48:F61" si="15">SUM(B48:E48)</f>
        <v>651526.5</v>
      </c>
      <c r="G48" s="9">
        <v>28196.6</v>
      </c>
      <c r="H48" s="9">
        <v>165693.30000000002</v>
      </c>
      <c r="I48" s="9">
        <f t="shared" ref="I48:I54" si="16">SUM(G48:H48)</f>
        <v>193889.90000000002</v>
      </c>
      <c r="J48" s="9">
        <v>84253.299999999988</v>
      </c>
      <c r="K48" s="9">
        <v>71160</v>
      </c>
      <c r="L48" s="9">
        <f t="shared" ref="L48:L61" si="17">SUM(J48:K48)</f>
        <v>155413.29999999999</v>
      </c>
      <c r="M48" s="2">
        <f t="shared" si="9"/>
        <v>1000829.7</v>
      </c>
      <c r="N48" s="9">
        <v>76186.2</v>
      </c>
      <c r="O48" s="64">
        <f t="shared" si="10"/>
        <v>1077015.8999999999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526125.79999999993</v>
      </c>
      <c r="F49" s="3">
        <f t="shared" si="15"/>
        <v>694154</v>
      </c>
      <c r="G49" s="9">
        <v>27605.100000000002</v>
      </c>
      <c r="H49" s="9">
        <v>180226.6</v>
      </c>
      <c r="I49" s="9">
        <f t="shared" si="16"/>
        <v>207831.7</v>
      </c>
      <c r="J49" s="9">
        <v>91292.4</v>
      </c>
      <c r="K49" s="9">
        <v>67577.899999999994</v>
      </c>
      <c r="L49" s="9">
        <f t="shared" si="17"/>
        <v>158870.29999999999</v>
      </c>
      <c r="M49" s="2">
        <f t="shared" si="9"/>
        <v>1060856</v>
      </c>
      <c r="N49" s="9">
        <v>78832.800000000003</v>
      </c>
      <c r="O49" s="64">
        <f t="shared" si="10"/>
        <v>1139688.8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565098</v>
      </c>
      <c r="F50" s="3">
        <f t="shared" si="15"/>
        <v>753077.39999999991</v>
      </c>
      <c r="G50" s="9">
        <v>27187.7</v>
      </c>
      <c r="H50" s="9">
        <v>186882.4</v>
      </c>
      <c r="I50" s="9">
        <f t="shared" si="16"/>
        <v>214070.1</v>
      </c>
      <c r="J50" s="9">
        <v>100835.6</v>
      </c>
      <c r="K50" s="9">
        <v>61441.200000000004</v>
      </c>
      <c r="L50" s="9">
        <f t="shared" si="17"/>
        <v>162276.80000000002</v>
      </c>
      <c r="M50" s="2">
        <f t="shared" si="9"/>
        <v>1129424.2999999998</v>
      </c>
      <c r="N50" s="9">
        <v>83199.8</v>
      </c>
      <c r="O50" s="64">
        <f t="shared" si="10"/>
        <v>1212624.0999999999</v>
      </c>
    </row>
    <row r="51" spans="1:15" s="1" customFormat="1" x14ac:dyDescent="0.25">
      <c r="A51" s="62">
        <v>43435</v>
      </c>
      <c r="B51" s="5">
        <v>143274.5</v>
      </c>
      <c r="C51" s="9">
        <v>21128</v>
      </c>
      <c r="D51" s="9">
        <v>5697.8</v>
      </c>
      <c r="E51" s="9">
        <v>537281.4</v>
      </c>
      <c r="F51" s="3">
        <f t="shared" si="15"/>
        <v>707381.7</v>
      </c>
      <c r="G51" s="9">
        <v>24586.2</v>
      </c>
      <c r="H51" s="9">
        <v>228121.9</v>
      </c>
      <c r="I51" s="9">
        <f t="shared" si="16"/>
        <v>252708.1</v>
      </c>
      <c r="J51" s="9">
        <v>112629.1</v>
      </c>
      <c r="K51" s="9">
        <v>64199.6</v>
      </c>
      <c r="L51" s="9">
        <f t="shared" si="17"/>
        <v>176828.7</v>
      </c>
      <c r="M51" s="2">
        <f t="shared" si="9"/>
        <v>1136918.5</v>
      </c>
      <c r="N51" s="9">
        <v>88540.800000000003</v>
      </c>
      <c r="O51" s="64">
        <f t="shared" si="10"/>
        <v>1225459.3</v>
      </c>
    </row>
    <row r="52" spans="1:15" s="1" customFormat="1" x14ac:dyDescent="0.25">
      <c r="A52" s="62">
        <v>43525</v>
      </c>
      <c r="B52" s="5">
        <v>127790.00000000001</v>
      </c>
      <c r="C52" s="9">
        <v>14064.4</v>
      </c>
      <c r="D52" s="9">
        <v>6195.9000000000005</v>
      </c>
      <c r="E52" s="9">
        <v>561005.9</v>
      </c>
      <c r="F52" s="3">
        <f t="shared" si="15"/>
        <v>709056.20000000007</v>
      </c>
      <c r="G52" s="9">
        <v>24770.800000000003</v>
      </c>
      <c r="H52" s="9">
        <v>242932.9</v>
      </c>
      <c r="I52" s="9">
        <f t="shared" si="16"/>
        <v>267703.7</v>
      </c>
      <c r="J52" s="9">
        <v>120857.7</v>
      </c>
      <c r="K52" s="9">
        <v>63037.3</v>
      </c>
      <c r="L52" s="9">
        <f t="shared" si="17"/>
        <v>183895</v>
      </c>
      <c r="M52" s="2">
        <f t="shared" si="9"/>
        <v>1160654.9000000001</v>
      </c>
      <c r="N52" s="9">
        <v>93379.8</v>
      </c>
      <c r="O52" s="64">
        <f t="shared" si="10"/>
        <v>1254034.7000000002</v>
      </c>
    </row>
    <row r="53" spans="1:15" s="1" customFormat="1" x14ac:dyDescent="0.25">
      <c r="A53" s="62">
        <v>43617</v>
      </c>
      <c r="B53" s="5">
        <v>128837.29999999999</v>
      </c>
      <c r="C53" s="9">
        <v>6687.9</v>
      </c>
      <c r="D53" s="9">
        <v>5715.4</v>
      </c>
      <c r="E53" s="9">
        <v>605023.50000000012</v>
      </c>
      <c r="F53" s="3">
        <f t="shared" si="15"/>
        <v>746264.10000000009</v>
      </c>
      <c r="G53" s="9">
        <v>23874</v>
      </c>
      <c r="H53" s="9">
        <v>258722.8</v>
      </c>
      <c r="I53" s="9">
        <f t="shared" si="16"/>
        <v>282596.8</v>
      </c>
      <c r="J53" s="9">
        <v>128660.2</v>
      </c>
      <c r="K53" s="9">
        <v>64687.1</v>
      </c>
      <c r="L53" s="9">
        <f t="shared" si="17"/>
        <v>193347.3</v>
      </c>
      <c r="M53" s="2">
        <f t="shared" si="9"/>
        <v>1222208.2000000002</v>
      </c>
      <c r="N53" s="9">
        <v>94110.7</v>
      </c>
      <c r="O53" s="64">
        <f t="shared" si="10"/>
        <v>1316318.9000000001</v>
      </c>
    </row>
    <row r="54" spans="1:15" s="1" customFormat="1" x14ac:dyDescent="0.25">
      <c r="A54" s="62">
        <v>43709</v>
      </c>
      <c r="B54" s="5">
        <v>125161.5</v>
      </c>
      <c r="C54" s="9">
        <v>10534.599999999999</v>
      </c>
      <c r="D54" s="9">
        <v>4647</v>
      </c>
      <c r="E54" s="9">
        <v>661442.69999999995</v>
      </c>
      <c r="F54" s="3">
        <f t="shared" si="15"/>
        <v>801785.79999999993</v>
      </c>
      <c r="G54" s="9">
        <v>23081.999999999996</v>
      </c>
      <c r="H54" s="9">
        <v>269495.89999999997</v>
      </c>
      <c r="I54" s="9">
        <f t="shared" si="16"/>
        <v>292577.89999999997</v>
      </c>
      <c r="J54" s="9">
        <v>133372.19999999998</v>
      </c>
      <c r="K54" s="9">
        <v>76112.7</v>
      </c>
      <c r="L54" s="9">
        <f t="shared" si="17"/>
        <v>209484.89999999997</v>
      </c>
      <c r="M54" s="2">
        <f t="shared" si="9"/>
        <v>1303848.5999999999</v>
      </c>
      <c r="N54" s="9">
        <v>112522.1</v>
      </c>
      <c r="O54" s="64">
        <f t="shared" si="10"/>
        <v>1416370.7</v>
      </c>
    </row>
    <row r="55" spans="1:15" s="1" customFormat="1" ht="20.25" customHeight="1" x14ac:dyDescent="0.25">
      <c r="A55" s="62">
        <v>43800</v>
      </c>
      <c r="B55" s="5">
        <v>115234.3</v>
      </c>
      <c r="C55" s="9">
        <v>8652.4</v>
      </c>
      <c r="D55" s="9">
        <v>5439.7000000000007</v>
      </c>
      <c r="E55" s="9">
        <v>694786.50000000012</v>
      </c>
      <c r="F55" s="3">
        <f t="shared" si="15"/>
        <v>824112.90000000014</v>
      </c>
      <c r="G55" s="9">
        <v>22927.7</v>
      </c>
      <c r="H55" s="9">
        <v>261609.69999999998</v>
      </c>
      <c r="I55" s="9">
        <f>SUM(G55:H55)</f>
        <v>284537.39999999997</v>
      </c>
      <c r="J55" s="9">
        <v>140100.4</v>
      </c>
      <c r="K55" s="9">
        <v>75891</v>
      </c>
      <c r="L55" s="9">
        <f t="shared" si="17"/>
        <v>215991.4</v>
      </c>
      <c r="M55" s="2">
        <f t="shared" si="9"/>
        <v>1324641.7</v>
      </c>
      <c r="N55" s="9">
        <v>107121</v>
      </c>
      <c r="O55" s="64">
        <f t="shared" si="10"/>
        <v>1431762.7</v>
      </c>
    </row>
    <row r="56" spans="1:15" s="1" customFormat="1" x14ac:dyDescent="0.25">
      <c r="A56" s="62">
        <v>43891</v>
      </c>
      <c r="B56" s="5">
        <v>135858.9</v>
      </c>
      <c r="C56" s="9">
        <v>4868.7</v>
      </c>
      <c r="D56" s="9">
        <v>5505.7</v>
      </c>
      <c r="E56" s="9">
        <v>707021.99999999988</v>
      </c>
      <c r="F56" s="3">
        <f t="shared" si="15"/>
        <v>853255.29999999993</v>
      </c>
      <c r="G56" s="9">
        <v>23792.5</v>
      </c>
      <c r="H56" s="9">
        <v>268300.09999999998</v>
      </c>
      <c r="I56" s="9">
        <f t="shared" ref="I56:I61" si="18">SUM(G56:H56)</f>
        <v>292092.59999999998</v>
      </c>
      <c r="J56" s="9">
        <v>141359.19999999998</v>
      </c>
      <c r="K56" s="9">
        <v>87783.7</v>
      </c>
      <c r="L56" s="9">
        <f t="shared" si="17"/>
        <v>229142.89999999997</v>
      </c>
      <c r="M56" s="2">
        <f t="shared" si="9"/>
        <v>1374490.7999999998</v>
      </c>
      <c r="N56" s="9">
        <v>114149.5</v>
      </c>
      <c r="O56" s="64">
        <f t="shared" si="10"/>
        <v>1488640.2999999998</v>
      </c>
    </row>
    <row r="57" spans="1:15" s="1" customFormat="1" ht="18" x14ac:dyDescent="0.25">
      <c r="A57" s="62">
        <v>44012</v>
      </c>
      <c r="B57" s="5">
        <f>126403.1</f>
        <v>126403.1</v>
      </c>
      <c r="C57" s="9">
        <v>591.6</v>
      </c>
      <c r="D57" s="9">
        <v>3700.7000000000003</v>
      </c>
      <c r="E57" s="9">
        <v>779038</v>
      </c>
      <c r="F57" s="3">
        <f t="shared" si="15"/>
        <v>909733.4</v>
      </c>
      <c r="G57" s="9">
        <v>23170.799999999999</v>
      </c>
      <c r="H57" s="9">
        <v>273304.2</v>
      </c>
      <c r="I57" s="9">
        <f t="shared" si="18"/>
        <v>296475</v>
      </c>
      <c r="J57" s="9">
        <v>151320.30000000002</v>
      </c>
      <c r="K57" s="9">
        <v>98587.000000000015</v>
      </c>
      <c r="L57" s="9">
        <f t="shared" si="17"/>
        <v>249907.30000000005</v>
      </c>
      <c r="M57" s="2">
        <f t="shared" si="9"/>
        <v>1456115.7</v>
      </c>
      <c r="N57" s="9">
        <v>112532.6</v>
      </c>
      <c r="O57" s="64">
        <f t="shared" si="10"/>
        <v>1568648.3</v>
      </c>
    </row>
    <row r="58" spans="1:15" s="1" customFormat="1" ht="18" x14ac:dyDescent="0.25">
      <c r="A58" s="62" t="s">
        <v>55</v>
      </c>
      <c r="B58" s="5">
        <v>133036.60000000003</v>
      </c>
      <c r="C58" s="9">
        <v>3846.7</v>
      </c>
      <c r="D58" s="9">
        <v>3981.4</v>
      </c>
      <c r="E58" s="9">
        <v>792310</v>
      </c>
      <c r="F58" s="3">
        <f t="shared" si="15"/>
        <v>933174.70000000007</v>
      </c>
      <c r="G58" s="9">
        <v>23882.799999999999</v>
      </c>
      <c r="H58" s="9">
        <v>290462.89999999997</v>
      </c>
      <c r="I58" s="9">
        <f t="shared" si="18"/>
        <v>314345.69999999995</v>
      </c>
      <c r="J58" s="9">
        <v>171092.19999999998</v>
      </c>
      <c r="K58" s="9">
        <v>105313.7</v>
      </c>
      <c r="L58" s="9">
        <f t="shared" si="17"/>
        <v>276405.89999999997</v>
      </c>
      <c r="M58" s="2">
        <f t="shared" si="9"/>
        <v>1523926.2999999998</v>
      </c>
      <c r="N58" s="9">
        <v>102949</v>
      </c>
      <c r="O58" s="64">
        <f t="shared" si="10"/>
        <v>1626875.2999999998</v>
      </c>
    </row>
    <row r="59" spans="1:15" s="1" customFormat="1" ht="18" x14ac:dyDescent="0.25">
      <c r="A59" s="62" t="s">
        <v>58</v>
      </c>
      <c r="B59" s="5">
        <v>136464</v>
      </c>
      <c r="C59" s="9">
        <v>1920</v>
      </c>
      <c r="D59" s="9">
        <v>5028.3</v>
      </c>
      <c r="E59" s="9">
        <v>824855.6</v>
      </c>
      <c r="F59" s="3">
        <f t="shared" si="15"/>
        <v>968267.89999999991</v>
      </c>
      <c r="G59" s="9">
        <v>35656.1</v>
      </c>
      <c r="H59" s="9">
        <v>294467.5</v>
      </c>
      <c r="I59" s="9">
        <f t="shared" si="18"/>
        <v>330123.59999999998</v>
      </c>
      <c r="J59" s="9">
        <v>184590.10000000003</v>
      </c>
      <c r="K59" s="9">
        <v>116152.4</v>
      </c>
      <c r="L59" s="9">
        <f t="shared" si="17"/>
        <v>300742.5</v>
      </c>
      <c r="M59" s="2">
        <f t="shared" si="9"/>
        <v>1599134</v>
      </c>
      <c r="N59" s="9">
        <v>121283.90000000001</v>
      </c>
      <c r="O59" s="64">
        <f t="shared" si="10"/>
        <v>1720417.9</v>
      </c>
    </row>
    <row r="60" spans="1:15" s="1" customFormat="1" ht="18" x14ac:dyDescent="0.25">
      <c r="A60" s="62" t="s">
        <v>63</v>
      </c>
      <c r="B60" s="5">
        <v>141706.39999999997</v>
      </c>
      <c r="C60" s="9">
        <v>0</v>
      </c>
      <c r="D60" s="9">
        <v>5796.6</v>
      </c>
      <c r="E60" s="9">
        <v>888143.79999999993</v>
      </c>
      <c r="F60" s="3">
        <f t="shared" si="15"/>
        <v>1035646.7999999999</v>
      </c>
      <c r="G60" s="9">
        <v>29800.600000000002</v>
      </c>
      <c r="H60" s="9">
        <v>325606.7</v>
      </c>
      <c r="I60" s="9">
        <f t="shared" si="18"/>
        <v>355407.3</v>
      </c>
      <c r="J60" s="9">
        <v>195536.99999999997</v>
      </c>
      <c r="K60" s="9">
        <v>136586.90000000002</v>
      </c>
      <c r="L60" s="9">
        <f t="shared" si="17"/>
        <v>332123.90000000002</v>
      </c>
      <c r="M60" s="2">
        <f t="shared" si="9"/>
        <v>1723178</v>
      </c>
      <c r="N60" s="9">
        <v>187676.7</v>
      </c>
      <c r="O60" s="64">
        <f t="shared" si="10"/>
        <v>1910854.7</v>
      </c>
    </row>
    <row r="61" spans="1:15" s="1" customFormat="1" ht="18" x14ac:dyDescent="0.25">
      <c r="A61" s="62" t="s">
        <v>67</v>
      </c>
      <c r="B61" s="5">
        <v>151246.6</v>
      </c>
      <c r="C61" s="9">
        <v>6884.2</v>
      </c>
      <c r="D61" s="9">
        <v>4915.7</v>
      </c>
      <c r="E61" s="9">
        <v>924705.50000000012</v>
      </c>
      <c r="F61" s="3">
        <f t="shared" si="15"/>
        <v>1087752.0000000002</v>
      </c>
      <c r="G61" s="9">
        <v>29936</v>
      </c>
      <c r="H61" s="9">
        <v>367275.99999999994</v>
      </c>
      <c r="I61" s="9">
        <f t="shared" si="18"/>
        <v>397211.99999999994</v>
      </c>
      <c r="J61" s="9">
        <v>212458.1</v>
      </c>
      <c r="K61" s="9">
        <v>231136.99999999997</v>
      </c>
      <c r="L61" s="9">
        <f t="shared" si="17"/>
        <v>443595.1</v>
      </c>
      <c r="M61" s="2">
        <f t="shared" si="9"/>
        <v>1928559.1</v>
      </c>
      <c r="N61" s="9">
        <v>164772.6</v>
      </c>
      <c r="O61" s="64">
        <f t="shared" si="10"/>
        <v>2093331.7000000002</v>
      </c>
    </row>
    <row r="62" spans="1:15" s="28" customFormat="1" ht="15.75" customHeight="1" x14ac:dyDescent="0.2">
      <c r="A62" s="68" t="s">
        <v>42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70"/>
    </row>
    <row r="63" spans="1:15" s="28" customFormat="1" ht="12.75" x14ac:dyDescent="0.2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3"/>
    </row>
  </sheetData>
  <mergeCells count="10">
    <mergeCell ref="A62:O63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0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20" sqref="A20"/>
    </sheetView>
  </sheetViews>
  <sheetFormatPr baseColWidth="10"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52</v>
      </c>
      <c r="P1" s="4"/>
      <c r="Q1" s="7"/>
    </row>
    <row r="2" spans="1:248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75" x14ac:dyDescent="0.3">
      <c r="A7" s="77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20" si="3">SUM(F8,I8,L8)</f>
        <v>285611.2</v>
      </c>
      <c r="N8" s="9">
        <v>50153.599999999999</v>
      </c>
      <c r="O8" s="27">
        <f t="shared" ref="O8:O20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6" si="5">SUM(B10:E10)</f>
        <v>314482.2</v>
      </c>
      <c r="G10" s="9">
        <v>25050.399999999998</v>
      </c>
      <c r="H10" s="9">
        <v>118042.2</v>
      </c>
      <c r="I10" s="9">
        <f t="shared" ref="I10:I16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6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479928.8</v>
      </c>
      <c r="F17" s="3">
        <f t="shared" ref="F17" si="9">SUM(B17:E17)</f>
        <v>631050.30000000005</v>
      </c>
      <c r="G17" s="9">
        <v>24281.9</v>
      </c>
      <c r="H17" s="9">
        <v>173855</v>
      </c>
      <c r="I17" s="9">
        <f t="shared" ref="I17" si="10">SUM(G17:H17)</f>
        <v>198136.9</v>
      </c>
      <c r="J17" s="9">
        <v>81197</v>
      </c>
      <c r="K17" s="9">
        <v>66959.3</v>
      </c>
      <c r="L17" s="9">
        <f t="shared" ref="L17" si="11">SUM(J17:K17)</f>
        <v>148156.29999999999</v>
      </c>
      <c r="M17" s="2">
        <f t="shared" si="3"/>
        <v>977343.5</v>
      </c>
      <c r="N17" s="9">
        <v>73032.300000000017</v>
      </c>
      <c r="O17" s="64">
        <f t="shared" si="4"/>
        <v>1050375.8</v>
      </c>
    </row>
    <row r="18" spans="1:15" x14ac:dyDescent="0.25">
      <c r="A18" s="65">
        <v>2018</v>
      </c>
      <c r="B18" s="5">
        <v>143274.5</v>
      </c>
      <c r="C18" s="9">
        <v>21128</v>
      </c>
      <c r="D18" s="9">
        <v>5697.8</v>
      </c>
      <c r="E18" s="9">
        <v>537281.4</v>
      </c>
      <c r="F18" s="3">
        <f t="shared" ref="F18:F19" si="12">SUM(B18:E18)</f>
        <v>707381.7</v>
      </c>
      <c r="G18" s="9">
        <v>24586.2</v>
      </c>
      <c r="H18" s="9">
        <v>228121.9</v>
      </c>
      <c r="I18" s="9">
        <f t="shared" ref="I18" si="13">SUM(G18:H18)</f>
        <v>252708.1</v>
      </c>
      <c r="J18" s="9">
        <v>112629.1</v>
      </c>
      <c r="K18" s="9">
        <v>64199.6</v>
      </c>
      <c r="L18" s="9">
        <f t="shared" ref="L18:L19" si="14">SUM(J18:K18)</f>
        <v>176828.7</v>
      </c>
      <c r="M18" s="2">
        <f t="shared" si="3"/>
        <v>1136918.5</v>
      </c>
      <c r="N18" s="9">
        <v>88540.800000000003</v>
      </c>
      <c r="O18" s="64">
        <f t="shared" si="4"/>
        <v>1225459.3</v>
      </c>
    </row>
    <row r="19" spans="1:15" ht="20.25" customHeight="1" x14ac:dyDescent="0.25">
      <c r="A19" s="65">
        <v>2019</v>
      </c>
      <c r="B19" s="5">
        <v>115234.3</v>
      </c>
      <c r="C19" s="9">
        <v>8652.4</v>
      </c>
      <c r="D19" s="9">
        <v>5439.7000000000007</v>
      </c>
      <c r="E19" s="9">
        <v>694786.50000000012</v>
      </c>
      <c r="F19" s="3">
        <f t="shared" si="12"/>
        <v>824112.90000000014</v>
      </c>
      <c r="G19" s="9">
        <v>22927.7</v>
      </c>
      <c r="H19" s="9">
        <v>261609.69999999998</v>
      </c>
      <c r="I19" s="9">
        <f>SUM(G19:H19)</f>
        <v>284537.39999999997</v>
      </c>
      <c r="J19" s="9">
        <v>140100.4</v>
      </c>
      <c r="K19" s="9">
        <v>75891</v>
      </c>
      <c r="L19" s="9">
        <f t="shared" si="14"/>
        <v>215991.4</v>
      </c>
      <c r="M19" s="2">
        <f t="shared" si="3"/>
        <v>1324641.7</v>
      </c>
      <c r="N19" s="9">
        <v>107121</v>
      </c>
      <c r="O19" s="64">
        <f t="shared" si="4"/>
        <v>1431762.7</v>
      </c>
    </row>
    <row r="20" spans="1:15" ht="18" x14ac:dyDescent="0.25">
      <c r="A20" s="62" t="s">
        <v>59</v>
      </c>
      <c r="B20" s="5">
        <v>136464</v>
      </c>
      <c r="C20" s="9">
        <v>1920</v>
      </c>
      <c r="D20" s="9">
        <v>5028.3</v>
      </c>
      <c r="E20" s="9">
        <v>824855.6</v>
      </c>
      <c r="F20" s="3">
        <f t="shared" ref="F20" si="15">SUM(B20:E20)</f>
        <v>968267.89999999991</v>
      </c>
      <c r="G20" s="9">
        <v>35656.1</v>
      </c>
      <c r="H20" s="9">
        <v>294467.5</v>
      </c>
      <c r="I20" s="9">
        <f t="shared" ref="I20" si="16">SUM(G20:H20)</f>
        <v>330123.59999999998</v>
      </c>
      <c r="J20" s="9">
        <v>184590.10000000003</v>
      </c>
      <c r="K20" s="9">
        <v>116152.4</v>
      </c>
      <c r="L20" s="9">
        <f t="shared" ref="L20" si="17">SUM(J20:K20)</f>
        <v>300742.5</v>
      </c>
      <c r="M20" s="2">
        <f t="shared" si="3"/>
        <v>1599134</v>
      </c>
      <c r="N20" s="9">
        <v>121283.90000000001</v>
      </c>
      <c r="O20" s="64">
        <f t="shared" si="4"/>
        <v>1720417.9</v>
      </c>
    </row>
    <row r="21" spans="1:15" s="28" customFormat="1" ht="15.75" customHeight="1" x14ac:dyDescent="0.2">
      <c r="A21" s="68" t="s">
        <v>42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/>
    </row>
    <row r="22" spans="1:15" s="28" customFormat="1" ht="12.75" x14ac:dyDescent="0.2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3"/>
    </row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</sheetData>
  <mergeCells count="10">
    <mergeCell ref="A21:O22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2016-04-25T06:22:01Z</cp:lastPrinted>
  <dcterms:created xsi:type="dcterms:W3CDTF">2005-04-12T12:23:34Z</dcterms:created>
  <dcterms:modified xsi:type="dcterms:W3CDTF">2021-09-16T12:25:30Z</dcterms:modified>
</cp:coreProperties>
</file>