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able de 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<sst xmlns="http://schemas.openxmlformats.org/spreadsheetml/2006/main" count="112" uniqueCount="55">
  <si>
    <t xml:space="preserve"> </t>
  </si>
  <si>
    <t>-</t>
  </si>
  <si>
    <t>II.2.1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</si>
  <si>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</si>
  <si>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</si>
  <si>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</si>
  <si>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</si>
  <si>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</si>
  <si>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</si>
  <si>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</si>
  <si>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</si>
  <si>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</si>
  <si>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</si>
  <si>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</si>
  <si>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Date de Publication</t>
  </si>
  <si>
    <t>Dernière date de Publication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</si>
  <si>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</si>
  <si>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</si>
  <si>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</si>
  <si>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</si>
  <si>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</si>
  <si>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</si>
  <si>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2017</t>
  </si>
  <si>
    <t>Table de Matière</t>
  </si>
  <si>
    <t>Evolution des crédits par branches d'activités</t>
  </si>
  <si>
    <t>Evolution des crédits  par branches d'activités</t>
  </si>
  <si>
    <t>Evolution des crédits  par branches d'activités.xls</t>
  </si>
  <si>
    <t>Habitat</t>
  </si>
  <si>
    <t>Autres  constructions</t>
  </si>
  <si>
    <t xml:space="preserve">Industrie </t>
  </si>
  <si>
    <t xml:space="preserve">Commerce  </t>
  </si>
  <si>
    <t>Hotellerie  et Tourisme</t>
  </si>
  <si>
    <t xml:space="preserve">Agriculture </t>
  </si>
  <si>
    <t xml:space="preserve">Artisanat </t>
  </si>
  <si>
    <t xml:space="preserve">Café </t>
  </si>
  <si>
    <t xml:space="preserve">Autres  </t>
  </si>
  <si>
    <t>VENTILATION DES CREDITS PAR SECTEUR D' ACTIVITE( 1) (en millions de BIF)</t>
  </si>
  <si>
    <t xml:space="preserve">TOTAL  </t>
  </si>
  <si>
    <t>(1): Y compris les crédits à l'administration centrale et aux agences gouvernementales.</t>
  </si>
  <si>
    <t>Source : Compilé sur base des données des banques commerciales et  des établissements financiers</t>
  </si>
  <si>
    <t>Période                   Rubliques</t>
  </si>
  <si>
    <t>Période                     Rubliques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</si>
  <si>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</si>
  <si>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</si>
  <si>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</si>
  <si>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</si>
  <si>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</si>
  <si>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</si>
  <si>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</si>
  <si>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</si>
  <si>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</si>
  <si>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Ventilation des crédits par secteur d’activités renseigne sur l'évolution des crédits selon le secteur d'intervention.</t>
  </si>
  <si>
    <t>II.13</t>
  </si>
  <si>
    <t>2018</t>
  </si>
  <si>
    <t>Q1-2019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</si>
</sst>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C]mmmm\-yy;@"/>
    <numFmt numFmtId="169" formatCode="[$-409]dd\-mmm\-yy;@"/>
    <numFmt numFmtId="170" formatCode="[$-409]mmm\-yy;@"/>
    <numFmt numFmtId="171" formatCode="0.0_)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64">
    <font>
      <sz val="12"/>
      <name val="Helv"/>
      <family val="0"/>
    </font>
    <font>
      <sz val="11"/>
      <color indexed="8"/>
      <name val="Calibri"/>
      <family val="2"/>
    </font>
    <font>
      <sz val="11"/>
      <name val="Courier New"/>
      <family val="3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name val="Calibri"/>
      <family val="2"/>
    </font>
    <font>
      <sz val="12"/>
      <color indexed="30"/>
      <name val="Garamond"/>
      <family val="1"/>
    </font>
    <font>
      <u val="single"/>
      <sz val="11"/>
      <color indexed="6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0"/>
      <name val="Calibri"/>
      <family val="2"/>
    </font>
    <font>
      <b/>
      <sz val="12"/>
      <name val="Calibri"/>
      <family val="2"/>
    </font>
    <font>
      <b/>
      <i/>
      <sz val="16"/>
      <name val="Calibri"/>
      <family val="2"/>
    </font>
    <font>
      <sz val="16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u val="single"/>
      <sz val="11"/>
      <color rgb="FF7030A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61">
    <xf numFmtId="165" fontId="0" fillId="0" borderId="0" xfId="0" applyAlignment="1">
      <alignment/>
    </xf>
    <xf numFmtId="165" fontId="24" fillId="0" borderId="0" xfId="0" applyNumberFormat="1" applyFont="1" applyBorder="1" applyAlignment="1" applyProtection="1">
      <alignment/>
      <protection/>
    </xf>
    <xf numFmtId="165" fontId="25" fillId="0" borderId="0" xfId="0" applyFont="1" applyBorder="1" applyAlignment="1">
      <alignment/>
    </xf>
    <xf numFmtId="165" fontId="25" fillId="0" borderId="0" xfId="0" applyNumberFormat="1" applyFont="1" applyBorder="1" applyAlignment="1" applyProtection="1">
      <alignment/>
      <protection/>
    </xf>
    <xf numFmtId="166" fontId="25" fillId="0" borderId="0" xfId="0" applyNumberFormat="1" applyFont="1" applyBorder="1" applyAlignment="1">
      <alignment/>
    </xf>
    <xf numFmtId="165" fontId="25" fillId="0" borderId="0" xfId="0" applyFont="1" applyFill="1" applyBorder="1" applyAlignment="1">
      <alignment/>
    </xf>
    <xf numFmtId="165" fontId="3" fillId="0" borderId="0" xfId="0" applyNumberFormat="1" applyFont="1" applyBorder="1" applyAlignment="1" applyProtection="1">
      <alignment horizontal="center"/>
      <protection/>
    </xf>
    <xf numFmtId="165" fontId="57" fillId="0" borderId="0" xfId="0" applyFont="1" applyAlignment="1">
      <alignment/>
    </xf>
    <xf numFmtId="165" fontId="58" fillId="33" borderId="10" xfId="0" applyFont="1" applyFill="1" applyBorder="1" applyAlignment="1">
      <alignment/>
    </xf>
    <xf numFmtId="165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165" fontId="57" fillId="6" borderId="11" xfId="0" applyFont="1" applyFill="1" applyBorder="1" applyAlignment="1">
      <alignment/>
    </xf>
    <xf numFmtId="169" fontId="57" fillId="0" borderId="0" xfId="0" applyNumberFormat="1" applyFont="1" applyAlignment="1">
      <alignment horizontal="left"/>
    </xf>
    <xf numFmtId="0" fontId="45" fillId="0" borderId="0" xfId="45" applyAlignment="1" applyProtection="1">
      <alignment/>
      <protection/>
    </xf>
    <xf numFmtId="165" fontId="45" fillId="0" borderId="12" xfId="45" applyNumberFormat="1" applyBorder="1" applyAlignment="1" applyProtection="1">
      <alignment/>
      <protection/>
    </xf>
    <xf numFmtId="165" fontId="28" fillId="0" borderId="0" xfId="0" applyFont="1" applyBorder="1" applyAlignment="1">
      <alignment horizontal="center"/>
    </xf>
    <xf numFmtId="165" fontId="59" fillId="6" borderId="11" xfId="0" applyFont="1" applyFill="1" applyBorder="1" applyAlignment="1">
      <alignment/>
    </xf>
    <xf numFmtId="0" fontId="60" fillId="6" borderId="0" xfId="45" applyFont="1" applyFill="1" applyAlignment="1" applyProtection="1">
      <alignment/>
      <protection/>
    </xf>
    <xf numFmtId="165" fontId="4" fillId="0" borderId="0" xfId="0" applyFont="1" applyAlignment="1">
      <alignment horizontal="justify" vertical="center"/>
    </xf>
    <xf numFmtId="167" fontId="24" fillId="0" borderId="0" xfId="0" applyNumberFormat="1" applyFont="1" applyBorder="1" applyAlignment="1" applyProtection="1">
      <alignment/>
      <protection/>
    </xf>
    <xf numFmtId="165" fontId="0" fillId="0" borderId="0" xfId="0" applyBorder="1" applyAlignment="1">
      <alignment/>
    </xf>
    <xf numFmtId="170" fontId="57" fillId="6" borderId="0" xfId="0" applyNumberFormat="1" applyFont="1" applyFill="1" applyAlignment="1">
      <alignment horizontal="right"/>
    </xf>
    <xf numFmtId="165" fontId="61" fillId="0" borderId="0" xfId="0" applyFont="1" applyBorder="1" applyAlignment="1">
      <alignment/>
    </xf>
    <xf numFmtId="165" fontId="62" fillId="0" borderId="0" xfId="0" applyFont="1" applyAlignment="1">
      <alignment/>
    </xf>
    <xf numFmtId="165" fontId="33" fillId="0" borderId="0" xfId="0" applyFont="1" applyAlignment="1">
      <alignment/>
    </xf>
    <xf numFmtId="165" fontId="25" fillId="0" borderId="13" xfId="0" applyFont="1" applyBorder="1" applyAlignment="1">
      <alignment horizontal="center"/>
    </xf>
    <xf numFmtId="166" fontId="25" fillId="0" borderId="14" xfId="0" applyNumberFormat="1" applyFont="1" applyBorder="1" applyAlignment="1">
      <alignment horizontal="center"/>
    </xf>
    <xf numFmtId="166" fontId="25" fillId="0" borderId="15" xfId="0" applyNumberFormat="1" applyFont="1" applyBorder="1" applyAlignment="1">
      <alignment horizontal="center"/>
    </xf>
    <xf numFmtId="17" fontId="28" fillId="0" borderId="16" xfId="0" applyNumberFormat="1" applyFont="1" applyBorder="1" applyAlignment="1">
      <alignment horizontal="left"/>
    </xf>
    <xf numFmtId="166" fontId="28" fillId="0" borderId="16" xfId="52" applyNumberFormat="1" applyFont="1" applyBorder="1" applyAlignment="1">
      <alignment horizontal="center"/>
    </xf>
    <xf numFmtId="166" fontId="28" fillId="0" borderId="16" xfId="0" applyNumberFormat="1" applyFont="1" applyBorder="1" applyAlignment="1">
      <alignment horizontal="center"/>
    </xf>
    <xf numFmtId="165" fontId="28" fillId="0" borderId="0" xfId="0" applyFont="1" applyAlignment="1">
      <alignment/>
    </xf>
    <xf numFmtId="17" fontId="28" fillId="0" borderId="16" xfId="0" applyNumberFormat="1" applyFont="1" applyFill="1" applyBorder="1" applyAlignment="1">
      <alignment horizontal="left"/>
    </xf>
    <xf numFmtId="166" fontId="28" fillId="0" borderId="16" xfId="0" applyNumberFormat="1" applyFont="1" applyFill="1" applyBorder="1" applyAlignment="1">
      <alignment horizontal="center"/>
    </xf>
    <xf numFmtId="17" fontId="28" fillId="0" borderId="16" xfId="0" applyNumberFormat="1" applyFont="1" applyFill="1" applyBorder="1" applyAlignment="1" quotePrefix="1">
      <alignment horizontal="left"/>
    </xf>
    <xf numFmtId="166" fontId="34" fillId="0" borderId="17" xfId="0" applyNumberFormat="1" applyFont="1" applyBorder="1" applyAlignment="1">
      <alignment/>
    </xf>
    <xf numFmtId="166" fontId="28" fillId="0" borderId="18" xfId="0" applyNumberFormat="1" applyFont="1" applyBorder="1" applyAlignment="1">
      <alignment/>
    </xf>
    <xf numFmtId="166" fontId="28" fillId="0" borderId="19" xfId="0" applyNumberFormat="1" applyFont="1" applyBorder="1" applyAlignment="1">
      <alignment/>
    </xf>
    <xf numFmtId="166" fontId="34" fillId="0" borderId="13" xfId="0" applyNumberFormat="1" applyFont="1" applyBorder="1" applyAlignment="1">
      <alignment/>
    </xf>
    <xf numFmtId="166" fontId="28" fillId="0" borderId="14" xfId="0" applyNumberFormat="1" applyFont="1" applyBorder="1" applyAlignment="1">
      <alignment/>
    </xf>
    <xf numFmtId="166" fontId="28" fillId="0" borderId="15" xfId="0" applyNumberFormat="1" applyFont="1" applyBorder="1" applyAlignment="1">
      <alignment/>
    </xf>
    <xf numFmtId="165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5" fontId="24" fillId="34" borderId="20" xfId="0" applyFont="1" applyFill="1" applyBorder="1" applyAlignment="1">
      <alignment horizontal="left" vertical="center"/>
    </xf>
    <xf numFmtId="166" fontId="35" fillId="34" borderId="16" xfId="52" applyNumberFormat="1" applyFont="1" applyFill="1" applyBorder="1" applyAlignment="1">
      <alignment horizontal="center"/>
    </xf>
    <xf numFmtId="166" fontId="35" fillId="34" borderId="16" xfId="52" applyNumberFormat="1" applyFont="1" applyFill="1" applyBorder="1" applyAlignment="1">
      <alignment horizontal="center" wrapText="1"/>
    </xf>
    <xf numFmtId="166" fontId="36" fillId="34" borderId="16" xfId="0" applyNumberFormat="1" applyFont="1" applyFill="1" applyBorder="1" applyAlignment="1">
      <alignment horizontal="center"/>
    </xf>
    <xf numFmtId="165" fontId="34" fillId="0" borderId="0" xfId="0" applyFont="1" applyBorder="1" applyAlignment="1">
      <alignment/>
    </xf>
    <xf numFmtId="165" fontId="34" fillId="0" borderId="21" xfId="0" applyFont="1" applyBorder="1" applyAlignment="1">
      <alignment/>
    </xf>
    <xf numFmtId="171" fontId="28" fillId="0" borderId="0" xfId="0" applyNumberFormat="1" applyFont="1" applyBorder="1" applyAlignment="1" applyProtection="1">
      <alignment/>
      <protection/>
    </xf>
    <xf numFmtId="165" fontId="28" fillId="0" borderId="0" xfId="0" applyNumberFormat="1" applyFont="1" applyBorder="1" applyAlignment="1" applyProtection="1">
      <alignment horizontal="left"/>
      <protection/>
    </xf>
    <xf numFmtId="165" fontId="28" fillId="0" borderId="0" xfId="0" applyFont="1" applyBorder="1" applyAlignment="1">
      <alignment/>
    </xf>
    <xf numFmtId="165" fontId="28" fillId="0" borderId="0" xfId="0" applyNumberFormat="1" applyFont="1" applyBorder="1" applyAlignment="1" applyProtection="1">
      <alignment horizontal="center"/>
      <protection/>
    </xf>
    <xf numFmtId="171" fontId="28" fillId="0" borderId="0" xfId="0" applyNumberFormat="1" applyFont="1" applyBorder="1" applyAlignment="1" applyProtection="1">
      <alignment horizontal="center"/>
      <protection/>
    </xf>
    <xf numFmtId="166" fontId="34" fillId="0" borderId="16" xfId="52" applyNumberFormat="1" applyFont="1" applyBorder="1" applyAlignment="1">
      <alignment horizontal="center"/>
    </xf>
    <xf numFmtId="165" fontId="63" fillId="0" borderId="0" xfId="0" applyFont="1" applyBorder="1" applyAlignment="1">
      <alignment horizontal="center" wrapText="1"/>
    </xf>
    <xf numFmtId="165" fontId="24" fillId="0" borderId="0" xfId="0" applyFont="1" applyBorder="1" applyAlignment="1">
      <alignment/>
    </xf>
    <xf numFmtId="165" fontId="24" fillId="0" borderId="12" xfId="0" applyFont="1" applyBorder="1" applyAlignment="1">
      <alignment horizontal="center"/>
    </xf>
    <xf numFmtId="165" fontId="24" fillId="0" borderId="0" xfId="0" applyFont="1" applyBorder="1" applyAlignment="1">
      <alignment horizontal="center"/>
    </xf>
    <xf numFmtId="165" fontId="24" fillId="0" borderId="21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showGridLines="0" tabSelected="1" zoomScalePageLayoutView="0" workbookViewId="0" topLeftCell="D1">
      <selection activeCell="E12" sqref="E12:E14"/>
    </sheetView>
  </sheetViews>
  <sheetFormatPr defaultColWidth="8.88671875" defaultRowHeight="15.75"/>
  <cols>
    <col min="1" max="1" width="4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24.88671875" style="7" customWidth="1"/>
    <col min="6" max="16384" width="8.88671875" style="7" customWidth="1"/>
  </cols>
  <sheetData>
    <row r="2" ht="15.75">
      <c r="B2" s="19" t="s">
        <v>17</v>
      </c>
    </row>
    <row r="3" spans="2:3" ht="15.75">
      <c r="B3" s="19" t="s">
        <v>18</v>
      </c>
      <c r="C3"/>
    </row>
    <row r="4" ht="15.75">
      <c r="B4" s="19" t="s">
        <v>19</v>
      </c>
    </row>
    <row r="5" ht="15.75">
      <c r="B5" s="19" t="s">
        <v>20</v>
      </c>
    </row>
    <row r="6" ht="15.75">
      <c r="B6" s="19"/>
    </row>
    <row r="7" spans="1:2" ht="18.75">
      <c r="A7" s="23" t="s">
        <v>23</v>
      </c>
      <c r="B7" s="19"/>
    </row>
    <row r="8" spans="1:2" ht="18.75">
      <c r="A8" s="24" t="s">
        <v>24</v>
      </c>
      <c r="B8" s="19"/>
    </row>
    <row r="9" ht="15.75">
      <c r="B9"/>
    </row>
    <row r="10" ht="15.75">
      <c r="B10" s="7" t="s">
        <v>16</v>
      </c>
    </row>
    <row r="11" spans="2:5" ht="16.5" thickBot="1">
      <c r="B11" s="8" t="s">
        <v>11</v>
      </c>
      <c r="C11" s="8" t="s">
        <v>12</v>
      </c>
      <c r="D11" s="8" t="s">
        <v>13</v>
      </c>
      <c r="E11" s="8" t="s">
        <v>21</v>
      </c>
    </row>
    <row r="12" spans="2:5" ht="15.75">
      <c r="B12" s="18" t="s">
        <v>7</v>
      </c>
      <c r="C12" s="9" t="s">
        <v>25</v>
      </c>
      <c r="D12" s="9" t="s">
        <v>7</v>
      </c>
      <c r="E12" s="22">
        <v>43555</v>
      </c>
    </row>
    <row r="13" spans="2:5" ht="15.75">
      <c r="B13" s="18" t="s">
        <v>8</v>
      </c>
      <c r="C13" s="9" t="s">
        <v>25</v>
      </c>
      <c r="D13" s="9" t="s">
        <v>8</v>
      </c>
      <c r="E13" s="11" t="s">
        <v>54</v>
      </c>
    </row>
    <row r="14" spans="2:5" ht="15.75">
      <c r="B14" s="18" t="s">
        <v>9</v>
      </c>
      <c r="C14" s="9" t="s">
        <v>25</v>
      </c>
      <c r="D14" s="9" t="s">
        <v>9</v>
      </c>
      <c r="E14" s="10" t="s">
        <v>53</v>
      </c>
    </row>
    <row r="15" spans="2:5" ht="16.5" thickBot="1">
      <c r="B15" s="17"/>
      <c r="C15" s="12"/>
      <c r="D15" s="12"/>
      <c r="E15" s="12"/>
    </row>
    <row r="17" spans="2:3" ht="15.75">
      <c r="B17" s="7" t="s">
        <v>14</v>
      </c>
      <c r="C17" s="13"/>
    </row>
    <row r="18" spans="2:3" ht="15.75">
      <c r="B18" s="7" t="s">
        <v>15</v>
      </c>
      <c r="C18" s="13"/>
    </row>
    <row r="20" spans="2:3" ht="15.75">
      <c r="B20" s="7" t="s">
        <v>4</v>
      </c>
      <c r="C20" s="9" t="s">
        <v>26</v>
      </c>
    </row>
    <row r="21" spans="2:3" ht="15.75">
      <c r="B21" s="7" t="s">
        <v>5</v>
      </c>
      <c r="C21" s="14" t="s">
        <v>6</v>
      </c>
    </row>
    <row r="24" spans="2:12" s="32" customFormat="1" ht="31.5">
      <c r="B24" s="56" t="s">
        <v>51</v>
      </c>
      <c r="C24" s="48"/>
      <c r="D24" s="48"/>
      <c r="E24" s="48"/>
      <c r="F24" s="48"/>
      <c r="G24" s="48"/>
      <c r="H24" s="48"/>
      <c r="I24" s="48"/>
      <c r="J24" s="48"/>
      <c r="K24" s="48"/>
      <c r="L24" s="49"/>
    </row>
    <row r="25" spans="2:3" s="32" customFormat="1" ht="15.75">
      <c r="B25" s="55" t="s">
        <v>27</v>
      </c>
      <c r="C25" s="50"/>
    </row>
    <row r="26" spans="2:3" s="32" customFormat="1" ht="15.75">
      <c r="B26" s="55" t="s">
        <v>28</v>
      </c>
      <c r="C26" s="51"/>
    </row>
    <row r="27" s="32" customFormat="1" ht="15.75">
      <c r="B27" s="55" t="s">
        <v>29</v>
      </c>
    </row>
    <row r="28" spans="2:3" s="32" customFormat="1" ht="15.75">
      <c r="B28" s="55" t="s">
        <v>30</v>
      </c>
      <c r="C28" s="52"/>
    </row>
    <row r="29" spans="2:3" s="32" customFormat="1" ht="15.75">
      <c r="B29" s="55" t="s">
        <v>31</v>
      </c>
      <c r="C29" s="50"/>
    </row>
    <row r="30" spans="2:3" s="32" customFormat="1" ht="15.75">
      <c r="B30" s="55" t="s">
        <v>32</v>
      </c>
      <c r="C30" s="53"/>
    </row>
    <row r="31" spans="2:3" s="32" customFormat="1" ht="15.75">
      <c r="B31" s="55" t="s">
        <v>33</v>
      </c>
      <c r="C31" s="53"/>
    </row>
    <row r="32" spans="2:3" s="32" customFormat="1" ht="15.75">
      <c r="B32" s="55" t="s">
        <v>34</v>
      </c>
      <c r="C32" s="54"/>
    </row>
    <row r="33" spans="2:3" s="32" customFormat="1" ht="15.75">
      <c r="B33" s="55" t="s">
        <v>35</v>
      </c>
      <c r="C33" s="53"/>
    </row>
    <row r="34" spans="2:3" ht="15.75">
      <c r="B34" s="6"/>
      <c r="C34" s="6"/>
    </row>
    <row r="35" ht="15.75">
      <c r="B35" s="16"/>
    </row>
    <row r="36" ht="15.75">
      <c r="B36" s="16"/>
    </row>
    <row r="37" ht="15.75">
      <c r="B37" s="16"/>
    </row>
    <row r="38" ht="15.75">
      <c r="B38" s="16"/>
    </row>
    <row r="39" ht="15.75">
      <c r="B39" s="16"/>
    </row>
    <row r="40" ht="15.75">
      <c r="B40" s="16"/>
    </row>
    <row r="41" ht="15.75">
      <c r="B41" s="16"/>
    </row>
    <row r="42" ht="15.75">
      <c r="B42" s="16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monnaie-et-cr%C3%A9d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42"/>
  <sheetViews>
    <sheetView zoomScalePageLayoutView="0" workbookViewId="0" topLeftCell="A1">
      <pane xSplit="1" ySplit="4" topLeftCell="K1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37" sqref="A137:IV139"/>
    </sheetView>
  </sheetViews>
  <sheetFormatPr defaultColWidth="11.5546875" defaultRowHeight="15.75"/>
  <cols>
    <col min="1" max="1" width="26.6640625" style="0" customWidth="1"/>
    <col min="2" max="2" width="15.4453125" style="0" bestFit="1" customWidth="1"/>
    <col min="3" max="3" width="18.6640625" style="0" customWidth="1"/>
    <col min="4" max="4" width="18.5546875" style="0" bestFit="1" customWidth="1"/>
    <col min="5" max="5" width="15.6640625" style="0" bestFit="1" customWidth="1"/>
    <col min="6" max="6" width="11.3359375" style="0" customWidth="1"/>
    <col min="7" max="7" width="18.3359375" style="0" customWidth="1"/>
    <col min="8" max="8" width="19.88671875" style="0" customWidth="1"/>
    <col min="9" max="9" width="16.3359375" style="0" bestFit="1" customWidth="1"/>
    <col min="10" max="10" width="14.5546875" style="0" bestFit="1" customWidth="1"/>
    <col min="11" max="11" width="13.99609375" style="0" customWidth="1"/>
    <col min="13" max="13" width="14.4453125" style="0" customWidth="1"/>
    <col min="14" max="14" width="15.10546875" style="0" customWidth="1"/>
    <col min="15" max="15" width="21.4453125" style="0" customWidth="1"/>
    <col min="16" max="16" width="12.77734375" style="0" customWidth="1"/>
    <col min="17" max="17" width="15.3359375" style="0" customWidth="1"/>
    <col min="18" max="18" width="13.4453125" style="0" customWidth="1"/>
  </cols>
  <sheetData>
    <row r="1" spans="1:19" ht="18.75">
      <c r="A1" s="15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57" t="s">
        <v>52</v>
      </c>
      <c r="L1" s="2"/>
      <c r="M1" s="2"/>
      <c r="N1" s="2"/>
      <c r="O1" s="2"/>
      <c r="P1" s="2"/>
      <c r="Q1" s="2"/>
      <c r="R1" s="20" t="s">
        <v>2</v>
      </c>
      <c r="S1" s="21"/>
    </row>
    <row r="2" spans="1:11" s="25" customFormat="1" ht="18.75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s="25" customFormat="1" ht="18.7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s="25" customFormat="1" ht="63">
      <c r="A4" s="44" t="s">
        <v>40</v>
      </c>
      <c r="B4" s="45" t="s">
        <v>27</v>
      </c>
      <c r="C4" s="46" t="s">
        <v>28</v>
      </c>
      <c r="D4" s="45" t="s">
        <v>29</v>
      </c>
      <c r="E4" s="45" t="s">
        <v>30</v>
      </c>
      <c r="F4" s="46" t="s">
        <v>31</v>
      </c>
      <c r="G4" s="45" t="s">
        <v>32</v>
      </c>
      <c r="H4" s="45" t="s">
        <v>33</v>
      </c>
      <c r="I4" s="45" t="s">
        <v>34</v>
      </c>
      <c r="J4" s="45" t="s">
        <v>35</v>
      </c>
      <c r="K4" s="47" t="s">
        <v>37</v>
      </c>
    </row>
    <row r="5" spans="1:11" s="32" customFormat="1" ht="15.75">
      <c r="A5" s="29">
        <v>39448</v>
      </c>
      <c r="B5" s="30">
        <v>18739</v>
      </c>
      <c r="C5" s="30">
        <v>1791</v>
      </c>
      <c r="D5" s="30">
        <v>11514.8</v>
      </c>
      <c r="E5" s="30">
        <v>137414</v>
      </c>
      <c r="F5" s="30">
        <v>564.8</v>
      </c>
      <c r="G5" s="30">
        <v>1906.1</v>
      </c>
      <c r="H5" s="30">
        <v>9.6</v>
      </c>
      <c r="I5" s="30">
        <v>5395.1</v>
      </c>
      <c r="J5" s="30">
        <v>53859.9</v>
      </c>
      <c r="K5" s="31">
        <f aca="true" t="shared" si="0" ref="K5:K68">SUM(B5:J5)</f>
        <v>231194.3</v>
      </c>
    </row>
    <row r="6" spans="1:11" s="32" customFormat="1" ht="15.75">
      <c r="A6" s="29">
        <v>39479</v>
      </c>
      <c r="B6" s="30">
        <v>19751.3</v>
      </c>
      <c r="C6" s="30">
        <v>1729.3</v>
      </c>
      <c r="D6" s="30">
        <v>11280.5</v>
      </c>
      <c r="E6" s="30">
        <v>138036.1</v>
      </c>
      <c r="F6" s="30">
        <v>615.4</v>
      </c>
      <c r="G6" s="30">
        <v>1739</v>
      </c>
      <c r="H6" s="30">
        <v>9.7</v>
      </c>
      <c r="I6" s="30">
        <v>2542.1</v>
      </c>
      <c r="J6" s="30">
        <v>53667.899999999994</v>
      </c>
      <c r="K6" s="31">
        <f t="shared" si="0"/>
        <v>229371.30000000002</v>
      </c>
    </row>
    <row r="7" spans="1:11" s="32" customFormat="1" ht="15.75">
      <c r="A7" s="29">
        <v>39508</v>
      </c>
      <c r="B7" s="30">
        <v>15993.4</v>
      </c>
      <c r="C7" s="30">
        <v>1798</v>
      </c>
      <c r="D7" s="30">
        <v>10604.8</v>
      </c>
      <c r="E7" s="30">
        <v>141402.3</v>
      </c>
      <c r="F7" s="30">
        <v>630.1</v>
      </c>
      <c r="G7" s="30">
        <v>2311</v>
      </c>
      <c r="H7" s="30">
        <v>9.6</v>
      </c>
      <c r="I7" s="30">
        <v>2197.2</v>
      </c>
      <c r="J7" s="30">
        <v>61296.700000000004</v>
      </c>
      <c r="K7" s="31">
        <f t="shared" si="0"/>
        <v>236243.10000000003</v>
      </c>
    </row>
    <row r="8" spans="1:11" s="32" customFormat="1" ht="15.75">
      <c r="A8" s="29">
        <v>39539</v>
      </c>
      <c r="B8" s="30">
        <v>15234.4</v>
      </c>
      <c r="C8" s="30">
        <v>1727</v>
      </c>
      <c r="D8" s="30">
        <v>10397.2</v>
      </c>
      <c r="E8" s="30">
        <v>143658.5</v>
      </c>
      <c r="F8" s="30">
        <v>692.5</v>
      </c>
      <c r="G8" s="30">
        <v>2741.4</v>
      </c>
      <c r="H8" s="30">
        <v>7.6</v>
      </c>
      <c r="I8" s="30">
        <v>1160.7</v>
      </c>
      <c r="J8" s="30">
        <v>63006.6</v>
      </c>
      <c r="K8" s="31">
        <f t="shared" si="0"/>
        <v>238625.90000000002</v>
      </c>
    </row>
    <row r="9" spans="1:11" s="32" customFormat="1" ht="15.75">
      <c r="A9" s="29">
        <v>39569</v>
      </c>
      <c r="B9" s="30">
        <v>16638.9</v>
      </c>
      <c r="C9" s="30">
        <v>1901.5</v>
      </c>
      <c r="D9" s="30">
        <v>10561.5</v>
      </c>
      <c r="E9" s="30">
        <v>145467.7</v>
      </c>
      <c r="F9" s="30">
        <v>685.4</v>
      </c>
      <c r="G9" s="30">
        <v>2248.7</v>
      </c>
      <c r="H9" s="30">
        <v>2.5</v>
      </c>
      <c r="I9" s="30">
        <v>767.4</v>
      </c>
      <c r="J9" s="30">
        <v>62969.600000000006</v>
      </c>
      <c r="K9" s="31">
        <f t="shared" si="0"/>
        <v>241243.2</v>
      </c>
    </row>
    <row r="10" spans="1:11" s="32" customFormat="1" ht="15.75">
      <c r="A10" s="29">
        <v>39600</v>
      </c>
      <c r="B10" s="30">
        <v>17302.3</v>
      </c>
      <c r="C10" s="30">
        <v>1903.5</v>
      </c>
      <c r="D10" s="30">
        <v>11885.4</v>
      </c>
      <c r="E10" s="30">
        <v>152081.6</v>
      </c>
      <c r="F10" s="30">
        <v>676.2</v>
      </c>
      <c r="G10" s="30">
        <v>2210.7</v>
      </c>
      <c r="H10" s="30">
        <v>2.5</v>
      </c>
      <c r="I10" s="30">
        <v>9031.7</v>
      </c>
      <c r="J10" s="30">
        <v>62384.4</v>
      </c>
      <c r="K10" s="31">
        <f t="shared" si="0"/>
        <v>257478.30000000002</v>
      </c>
    </row>
    <row r="11" spans="1:11" s="32" customFormat="1" ht="15.75">
      <c r="A11" s="29">
        <v>39630</v>
      </c>
      <c r="B11" s="30">
        <v>17908.1</v>
      </c>
      <c r="C11" s="30">
        <v>1953.5</v>
      </c>
      <c r="D11" s="30">
        <v>11736.8</v>
      </c>
      <c r="E11" s="30">
        <v>157821.9</v>
      </c>
      <c r="F11" s="30">
        <v>696.5</v>
      </c>
      <c r="G11" s="30">
        <v>2134.3</v>
      </c>
      <c r="H11" s="30">
        <v>2.5</v>
      </c>
      <c r="I11" s="30">
        <v>22540.7</v>
      </c>
      <c r="J11" s="30">
        <v>65063.4</v>
      </c>
      <c r="K11" s="31">
        <f t="shared" si="0"/>
        <v>279857.7</v>
      </c>
    </row>
    <row r="12" spans="1:11" s="32" customFormat="1" ht="15.75">
      <c r="A12" s="29">
        <v>39661</v>
      </c>
      <c r="B12" s="30">
        <v>17870.8</v>
      </c>
      <c r="C12" s="30">
        <v>1876.4</v>
      </c>
      <c r="D12" s="30">
        <v>13380.7</v>
      </c>
      <c r="E12" s="30">
        <v>152490.5</v>
      </c>
      <c r="F12" s="30">
        <v>666.8</v>
      </c>
      <c r="G12" s="30">
        <v>1364.3</v>
      </c>
      <c r="H12" s="30">
        <v>2.5</v>
      </c>
      <c r="I12" s="30">
        <v>33360.6</v>
      </c>
      <c r="J12" s="30">
        <v>65622.5</v>
      </c>
      <c r="K12" s="31">
        <f t="shared" si="0"/>
        <v>286635.1</v>
      </c>
    </row>
    <row r="13" spans="1:11" s="32" customFormat="1" ht="15.75">
      <c r="A13" s="29">
        <v>39692</v>
      </c>
      <c r="B13" s="30">
        <v>17954.6</v>
      </c>
      <c r="C13" s="30">
        <v>1828.5</v>
      </c>
      <c r="D13" s="30">
        <v>13234.3</v>
      </c>
      <c r="E13" s="30">
        <v>152672.8</v>
      </c>
      <c r="F13" s="30">
        <v>706.4</v>
      </c>
      <c r="G13" s="30">
        <v>1706.3</v>
      </c>
      <c r="H13" s="30">
        <v>2.5</v>
      </c>
      <c r="I13" s="30">
        <v>38480</v>
      </c>
      <c r="J13" s="30">
        <v>65632.7</v>
      </c>
      <c r="K13" s="31">
        <f t="shared" si="0"/>
        <v>292218.1</v>
      </c>
    </row>
    <row r="14" spans="1:11" s="32" customFormat="1" ht="15.75">
      <c r="A14" s="29">
        <v>39722</v>
      </c>
      <c r="B14" s="30">
        <v>19355.1</v>
      </c>
      <c r="C14" s="30">
        <v>1698.7</v>
      </c>
      <c r="D14" s="30">
        <v>15576.5</v>
      </c>
      <c r="E14" s="30">
        <v>163973.1</v>
      </c>
      <c r="F14" s="30">
        <v>691.7</v>
      </c>
      <c r="G14" s="30">
        <v>915.3</v>
      </c>
      <c r="H14" s="30">
        <v>2.5</v>
      </c>
      <c r="I14" s="30">
        <v>29098.9</v>
      </c>
      <c r="J14" s="30">
        <v>68230.1</v>
      </c>
      <c r="K14" s="31">
        <f t="shared" si="0"/>
        <v>299541.9</v>
      </c>
    </row>
    <row r="15" spans="1:11" s="32" customFormat="1" ht="15.75">
      <c r="A15" s="29">
        <v>39753</v>
      </c>
      <c r="B15" s="30">
        <v>19563.3</v>
      </c>
      <c r="C15" s="30">
        <v>1876.8</v>
      </c>
      <c r="D15" s="30">
        <v>15741.4</v>
      </c>
      <c r="E15" s="30">
        <v>156646.9</v>
      </c>
      <c r="F15" s="30">
        <v>724.8</v>
      </c>
      <c r="G15" s="30">
        <v>2233.1</v>
      </c>
      <c r="H15" s="30">
        <v>2.5</v>
      </c>
      <c r="I15" s="30">
        <v>27759.5</v>
      </c>
      <c r="J15" s="30">
        <v>71335.5</v>
      </c>
      <c r="K15" s="31">
        <f t="shared" si="0"/>
        <v>295883.8</v>
      </c>
    </row>
    <row r="16" spans="1:11" s="32" customFormat="1" ht="15.75">
      <c r="A16" s="29">
        <v>39783</v>
      </c>
      <c r="B16" s="30">
        <v>19333.6</v>
      </c>
      <c r="C16" s="30">
        <v>2014.6</v>
      </c>
      <c r="D16" s="30">
        <v>15772.3</v>
      </c>
      <c r="E16" s="30">
        <v>154809.4</v>
      </c>
      <c r="F16" s="30">
        <v>773.7</v>
      </c>
      <c r="G16" s="30">
        <v>2427.5</v>
      </c>
      <c r="H16" s="30">
        <v>2.5</v>
      </c>
      <c r="I16" s="30">
        <v>23459.7</v>
      </c>
      <c r="J16" s="30">
        <v>69341</v>
      </c>
      <c r="K16" s="31">
        <f t="shared" si="0"/>
        <v>287934.30000000005</v>
      </c>
    </row>
    <row r="17" spans="1:11" s="32" customFormat="1" ht="15.75">
      <c r="A17" s="33">
        <v>39814</v>
      </c>
      <c r="B17" s="34">
        <v>19592.7</v>
      </c>
      <c r="C17" s="34">
        <v>2569.4</v>
      </c>
      <c r="D17" s="34">
        <v>16123.4</v>
      </c>
      <c r="E17" s="34">
        <v>150869.6</v>
      </c>
      <c r="F17" s="34">
        <v>1526.5</v>
      </c>
      <c r="G17" s="34">
        <v>2883.7</v>
      </c>
      <c r="H17" s="34">
        <v>2.5</v>
      </c>
      <c r="I17" s="34">
        <v>20935.5</v>
      </c>
      <c r="J17" s="34">
        <v>68294.40000000001</v>
      </c>
      <c r="K17" s="31">
        <f t="shared" si="0"/>
        <v>282797.7</v>
      </c>
    </row>
    <row r="18" spans="1:11" s="32" customFormat="1" ht="15.75">
      <c r="A18" s="33">
        <v>39845</v>
      </c>
      <c r="B18" s="34">
        <v>20554.2</v>
      </c>
      <c r="C18" s="34">
        <v>2276.8</v>
      </c>
      <c r="D18" s="34">
        <v>16360.8</v>
      </c>
      <c r="E18" s="34">
        <v>156182</v>
      </c>
      <c r="F18" s="34">
        <v>1517.2</v>
      </c>
      <c r="G18" s="34">
        <v>2891.9</v>
      </c>
      <c r="H18" s="34">
        <v>2.5</v>
      </c>
      <c r="I18" s="34">
        <v>14418.7</v>
      </c>
      <c r="J18" s="34">
        <v>68440.09999999999</v>
      </c>
      <c r="K18" s="31">
        <f t="shared" si="0"/>
        <v>282644.2</v>
      </c>
    </row>
    <row r="19" spans="1:11" s="32" customFormat="1" ht="15.75">
      <c r="A19" s="33">
        <v>39873</v>
      </c>
      <c r="B19" s="34">
        <v>20950.1</v>
      </c>
      <c r="C19" s="34">
        <v>2327.9</v>
      </c>
      <c r="D19" s="34">
        <v>15932.900000000001</v>
      </c>
      <c r="E19" s="34">
        <v>164834.2</v>
      </c>
      <c r="F19" s="34">
        <v>1623.3</v>
      </c>
      <c r="G19" s="34">
        <v>3198</v>
      </c>
      <c r="H19" s="34">
        <v>2.5</v>
      </c>
      <c r="I19" s="34">
        <v>11276.9</v>
      </c>
      <c r="J19" s="34">
        <v>69193.8</v>
      </c>
      <c r="K19" s="31">
        <f t="shared" si="0"/>
        <v>289339.6</v>
      </c>
    </row>
    <row r="20" spans="1:11" s="32" customFormat="1" ht="15.75">
      <c r="A20" s="33">
        <v>39904</v>
      </c>
      <c r="B20" s="34">
        <v>21742.2</v>
      </c>
      <c r="C20" s="34">
        <v>2320.6</v>
      </c>
      <c r="D20" s="34">
        <v>17829</v>
      </c>
      <c r="E20" s="34">
        <v>164767.9</v>
      </c>
      <c r="F20" s="34">
        <v>2176.3</v>
      </c>
      <c r="G20" s="34">
        <v>2879.9</v>
      </c>
      <c r="H20" s="34">
        <v>2.5</v>
      </c>
      <c r="I20" s="34">
        <v>9649.5</v>
      </c>
      <c r="J20" s="34">
        <v>68728.09999999999</v>
      </c>
      <c r="K20" s="31">
        <f t="shared" si="0"/>
        <v>290096</v>
      </c>
    </row>
    <row r="21" spans="1:11" s="32" customFormat="1" ht="15.75">
      <c r="A21" s="33">
        <v>39934</v>
      </c>
      <c r="B21" s="34">
        <v>22258.1</v>
      </c>
      <c r="C21" s="34">
        <v>2509.6</v>
      </c>
      <c r="D21" s="34">
        <v>18060.6</v>
      </c>
      <c r="E21" s="34">
        <v>165767.8</v>
      </c>
      <c r="F21" s="34">
        <v>2790.7</v>
      </c>
      <c r="G21" s="34">
        <v>3421</v>
      </c>
      <c r="H21" s="34">
        <v>2.5</v>
      </c>
      <c r="I21" s="34">
        <v>3396.7</v>
      </c>
      <c r="J21" s="34">
        <v>76882.09999999999</v>
      </c>
      <c r="K21" s="31">
        <f t="shared" si="0"/>
        <v>295089.1</v>
      </c>
    </row>
    <row r="22" spans="1:11" s="32" customFormat="1" ht="15.75">
      <c r="A22" s="33">
        <v>39965</v>
      </c>
      <c r="B22" s="34">
        <v>22680.5</v>
      </c>
      <c r="C22" s="34">
        <v>2259.6</v>
      </c>
      <c r="D22" s="34">
        <v>19910.2</v>
      </c>
      <c r="E22" s="34">
        <v>169671.6</v>
      </c>
      <c r="F22" s="34">
        <v>2852.8</v>
      </c>
      <c r="G22" s="34">
        <v>4328.5</v>
      </c>
      <c r="H22" s="34">
        <v>2.5</v>
      </c>
      <c r="I22" s="34">
        <v>455</v>
      </c>
      <c r="J22" s="34">
        <v>79532.59999999999</v>
      </c>
      <c r="K22" s="31">
        <f t="shared" si="0"/>
        <v>301693.3</v>
      </c>
    </row>
    <row r="23" spans="1:11" s="32" customFormat="1" ht="15.75">
      <c r="A23" s="33">
        <v>39995</v>
      </c>
      <c r="B23" s="34">
        <v>23665.2</v>
      </c>
      <c r="C23" s="34">
        <v>2557.3</v>
      </c>
      <c r="D23" s="34">
        <v>18378.6</v>
      </c>
      <c r="E23" s="34">
        <v>170521.1</v>
      </c>
      <c r="F23" s="34">
        <v>2783.5</v>
      </c>
      <c r="G23" s="34">
        <v>4796.6</v>
      </c>
      <c r="H23" s="34">
        <v>2.5</v>
      </c>
      <c r="I23" s="34">
        <v>4525</v>
      </c>
      <c r="J23" s="34">
        <v>82155.79999999999</v>
      </c>
      <c r="K23" s="31">
        <f t="shared" si="0"/>
        <v>309385.6</v>
      </c>
    </row>
    <row r="24" spans="1:11" s="32" customFormat="1" ht="15.75">
      <c r="A24" s="33">
        <v>40026</v>
      </c>
      <c r="B24" s="34">
        <v>24831.2</v>
      </c>
      <c r="C24" s="34">
        <v>2552.4</v>
      </c>
      <c r="D24" s="34">
        <v>18711.5</v>
      </c>
      <c r="E24" s="34">
        <v>167858.9</v>
      </c>
      <c r="F24" s="34">
        <v>3120.9</v>
      </c>
      <c r="G24" s="34">
        <v>3879.3</v>
      </c>
      <c r="H24" s="34">
        <v>5.9</v>
      </c>
      <c r="I24" s="34">
        <v>8133.5</v>
      </c>
      <c r="J24" s="34">
        <v>85563.8</v>
      </c>
      <c r="K24" s="31">
        <f t="shared" si="0"/>
        <v>314657.39999999997</v>
      </c>
    </row>
    <row r="25" spans="1:11" s="32" customFormat="1" ht="15.75">
      <c r="A25" s="33">
        <v>40057</v>
      </c>
      <c r="B25" s="34">
        <v>25897</v>
      </c>
      <c r="C25" s="34">
        <v>2187.1</v>
      </c>
      <c r="D25" s="34">
        <v>18377.1</v>
      </c>
      <c r="E25" s="34">
        <v>177444.1</v>
      </c>
      <c r="F25" s="34">
        <v>3142.4</v>
      </c>
      <c r="G25" s="34">
        <v>4057.4</v>
      </c>
      <c r="H25" s="34">
        <v>2.7</v>
      </c>
      <c r="I25" s="34">
        <v>6408.4</v>
      </c>
      <c r="J25" s="34">
        <v>84653</v>
      </c>
      <c r="K25" s="31">
        <f t="shared" si="0"/>
        <v>322169.19999999995</v>
      </c>
    </row>
    <row r="26" spans="1:11" s="32" customFormat="1" ht="15.75">
      <c r="A26" s="33">
        <v>40087</v>
      </c>
      <c r="B26" s="34">
        <v>26936.1</v>
      </c>
      <c r="C26" s="34">
        <v>2368</v>
      </c>
      <c r="D26" s="34">
        <v>18536.6</v>
      </c>
      <c r="E26" s="34">
        <v>180331.5</v>
      </c>
      <c r="F26" s="34">
        <v>3242.7</v>
      </c>
      <c r="G26" s="34">
        <v>5002.1</v>
      </c>
      <c r="H26" s="34">
        <v>2.7</v>
      </c>
      <c r="I26" s="34">
        <v>5688.1</v>
      </c>
      <c r="J26" s="34">
        <v>87583</v>
      </c>
      <c r="K26" s="31">
        <f t="shared" si="0"/>
        <v>329690.80000000005</v>
      </c>
    </row>
    <row r="27" spans="1:11" s="32" customFormat="1" ht="15.75">
      <c r="A27" s="33">
        <v>40118</v>
      </c>
      <c r="B27" s="34">
        <v>27229.2</v>
      </c>
      <c r="C27" s="34">
        <v>2627.7</v>
      </c>
      <c r="D27" s="34">
        <v>18677.9</v>
      </c>
      <c r="E27" s="34">
        <v>182766</v>
      </c>
      <c r="F27" s="34">
        <v>3538.7</v>
      </c>
      <c r="G27" s="34">
        <v>3898.3</v>
      </c>
      <c r="H27" s="34">
        <v>2.7</v>
      </c>
      <c r="I27" s="34">
        <v>4448.1</v>
      </c>
      <c r="J27" s="34">
        <v>93502.09999999999</v>
      </c>
      <c r="K27" s="31">
        <f t="shared" si="0"/>
        <v>336690.7</v>
      </c>
    </row>
    <row r="28" spans="1:11" s="32" customFormat="1" ht="15.75">
      <c r="A28" s="33">
        <v>40148</v>
      </c>
      <c r="B28" s="34">
        <v>28132</v>
      </c>
      <c r="C28" s="34">
        <v>2356</v>
      </c>
      <c r="D28" s="34">
        <v>20850</v>
      </c>
      <c r="E28" s="34">
        <v>178108</v>
      </c>
      <c r="F28" s="34">
        <v>3762.3</v>
      </c>
      <c r="G28" s="34">
        <v>3607.4</v>
      </c>
      <c r="H28" s="34">
        <v>2.7</v>
      </c>
      <c r="I28" s="34">
        <v>2769.5</v>
      </c>
      <c r="J28" s="34">
        <v>94766.7</v>
      </c>
      <c r="K28" s="31">
        <f t="shared" si="0"/>
        <v>334354.6</v>
      </c>
    </row>
    <row r="29" spans="1:11" s="32" customFormat="1" ht="15.75">
      <c r="A29" s="33">
        <v>40179</v>
      </c>
      <c r="B29" s="34">
        <v>28995.9</v>
      </c>
      <c r="C29" s="34">
        <v>2776.6</v>
      </c>
      <c r="D29" s="34">
        <v>21287.8</v>
      </c>
      <c r="E29" s="34">
        <v>177011.5</v>
      </c>
      <c r="F29" s="34">
        <v>3971.6</v>
      </c>
      <c r="G29" s="34">
        <v>3121.4</v>
      </c>
      <c r="H29" s="34">
        <v>2.7</v>
      </c>
      <c r="I29" s="34">
        <v>1062.9</v>
      </c>
      <c r="J29" s="34">
        <v>91890.8</v>
      </c>
      <c r="K29" s="31">
        <f t="shared" si="0"/>
        <v>330121.2</v>
      </c>
    </row>
    <row r="30" spans="1:11" s="32" customFormat="1" ht="15.75">
      <c r="A30" s="33">
        <v>40210</v>
      </c>
      <c r="B30" s="34">
        <v>30630.3</v>
      </c>
      <c r="C30" s="34">
        <v>2767.9</v>
      </c>
      <c r="D30" s="34">
        <v>20039.3</v>
      </c>
      <c r="E30" s="34">
        <v>183998.8</v>
      </c>
      <c r="F30" s="34">
        <v>4858.6</v>
      </c>
      <c r="G30" s="34">
        <v>3422.5</v>
      </c>
      <c r="H30" s="34">
        <v>2.7</v>
      </c>
      <c r="I30" s="34">
        <v>690.3</v>
      </c>
      <c r="J30" s="34">
        <v>94277.20000000001</v>
      </c>
      <c r="K30" s="31">
        <f t="shared" si="0"/>
        <v>340687.6</v>
      </c>
    </row>
    <row r="31" spans="1:11" s="32" customFormat="1" ht="15.75">
      <c r="A31" s="33">
        <v>40238</v>
      </c>
      <c r="B31" s="34">
        <v>30852.7</v>
      </c>
      <c r="C31" s="34">
        <v>2871.2</v>
      </c>
      <c r="D31" s="34">
        <v>19953.8</v>
      </c>
      <c r="E31" s="34">
        <v>194828.6</v>
      </c>
      <c r="F31" s="34">
        <v>5340.6</v>
      </c>
      <c r="G31" s="34">
        <v>3321</v>
      </c>
      <c r="H31" s="34">
        <v>2.7</v>
      </c>
      <c r="I31" s="34">
        <v>449</v>
      </c>
      <c r="J31" s="34">
        <v>93654.59999999999</v>
      </c>
      <c r="K31" s="31">
        <f t="shared" si="0"/>
        <v>351274.2</v>
      </c>
    </row>
    <row r="32" spans="1:11" s="32" customFormat="1" ht="15.75">
      <c r="A32" s="33">
        <v>40269</v>
      </c>
      <c r="B32" s="34">
        <v>31450.5</v>
      </c>
      <c r="C32" s="34">
        <v>2803.2</v>
      </c>
      <c r="D32" s="34">
        <v>20179</v>
      </c>
      <c r="E32" s="34">
        <v>197699.2</v>
      </c>
      <c r="F32" s="34">
        <v>5446.8</v>
      </c>
      <c r="G32" s="34">
        <v>3484.5</v>
      </c>
      <c r="H32" s="34">
        <v>2.7</v>
      </c>
      <c r="I32" s="34">
        <v>21</v>
      </c>
      <c r="J32" s="34">
        <v>98254.8</v>
      </c>
      <c r="K32" s="31">
        <f t="shared" si="0"/>
        <v>359341.7</v>
      </c>
    </row>
    <row r="33" spans="1:11" s="32" customFormat="1" ht="15.75">
      <c r="A33" s="33">
        <v>40299</v>
      </c>
      <c r="B33" s="34">
        <v>31505.5</v>
      </c>
      <c r="C33" s="34">
        <v>3082.3</v>
      </c>
      <c r="D33" s="34">
        <v>19739.4</v>
      </c>
      <c r="E33" s="34">
        <v>202078.8</v>
      </c>
      <c r="F33" s="34">
        <v>5495.4</v>
      </c>
      <c r="G33" s="34">
        <v>5220.2</v>
      </c>
      <c r="H33" s="34">
        <v>2.7</v>
      </c>
      <c r="I33" s="34">
        <v>68.7</v>
      </c>
      <c r="J33" s="34">
        <v>99270.1</v>
      </c>
      <c r="K33" s="31">
        <f t="shared" si="0"/>
        <v>366463.1</v>
      </c>
    </row>
    <row r="34" spans="1:11" s="32" customFormat="1" ht="15.75">
      <c r="A34" s="33">
        <v>40330</v>
      </c>
      <c r="B34" s="34">
        <v>33308.8</v>
      </c>
      <c r="C34" s="34">
        <v>3076.9</v>
      </c>
      <c r="D34" s="34">
        <v>19868</v>
      </c>
      <c r="E34" s="34">
        <v>216800.4</v>
      </c>
      <c r="F34" s="34">
        <v>5845.5</v>
      </c>
      <c r="G34" s="34">
        <v>4288.1</v>
      </c>
      <c r="H34" s="34">
        <v>2.7</v>
      </c>
      <c r="I34" s="34">
        <v>4411.9</v>
      </c>
      <c r="J34" s="34">
        <v>104035.50000000001</v>
      </c>
      <c r="K34" s="31">
        <f t="shared" si="0"/>
        <v>391637.8</v>
      </c>
    </row>
    <row r="35" spans="1:11" s="32" customFormat="1" ht="15.75">
      <c r="A35" s="33">
        <v>40360</v>
      </c>
      <c r="B35" s="34">
        <v>33620.3</v>
      </c>
      <c r="C35" s="34">
        <v>3180.1</v>
      </c>
      <c r="D35" s="34">
        <v>18805.4</v>
      </c>
      <c r="E35" s="34">
        <v>209825.1</v>
      </c>
      <c r="F35" s="34">
        <v>6220.3</v>
      </c>
      <c r="G35" s="34">
        <v>4877.4</v>
      </c>
      <c r="H35" s="34">
        <v>2.7</v>
      </c>
      <c r="I35" s="34">
        <v>26876.8</v>
      </c>
      <c r="J35" s="34">
        <v>105697.40000000001</v>
      </c>
      <c r="K35" s="31">
        <f t="shared" si="0"/>
        <v>409105.50000000006</v>
      </c>
    </row>
    <row r="36" spans="1:11" s="32" customFormat="1" ht="15.75">
      <c r="A36" s="33">
        <v>40391</v>
      </c>
      <c r="B36" s="34">
        <v>34834</v>
      </c>
      <c r="C36" s="34">
        <v>4237.2</v>
      </c>
      <c r="D36" s="34">
        <v>17461.5</v>
      </c>
      <c r="E36" s="34">
        <v>211687.6</v>
      </c>
      <c r="F36" s="34">
        <v>6387.5</v>
      </c>
      <c r="G36" s="34">
        <v>3245.5</v>
      </c>
      <c r="H36" s="34">
        <v>2.7</v>
      </c>
      <c r="I36" s="34">
        <v>30367.6</v>
      </c>
      <c r="J36" s="34">
        <v>114345.90000000001</v>
      </c>
      <c r="K36" s="31">
        <f t="shared" si="0"/>
        <v>422569.5</v>
      </c>
    </row>
    <row r="37" spans="1:11" s="32" customFormat="1" ht="15.75">
      <c r="A37" s="33">
        <v>40422</v>
      </c>
      <c r="B37" s="34">
        <v>34959.2</v>
      </c>
      <c r="C37" s="34">
        <v>3369.3</v>
      </c>
      <c r="D37" s="34">
        <v>18076.8</v>
      </c>
      <c r="E37" s="34">
        <v>220493.5</v>
      </c>
      <c r="F37" s="34">
        <v>6515.7</v>
      </c>
      <c r="G37" s="34">
        <v>4815.9</v>
      </c>
      <c r="H37" s="34">
        <v>2.7</v>
      </c>
      <c r="I37" s="34">
        <v>26427.6</v>
      </c>
      <c r="J37" s="34">
        <v>115313.3</v>
      </c>
      <c r="K37" s="31">
        <f t="shared" si="0"/>
        <v>429974</v>
      </c>
    </row>
    <row r="38" spans="1:11" s="32" customFormat="1" ht="15.75">
      <c r="A38" s="33">
        <v>40452</v>
      </c>
      <c r="B38" s="34">
        <v>36320.3</v>
      </c>
      <c r="C38" s="34">
        <v>3126.1</v>
      </c>
      <c r="D38" s="34">
        <v>18837</v>
      </c>
      <c r="E38" s="34">
        <v>224278.2</v>
      </c>
      <c r="F38" s="34">
        <v>6651.5</v>
      </c>
      <c r="G38" s="34">
        <v>3435.7</v>
      </c>
      <c r="H38" s="34">
        <v>2.6</v>
      </c>
      <c r="I38" s="34">
        <v>22407.4</v>
      </c>
      <c r="J38" s="34">
        <v>119061.40000000001</v>
      </c>
      <c r="K38" s="31">
        <f t="shared" si="0"/>
        <v>434120.20000000007</v>
      </c>
    </row>
    <row r="39" spans="1:11" s="32" customFormat="1" ht="15.75">
      <c r="A39" s="33">
        <v>40483</v>
      </c>
      <c r="B39" s="34">
        <v>36812.7</v>
      </c>
      <c r="C39" s="34">
        <v>3445.9</v>
      </c>
      <c r="D39" s="34">
        <v>19545.6</v>
      </c>
      <c r="E39" s="34">
        <v>224784.6</v>
      </c>
      <c r="F39" s="34">
        <v>6850</v>
      </c>
      <c r="G39" s="34">
        <v>3459.5</v>
      </c>
      <c r="H39" s="34">
        <v>2.7</v>
      </c>
      <c r="I39" s="34">
        <v>19030.2</v>
      </c>
      <c r="J39" s="34">
        <v>118623.8</v>
      </c>
      <c r="K39" s="31">
        <f t="shared" si="0"/>
        <v>432555</v>
      </c>
    </row>
    <row r="40" spans="1:11" s="32" customFormat="1" ht="15.75">
      <c r="A40" s="33">
        <v>40513</v>
      </c>
      <c r="B40" s="34">
        <v>38356.8</v>
      </c>
      <c r="C40" s="34">
        <v>2920.9</v>
      </c>
      <c r="D40" s="34">
        <v>19650.6</v>
      </c>
      <c r="E40" s="34">
        <v>230209.1</v>
      </c>
      <c r="F40" s="34">
        <v>6985.2</v>
      </c>
      <c r="G40" s="34">
        <v>2554.8</v>
      </c>
      <c r="H40" s="34">
        <v>2.7</v>
      </c>
      <c r="I40" s="34">
        <v>11102.2</v>
      </c>
      <c r="J40" s="34">
        <v>121456.1</v>
      </c>
      <c r="K40" s="31">
        <f t="shared" si="0"/>
        <v>433238.4</v>
      </c>
    </row>
    <row r="41" spans="1:11" s="32" customFormat="1" ht="15.75">
      <c r="A41" s="33">
        <v>40544</v>
      </c>
      <c r="B41" s="34">
        <v>39509.9</v>
      </c>
      <c r="C41" s="34">
        <v>2841.6</v>
      </c>
      <c r="D41" s="34">
        <v>19071.2</v>
      </c>
      <c r="E41" s="34">
        <v>235097</v>
      </c>
      <c r="F41" s="34">
        <v>7666.6</v>
      </c>
      <c r="G41" s="34">
        <v>2646.2</v>
      </c>
      <c r="H41" s="34">
        <v>2.7</v>
      </c>
      <c r="I41" s="34">
        <v>9884.1</v>
      </c>
      <c r="J41" s="34">
        <v>118175</v>
      </c>
      <c r="K41" s="31">
        <f t="shared" si="0"/>
        <v>434894.3</v>
      </c>
    </row>
    <row r="42" spans="1:11" s="32" customFormat="1" ht="15.75">
      <c r="A42" s="33">
        <v>40575</v>
      </c>
      <c r="B42" s="34">
        <v>40283</v>
      </c>
      <c r="C42" s="34">
        <v>2714.2</v>
      </c>
      <c r="D42" s="34">
        <v>19787.3</v>
      </c>
      <c r="E42" s="34">
        <v>247366.6</v>
      </c>
      <c r="F42" s="34">
        <v>9481.6</v>
      </c>
      <c r="G42" s="34">
        <v>2467.8</v>
      </c>
      <c r="H42" s="34">
        <v>2.7</v>
      </c>
      <c r="I42" s="34">
        <v>7121.6</v>
      </c>
      <c r="J42" s="34">
        <v>118643.8</v>
      </c>
      <c r="K42" s="31">
        <f t="shared" si="0"/>
        <v>447868.5999999999</v>
      </c>
    </row>
    <row r="43" spans="1:11" s="32" customFormat="1" ht="15.75">
      <c r="A43" s="33">
        <v>40603</v>
      </c>
      <c r="B43" s="34">
        <v>42038.2</v>
      </c>
      <c r="C43" s="34">
        <v>2878</v>
      </c>
      <c r="D43" s="34">
        <v>20717.1</v>
      </c>
      <c r="E43" s="34">
        <v>254750.5</v>
      </c>
      <c r="F43" s="34">
        <v>9330.3</v>
      </c>
      <c r="G43" s="34">
        <v>2358.3</v>
      </c>
      <c r="H43" s="34">
        <v>2.7</v>
      </c>
      <c r="I43" s="34">
        <v>4125.6</v>
      </c>
      <c r="J43" s="34">
        <v>126451.29999999999</v>
      </c>
      <c r="K43" s="31">
        <f t="shared" si="0"/>
        <v>462651.99999999994</v>
      </c>
    </row>
    <row r="44" spans="1:11" s="32" customFormat="1" ht="15.75">
      <c r="A44" s="33">
        <v>40634</v>
      </c>
      <c r="B44" s="34">
        <v>42292.6</v>
      </c>
      <c r="C44" s="34">
        <v>2799.9</v>
      </c>
      <c r="D44" s="34">
        <v>20537.3</v>
      </c>
      <c r="E44" s="34">
        <v>259837.8</v>
      </c>
      <c r="F44" s="34">
        <v>9361.9</v>
      </c>
      <c r="G44" s="34">
        <v>1791.3</v>
      </c>
      <c r="H44" s="34">
        <v>2.7</v>
      </c>
      <c r="I44" s="34">
        <v>4097.1</v>
      </c>
      <c r="J44" s="34">
        <v>129301.2</v>
      </c>
      <c r="K44" s="31">
        <f t="shared" si="0"/>
        <v>470021.8</v>
      </c>
    </row>
    <row r="45" spans="1:11" s="32" customFormat="1" ht="15.75">
      <c r="A45" s="33">
        <v>40664</v>
      </c>
      <c r="B45" s="34">
        <v>42651.4</v>
      </c>
      <c r="C45" s="34">
        <v>2354.3</v>
      </c>
      <c r="D45" s="34">
        <v>20617.9</v>
      </c>
      <c r="E45" s="34">
        <v>262582.2</v>
      </c>
      <c r="F45" s="34">
        <v>8628.7</v>
      </c>
      <c r="G45" s="34">
        <v>1833.6</v>
      </c>
      <c r="H45" s="34">
        <v>2.7</v>
      </c>
      <c r="I45" s="34">
        <v>3612.2</v>
      </c>
      <c r="J45" s="34">
        <v>149103.2</v>
      </c>
      <c r="K45" s="31">
        <f t="shared" si="0"/>
        <v>491386.20000000007</v>
      </c>
    </row>
    <row r="46" spans="1:11" s="32" customFormat="1" ht="15.75">
      <c r="A46" s="33">
        <v>40695</v>
      </c>
      <c r="B46" s="34">
        <v>44673.1</v>
      </c>
      <c r="C46" s="34">
        <v>2058.7</v>
      </c>
      <c r="D46" s="34">
        <v>25101.2</v>
      </c>
      <c r="E46" s="34">
        <v>274623.5</v>
      </c>
      <c r="F46" s="34">
        <v>9996.2</v>
      </c>
      <c r="G46" s="34">
        <v>1821.3</v>
      </c>
      <c r="H46" s="34">
        <v>2.7</v>
      </c>
      <c r="I46" s="34">
        <v>11213.1</v>
      </c>
      <c r="J46" s="34">
        <v>151359.2</v>
      </c>
      <c r="K46" s="31">
        <f t="shared" si="0"/>
        <v>520849</v>
      </c>
    </row>
    <row r="47" spans="1:11" s="32" customFormat="1" ht="15.75">
      <c r="A47" s="33">
        <v>40725</v>
      </c>
      <c r="B47" s="34">
        <v>46361</v>
      </c>
      <c r="C47" s="34">
        <v>2061</v>
      </c>
      <c r="D47" s="34">
        <v>21925.6</v>
      </c>
      <c r="E47" s="34">
        <v>283624.8</v>
      </c>
      <c r="F47" s="34">
        <v>10079.5</v>
      </c>
      <c r="G47" s="34">
        <v>1921.7</v>
      </c>
      <c r="H47" s="34">
        <v>2.7</v>
      </c>
      <c r="I47" s="34">
        <v>23780.1</v>
      </c>
      <c r="J47" s="34">
        <v>149039.2</v>
      </c>
      <c r="K47" s="31">
        <f t="shared" si="0"/>
        <v>538795.6000000001</v>
      </c>
    </row>
    <row r="48" spans="1:11" s="32" customFormat="1" ht="15.75">
      <c r="A48" s="33">
        <v>40756</v>
      </c>
      <c r="B48" s="34">
        <v>47165</v>
      </c>
      <c r="C48" s="34">
        <v>2213.1</v>
      </c>
      <c r="D48" s="34">
        <v>23078.9</v>
      </c>
      <c r="E48" s="34">
        <v>300275.6</v>
      </c>
      <c r="F48" s="34">
        <v>10089.7</v>
      </c>
      <c r="G48" s="34">
        <v>2050.5</v>
      </c>
      <c r="H48" s="34">
        <v>2.7</v>
      </c>
      <c r="I48" s="34">
        <v>29806.5</v>
      </c>
      <c r="J48" s="34">
        <v>141485.6</v>
      </c>
      <c r="K48" s="31">
        <f t="shared" si="0"/>
        <v>556167.6</v>
      </c>
    </row>
    <row r="49" spans="1:11" s="32" customFormat="1" ht="15.75">
      <c r="A49" s="33">
        <v>40787</v>
      </c>
      <c r="B49" s="34">
        <v>47606.3</v>
      </c>
      <c r="C49" s="34">
        <v>2351.8</v>
      </c>
      <c r="D49" s="34">
        <v>23238.1</v>
      </c>
      <c r="E49" s="34">
        <v>299125.8</v>
      </c>
      <c r="F49" s="34">
        <v>10794.5</v>
      </c>
      <c r="G49" s="34">
        <v>2039.5</v>
      </c>
      <c r="H49" s="34">
        <v>2.7</v>
      </c>
      <c r="I49" s="34">
        <v>27565.2</v>
      </c>
      <c r="J49" s="34">
        <v>151785.4</v>
      </c>
      <c r="K49" s="31">
        <f t="shared" si="0"/>
        <v>564509.3</v>
      </c>
    </row>
    <row r="50" spans="1:11" s="32" customFormat="1" ht="15.75">
      <c r="A50" s="33">
        <v>40817</v>
      </c>
      <c r="B50" s="34">
        <v>48524.6</v>
      </c>
      <c r="C50" s="34">
        <v>2315.3</v>
      </c>
      <c r="D50" s="34">
        <v>28042.1</v>
      </c>
      <c r="E50" s="34">
        <v>323707.8</v>
      </c>
      <c r="F50" s="34">
        <v>10955.3</v>
      </c>
      <c r="G50" s="34">
        <v>1988.6</v>
      </c>
      <c r="H50" s="34">
        <v>2.7</v>
      </c>
      <c r="I50" s="34">
        <v>22419.8</v>
      </c>
      <c r="J50" s="34">
        <v>141369.59999999998</v>
      </c>
      <c r="K50" s="31">
        <f t="shared" si="0"/>
        <v>579325.7999999999</v>
      </c>
    </row>
    <row r="51" spans="1:11" s="32" customFormat="1" ht="15.75">
      <c r="A51" s="33">
        <v>40848</v>
      </c>
      <c r="B51" s="34">
        <v>47862.2</v>
      </c>
      <c r="C51" s="34">
        <v>2377.4</v>
      </c>
      <c r="D51" s="34">
        <v>23338.1</v>
      </c>
      <c r="E51" s="34">
        <v>333887.3</v>
      </c>
      <c r="F51" s="34">
        <v>9967.3</v>
      </c>
      <c r="G51" s="34">
        <v>1987.9</v>
      </c>
      <c r="H51" s="34">
        <v>2.7</v>
      </c>
      <c r="I51" s="34">
        <v>18628.4</v>
      </c>
      <c r="J51" s="34">
        <v>148878.09999999998</v>
      </c>
      <c r="K51" s="31">
        <f t="shared" si="0"/>
        <v>586929.4</v>
      </c>
    </row>
    <row r="52" spans="1:11" s="32" customFormat="1" ht="15.75">
      <c r="A52" s="33">
        <v>40878</v>
      </c>
      <c r="B52" s="34">
        <v>47956</v>
      </c>
      <c r="C52" s="34">
        <v>2321.8</v>
      </c>
      <c r="D52" s="34">
        <v>23974.1</v>
      </c>
      <c r="E52" s="34">
        <v>322362.2</v>
      </c>
      <c r="F52" s="34">
        <v>11349.1</v>
      </c>
      <c r="G52" s="34">
        <v>1999.1</v>
      </c>
      <c r="H52" s="34">
        <v>2.7</v>
      </c>
      <c r="I52" s="34">
        <v>14769.5</v>
      </c>
      <c r="J52" s="34">
        <v>150570.1</v>
      </c>
      <c r="K52" s="31">
        <f t="shared" si="0"/>
        <v>575304.6</v>
      </c>
    </row>
    <row r="53" spans="1:11" s="32" customFormat="1" ht="15.75">
      <c r="A53" s="35">
        <v>40909</v>
      </c>
      <c r="B53" s="34">
        <v>48014.9</v>
      </c>
      <c r="C53" s="34">
        <v>2289.7</v>
      </c>
      <c r="D53" s="34">
        <v>24075.5</v>
      </c>
      <c r="E53" s="34">
        <v>329931</v>
      </c>
      <c r="F53" s="34">
        <v>11327.2</v>
      </c>
      <c r="G53" s="34">
        <v>2067.6</v>
      </c>
      <c r="H53" s="34">
        <v>2.7</v>
      </c>
      <c r="I53" s="34">
        <v>9051.9</v>
      </c>
      <c r="J53" s="34">
        <v>149423.1</v>
      </c>
      <c r="K53" s="31">
        <f t="shared" si="0"/>
        <v>576183.6</v>
      </c>
    </row>
    <row r="54" spans="1:11" s="32" customFormat="1" ht="15.75">
      <c r="A54" s="35">
        <v>40940</v>
      </c>
      <c r="B54" s="34">
        <v>47736.7</v>
      </c>
      <c r="C54" s="34">
        <v>2131.3</v>
      </c>
      <c r="D54" s="34">
        <v>27369.8</v>
      </c>
      <c r="E54" s="34">
        <v>326419.5</v>
      </c>
      <c r="F54" s="34">
        <v>11073.4</v>
      </c>
      <c r="G54" s="34">
        <v>2095.9</v>
      </c>
      <c r="H54" s="34">
        <v>2.7</v>
      </c>
      <c r="I54" s="34">
        <v>6469.9</v>
      </c>
      <c r="J54" s="34">
        <v>153709.69999999998</v>
      </c>
      <c r="K54" s="31">
        <f t="shared" si="0"/>
        <v>577008.9</v>
      </c>
    </row>
    <row r="55" spans="1:11" s="32" customFormat="1" ht="15.75">
      <c r="A55" s="35">
        <v>40969</v>
      </c>
      <c r="B55" s="34">
        <v>49099.9</v>
      </c>
      <c r="C55" s="34">
        <v>2143.4</v>
      </c>
      <c r="D55" s="34">
        <v>28474.5</v>
      </c>
      <c r="E55" s="34">
        <v>343742.5</v>
      </c>
      <c r="F55" s="34">
        <v>11264.6</v>
      </c>
      <c r="G55" s="34">
        <v>2208.6</v>
      </c>
      <c r="H55" s="34">
        <v>2.7</v>
      </c>
      <c r="I55" s="34">
        <v>4349.3</v>
      </c>
      <c r="J55" s="34">
        <v>151831.19999999998</v>
      </c>
      <c r="K55" s="31">
        <f t="shared" si="0"/>
        <v>593116.7</v>
      </c>
    </row>
    <row r="56" spans="1:11" s="32" customFormat="1" ht="15.75">
      <c r="A56" s="35">
        <v>41000</v>
      </c>
      <c r="B56" s="34">
        <v>49571.2</v>
      </c>
      <c r="C56" s="34">
        <v>2462.1</v>
      </c>
      <c r="D56" s="34">
        <v>29112.5</v>
      </c>
      <c r="E56" s="34">
        <v>346914.4</v>
      </c>
      <c r="F56" s="34">
        <v>8623.4</v>
      </c>
      <c r="G56" s="34">
        <v>2213.4</v>
      </c>
      <c r="H56" s="34">
        <v>2.4</v>
      </c>
      <c r="I56" s="34">
        <v>3583.8</v>
      </c>
      <c r="J56" s="34">
        <v>156268.7</v>
      </c>
      <c r="K56" s="31">
        <f t="shared" si="0"/>
        <v>598751.9000000001</v>
      </c>
    </row>
    <row r="57" spans="1:11" s="32" customFormat="1" ht="15.75">
      <c r="A57" s="35">
        <v>41030</v>
      </c>
      <c r="B57" s="34">
        <v>48764</v>
      </c>
      <c r="C57" s="34">
        <v>2563.6</v>
      </c>
      <c r="D57" s="34">
        <v>33272.8</v>
      </c>
      <c r="E57" s="34">
        <v>366235.4</v>
      </c>
      <c r="F57" s="34">
        <v>11770</v>
      </c>
      <c r="G57" s="34">
        <v>2196.1</v>
      </c>
      <c r="H57" s="34">
        <v>2.2</v>
      </c>
      <c r="I57" s="34">
        <v>7700.9</v>
      </c>
      <c r="J57" s="34">
        <v>157331.40000000002</v>
      </c>
      <c r="K57" s="31">
        <f t="shared" si="0"/>
        <v>629836.4000000001</v>
      </c>
    </row>
    <row r="58" spans="1:11" s="32" customFormat="1" ht="15.75">
      <c r="A58" s="35">
        <v>41061</v>
      </c>
      <c r="B58" s="34">
        <v>50248</v>
      </c>
      <c r="C58" s="34">
        <v>2884.8</v>
      </c>
      <c r="D58" s="34">
        <v>35829.8</v>
      </c>
      <c r="E58" s="34">
        <v>367475.5</v>
      </c>
      <c r="F58" s="34">
        <v>11962.7</v>
      </c>
      <c r="G58" s="34">
        <v>2235.1</v>
      </c>
      <c r="H58" s="34">
        <v>1.9</v>
      </c>
      <c r="I58" s="34">
        <v>13069.5</v>
      </c>
      <c r="J58" s="34">
        <v>162910.7</v>
      </c>
      <c r="K58" s="31">
        <f t="shared" si="0"/>
        <v>646618</v>
      </c>
    </row>
    <row r="59" spans="1:11" s="32" customFormat="1" ht="15.75">
      <c r="A59" s="35">
        <v>41091</v>
      </c>
      <c r="B59" s="34">
        <v>49861.6</v>
      </c>
      <c r="C59" s="34">
        <v>2865.8</v>
      </c>
      <c r="D59" s="34">
        <v>30662.8</v>
      </c>
      <c r="E59" s="34">
        <v>364752.8</v>
      </c>
      <c r="F59" s="34">
        <v>12009.1</v>
      </c>
      <c r="G59" s="34">
        <v>2260.5</v>
      </c>
      <c r="H59" s="34">
        <v>1.7</v>
      </c>
      <c r="I59" s="34">
        <v>18130.4</v>
      </c>
      <c r="J59" s="34">
        <v>167484.5</v>
      </c>
      <c r="K59" s="31">
        <f t="shared" si="0"/>
        <v>648029.2</v>
      </c>
    </row>
    <row r="60" spans="1:11" s="32" customFormat="1" ht="15.75">
      <c r="A60" s="35">
        <v>41122</v>
      </c>
      <c r="B60" s="34">
        <v>51387.2</v>
      </c>
      <c r="C60" s="34">
        <v>2747.8</v>
      </c>
      <c r="D60" s="34">
        <v>37304.4</v>
      </c>
      <c r="E60" s="34">
        <v>358044.4</v>
      </c>
      <c r="F60" s="34">
        <v>12244.5</v>
      </c>
      <c r="G60" s="34">
        <v>2737.5</v>
      </c>
      <c r="H60" s="34">
        <v>3.6</v>
      </c>
      <c r="I60" s="34">
        <v>29254.3</v>
      </c>
      <c r="J60" s="34">
        <v>171239.2</v>
      </c>
      <c r="K60" s="31">
        <f t="shared" si="0"/>
        <v>664962.9</v>
      </c>
    </row>
    <row r="61" spans="1:11" s="32" customFormat="1" ht="15.75">
      <c r="A61" s="35">
        <v>41153</v>
      </c>
      <c r="B61" s="34">
        <v>51978.6</v>
      </c>
      <c r="C61" s="34">
        <v>2383.1</v>
      </c>
      <c r="D61" s="34">
        <v>33285.4</v>
      </c>
      <c r="E61" s="34">
        <v>367523.1</v>
      </c>
      <c r="F61" s="34">
        <v>11677.2</v>
      </c>
      <c r="G61" s="34">
        <v>2781.4</v>
      </c>
      <c r="H61" s="34">
        <v>3.4</v>
      </c>
      <c r="I61" s="34">
        <v>25039.7</v>
      </c>
      <c r="J61" s="34">
        <v>163826.3</v>
      </c>
      <c r="K61" s="31">
        <f t="shared" si="0"/>
        <v>658498.2</v>
      </c>
    </row>
    <row r="62" spans="1:11" s="32" customFormat="1" ht="15.75">
      <c r="A62" s="35">
        <v>41183</v>
      </c>
      <c r="B62" s="34">
        <v>51823</v>
      </c>
      <c r="C62" s="34">
        <v>2392.4</v>
      </c>
      <c r="D62" s="34">
        <v>39892.8</v>
      </c>
      <c r="E62" s="34">
        <v>378130</v>
      </c>
      <c r="F62" s="34">
        <v>14008.3</v>
      </c>
      <c r="G62" s="34">
        <v>2847.6</v>
      </c>
      <c r="H62" s="34">
        <v>3.2</v>
      </c>
      <c r="I62" s="34">
        <v>16832.5</v>
      </c>
      <c r="J62" s="34">
        <v>161989.80000000002</v>
      </c>
      <c r="K62" s="31">
        <f t="shared" si="0"/>
        <v>667919.6</v>
      </c>
    </row>
    <row r="63" spans="1:11" s="32" customFormat="1" ht="15.75">
      <c r="A63" s="35">
        <v>41214</v>
      </c>
      <c r="B63" s="34">
        <v>52245.4</v>
      </c>
      <c r="C63" s="34">
        <v>2341.2</v>
      </c>
      <c r="D63" s="34">
        <v>41832.2</v>
      </c>
      <c r="E63" s="34">
        <v>370879.1</v>
      </c>
      <c r="F63" s="34">
        <v>14700.4</v>
      </c>
      <c r="G63" s="34">
        <v>2796</v>
      </c>
      <c r="H63" s="34">
        <v>2.9</v>
      </c>
      <c r="I63" s="34">
        <v>11872.9</v>
      </c>
      <c r="J63" s="34">
        <v>169605.8</v>
      </c>
      <c r="K63" s="31">
        <f t="shared" si="0"/>
        <v>666275.9</v>
      </c>
    </row>
    <row r="64" spans="1:11" s="32" customFormat="1" ht="15.75">
      <c r="A64" s="35">
        <v>41244</v>
      </c>
      <c r="B64" s="34">
        <v>52420</v>
      </c>
      <c r="C64" s="34">
        <v>2288</v>
      </c>
      <c r="D64" s="34">
        <v>32871.4</v>
      </c>
      <c r="E64" s="34">
        <v>361388.1</v>
      </c>
      <c r="F64" s="34">
        <v>20206.7</v>
      </c>
      <c r="G64" s="34">
        <v>2416.1</v>
      </c>
      <c r="H64" s="34">
        <v>2.7</v>
      </c>
      <c r="I64" s="34">
        <v>10386.6</v>
      </c>
      <c r="J64" s="34">
        <v>169781.09999999998</v>
      </c>
      <c r="K64" s="31">
        <f t="shared" si="0"/>
        <v>651760.7</v>
      </c>
    </row>
    <row r="65" spans="1:11" s="32" customFormat="1" ht="15.75">
      <c r="A65" s="35">
        <v>41275</v>
      </c>
      <c r="B65" s="34">
        <v>52498.5</v>
      </c>
      <c r="C65" s="34">
        <v>1963.1</v>
      </c>
      <c r="D65" s="34">
        <v>37982.8</v>
      </c>
      <c r="E65" s="34">
        <v>368378.7</v>
      </c>
      <c r="F65" s="34">
        <v>20664.1</v>
      </c>
      <c r="G65" s="34">
        <v>2768.3</v>
      </c>
      <c r="H65" s="34">
        <v>2.6</v>
      </c>
      <c r="I65" s="34">
        <v>7703.3</v>
      </c>
      <c r="J65" s="34">
        <v>168898.3</v>
      </c>
      <c r="K65" s="31">
        <f t="shared" si="0"/>
        <v>660859.7</v>
      </c>
    </row>
    <row r="66" spans="1:11" s="32" customFormat="1" ht="15.75">
      <c r="A66" s="35">
        <v>41306</v>
      </c>
      <c r="B66" s="34">
        <v>52538.5</v>
      </c>
      <c r="C66" s="34">
        <v>1931.2</v>
      </c>
      <c r="D66" s="34">
        <v>33531.7</v>
      </c>
      <c r="E66" s="34">
        <v>376662.2</v>
      </c>
      <c r="F66" s="34">
        <v>21165.1</v>
      </c>
      <c r="G66" s="34">
        <v>2624.8</v>
      </c>
      <c r="H66" s="34">
        <v>2.2</v>
      </c>
      <c r="I66" s="34">
        <v>6931.1</v>
      </c>
      <c r="J66" s="34">
        <v>169334.7</v>
      </c>
      <c r="K66" s="31">
        <f t="shared" si="0"/>
        <v>664721.5</v>
      </c>
    </row>
    <row r="67" spans="1:11" s="32" customFormat="1" ht="15.75">
      <c r="A67" s="35">
        <v>41334</v>
      </c>
      <c r="B67" s="34">
        <v>54368</v>
      </c>
      <c r="C67" s="34">
        <v>2045.7</v>
      </c>
      <c r="D67" s="34">
        <v>38013.5</v>
      </c>
      <c r="E67" s="34">
        <v>384599.3</v>
      </c>
      <c r="F67" s="34">
        <v>21423.6</v>
      </c>
      <c r="G67" s="34">
        <v>2638.5</v>
      </c>
      <c r="H67" s="34">
        <v>2.2</v>
      </c>
      <c r="I67" s="34">
        <v>6420.5</v>
      </c>
      <c r="J67" s="34">
        <v>170946.4</v>
      </c>
      <c r="K67" s="31">
        <f t="shared" si="0"/>
        <v>680457.7</v>
      </c>
    </row>
    <row r="68" spans="1:11" s="32" customFormat="1" ht="15.75">
      <c r="A68" s="35">
        <v>41365</v>
      </c>
      <c r="B68" s="34">
        <v>54865.6</v>
      </c>
      <c r="C68" s="34">
        <v>2439.2</v>
      </c>
      <c r="D68" s="34">
        <v>37278.6</v>
      </c>
      <c r="E68" s="34">
        <v>379287.9</v>
      </c>
      <c r="F68" s="34">
        <v>21372.9</v>
      </c>
      <c r="G68" s="34">
        <v>2767.3</v>
      </c>
      <c r="H68" s="34">
        <v>1.8</v>
      </c>
      <c r="I68" s="34">
        <v>4460.7</v>
      </c>
      <c r="J68" s="34">
        <v>174418.40000000002</v>
      </c>
      <c r="K68" s="31">
        <f t="shared" si="0"/>
        <v>676892.4000000001</v>
      </c>
    </row>
    <row r="69" spans="1:11" s="32" customFormat="1" ht="15.75">
      <c r="A69" s="35">
        <v>41395</v>
      </c>
      <c r="B69" s="34">
        <v>56354.4</v>
      </c>
      <c r="C69" s="34">
        <v>2246.4</v>
      </c>
      <c r="D69" s="34">
        <v>40168.7</v>
      </c>
      <c r="E69" s="34">
        <v>379812.9</v>
      </c>
      <c r="F69" s="34">
        <v>21383.5</v>
      </c>
      <c r="G69" s="34">
        <v>2791.9</v>
      </c>
      <c r="H69" s="34">
        <v>1.7</v>
      </c>
      <c r="I69" s="34">
        <v>2951.5</v>
      </c>
      <c r="J69" s="34">
        <v>175590.3</v>
      </c>
      <c r="K69" s="31">
        <f aca="true" t="shared" si="1" ref="K69:K135">SUM(B69:J69)</f>
        <v>681301.3</v>
      </c>
    </row>
    <row r="70" spans="1:11" s="32" customFormat="1" ht="15.75">
      <c r="A70" s="35">
        <v>41426</v>
      </c>
      <c r="B70" s="34">
        <v>50739</v>
      </c>
      <c r="C70" s="34">
        <v>2911.2</v>
      </c>
      <c r="D70" s="34">
        <v>40810.7</v>
      </c>
      <c r="E70" s="34">
        <v>380962</v>
      </c>
      <c r="F70" s="34">
        <v>21768.2</v>
      </c>
      <c r="G70" s="34">
        <v>2815</v>
      </c>
      <c r="H70" s="34">
        <v>1.3</v>
      </c>
      <c r="I70" s="34">
        <v>2281.3</v>
      </c>
      <c r="J70" s="34">
        <v>185208.19999999998</v>
      </c>
      <c r="K70" s="31">
        <f t="shared" si="1"/>
        <v>687496.9</v>
      </c>
    </row>
    <row r="71" spans="1:11" s="32" customFormat="1" ht="15.75">
      <c r="A71" s="35">
        <v>41456</v>
      </c>
      <c r="B71" s="34">
        <v>50986</v>
      </c>
      <c r="C71" s="34">
        <v>4198.1</v>
      </c>
      <c r="D71" s="34">
        <v>33407.4</v>
      </c>
      <c r="E71" s="34">
        <v>387148.9</v>
      </c>
      <c r="F71" s="34">
        <v>22675.7</v>
      </c>
      <c r="G71" s="34">
        <v>3423.7</v>
      </c>
      <c r="H71" s="34">
        <v>1.4</v>
      </c>
      <c r="I71" s="34">
        <v>4965.3</v>
      </c>
      <c r="J71" s="34">
        <v>191141.1</v>
      </c>
      <c r="K71" s="31">
        <f t="shared" si="1"/>
        <v>697947.6000000001</v>
      </c>
    </row>
    <row r="72" spans="1:11" s="32" customFormat="1" ht="15.75">
      <c r="A72" s="35">
        <v>41487</v>
      </c>
      <c r="B72" s="34">
        <v>51063</v>
      </c>
      <c r="C72" s="34">
        <v>3197.1</v>
      </c>
      <c r="D72" s="34">
        <v>36577</v>
      </c>
      <c r="E72" s="34">
        <v>377807.5</v>
      </c>
      <c r="F72" s="34">
        <v>24541.1</v>
      </c>
      <c r="G72" s="34">
        <v>4279.8</v>
      </c>
      <c r="H72" s="34">
        <v>1.2</v>
      </c>
      <c r="I72" s="34">
        <v>7624.9</v>
      </c>
      <c r="J72" s="34">
        <v>194591.7</v>
      </c>
      <c r="K72" s="31">
        <f t="shared" si="1"/>
        <v>699683.3</v>
      </c>
    </row>
    <row r="73" spans="1:11" s="32" customFormat="1" ht="15.75">
      <c r="A73" s="35">
        <v>41518</v>
      </c>
      <c r="B73" s="34">
        <v>51956.1</v>
      </c>
      <c r="C73" s="34">
        <v>3976.9</v>
      </c>
      <c r="D73" s="34">
        <v>38731.4</v>
      </c>
      <c r="E73" s="34">
        <v>374248.2</v>
      </c>
      <c r="F73" s="34">
        <v>29934</v>
      </c>
      <c r="G73" s="34">
        <v>4325.6</v>
      </c>
      <c r="H73" s="34" t="s">
        <v>1</v>
      </c>
      <c r="I73" s="34">
        <v>10040.6</v>
      </c>
      <c r="J73" s="34">
        <v>203455.2</v>
      </c>
      <c r="K73" s="31">
        <f t="shared" si="1"/>
        <v>716668</v>
      </c>
    </row>
    <row r="74" spans="1:11" s="32" customFormat="1" ht="15.75">
      <c r="A74" s="35">
        <v>41548</v>
      </c>
      <c r="B74" s="34">
        <v>48653.4</v>
      </c>
      <c r="C74" s="34">
        <v>3800.7</v>
      </c>
      <c r="D74" s="34">
        <v>44262.9</v>
      </c>
      <c r="E74" s="34">
        <v>363908.8</v>
      </c>
      <c r="F74" s="34">
        <v>30169.2</v>
      </c>
      <c r="G74" s="34">
        <v>4534.8</v>
      </c>
      <c r="H74" s="34" t="s">
        <v>1</v>
      </c>
      <c r="I74" s="34">
        <v>8334</v>
      </c>
      <c r="J74" s="34">
        <v>206507.6</v>
      </c>
      <c r="K74" s="31">
        <f t="shared" si="1"/>
        <v>710171.4</v>
      </c>
    </row>
    <row r="75" spans="1:11" s="32" customFormat="1" ht="15.75">
      <c r="A75" s="35">
        <v>41579</v>
      </c>
      <c r="B75" s="34">
        <v>49303.9</v>
      </c>
      <c r="C75" s="34">
        <v>3867.7</v>
      </c>
      <c r="D75" s="34">
        <v>44975.6</v>
      </c>
      <c r="E75" s="34">
        <v>361374.4</v>
      </c>
      <c r="F75" s="34">
        <v>29922.1</v>
      </c>
      <c r="G75" s="34">
        <v>4476.4</v>
      </c>
      <c r="H75" s="34" t="s">
        <v>1</v>
      </c>
      <c r="I75" s="34">
        <v>8018.1</v>
      </c>
      <c r="J75" s="34">
        <v>207075.80000000002</v>
      </c>
      <c r="K75" s="31">
        <f t="shared" si="1"/>
        <v>709014</v>
      </c>
    </row>
    <row r="76" spans="1:11" s="32" customFormat="1" ht="15.75">
      <c r="A76" s="35">
        <v>41609</v>
      </c>
      <c r="B76" s="34">
        <v>47944.1</v>
      </c>
      <c r="C76" s="34">
        <v>3995.1</v>
      </c>
      <c r="D76" s="34">
        <v>42262.7</v>
      </c>
      <c r="E76" s="34">
        <v>364183.3</v>
      </c>
      <c r="F76" s="34">
        <v>25710.4</v>
      </c>
      <c r="G76" s="34">
        <v>2888</v>
      </c>
      <c r="H76" s="34" t="s">
        <v>1</v>
      </c>
      <c r="I76" s="34">
        <v>6959.1</v>
      </c>
      <c r="J76" s="34">
        <v>206356.8</v>
      </c>
      <c r="K76" s="31">
        <f t="shared" si="1"/>
        <v>700299.5</v>
      </c>
    </row>
    <row r="77" spans="1:11" s="32" customFormat="1" ht="15.75">
      <c r="A77" s="35">
        <v>41640</v>
      </c>
      <c r="B77" s="34">
        <v>48140.6</v>
      </c>
      <c r="C77" s="34">
        <v>4345.6</v>
      </c>
      <c r="D77" s="34">
        <v>50039.2</v>
      </c>
      <c r="E77" s="34">
        <v>357988.2</v>
      </c>
      <c r="F77" s="34">
        <v>27406.9</v>
      </c>
      <c r="G77" s="34">
        <v>3042.3</v>
      </c>
      <c r="H77" s="34" t="s">
        <v>1</v>
      </c>
      <c r="I77" s="34">
        <v>4917.4</v>
      </c>
      <c r="J77" s="34">
        <v>207824.30000000002</v>
      </c>
      <c r="K77" s="31">
        <f t="shared" si="1"/>
        <v>703704.5</v>
      </c>
    </row>
    <row r="78" spans="1:11" s="32" customFormat="1" ht="15.75">
      <c r="A78" s="35">
        <v>41671</v>
      </c>
      <c r="B78" s="34">
        <v>48485.6</v>
      </c>
      <c r="C78" s="34">
        <v>3989</v>
      </c>
      <c r="D78" s="34">
        <v>49936.6</v>
      </c>
      <c r="E78" s="34">
        <v>357416.6</v>
      </c>
      <c r="F78" s="34">
        <v>28073.5</v>
      </c>
      <c r="G78" s="34">
        <v>3070.7</v>
      </c>
      <c r="H78" s="34" t="s">
        <v>1</v>
      </c>
      <c r="I78" s="34">
        <v>4616.1</v>
      </c>
      <c r="J78" s="34">
        <v>209734</v>
      </c>
      <c r="K78" s="31">
        <f t="shared" si="1"/>
        <v>705322.1</v>
      </c>
    </row>
    <row r="79" spans="1:11" s="32" customFormat="1" ht="15.75">
      <c r="A79" s="35">
        <v>41699</v>
      </c>
      <c r="B79" s="34">
        <v>48679.6</v>
      </c>
      <c r="C79" s="34">
        <v>4169.7</v>
      </c>
      <c r="D79" s="34">
        <v>51636.6</v>
      </c>
      <c r="E79" s="34">
        <v>351656</v>
      </c>
      <c r="F79" s="34">
        <v>33061.5</v>
      </c>
      <c r="G79" s="34">
        <v>3042.3</v>
      </c>
      <c r="H79" s="34">
        <v>789.2</v>
      </c>
      <c r="I79" s="34">
        <v>3429.6</v>
      </c>
      <c r="J79" s="34">
        <v>207755.1</v>
      </c>
      <c r="K79" s="31">
        <f t="shared" si="1"/>
        <v>704219.6</v>
      </c>
    </row>
    <row r="80" spans="1:11" s="32" customFormat="1" ht="15.75">
      <c r="A80" s="35">
        <v>41730</v>
      </c>
      <c r="B80" s="34">
        <v>48446.8</v>
      </c>
      <c r="C80" s="34">
        <v>4641.8</v>
      </c>
      <c r="D80" s="34">
        <v>57114.5</v>
      </c>
      <c r="E80" s="34">
        <v>343050.6</v>
      </c>
      <c r="F80" s="34">
        <v>33614.6</v>
      </c>
      <c r="G80" s="34">
        <v>2881</v>
      </c>
      <c r="H80" s="34">
        <v>776.3</v>
      </c>
      <c r="I80" s="34">
        <v>3442.8</v>
      </c>
      <c r="J80" s="34">
        <v>212632.69999999998</v>
      </c>
      <c r="K80" s="31">
        <f t="shared" si="1"/>
        <v>706601.0999999999</v>
      </c>
    </row>
    <row r="81" spans="1:11" s="32" customFormat="1" ht="15.75">
      <c r="A81" s="35">
        <v>41760</v>
      </c>
      <c r="B81" s="34">
        <v>49503.7</v>
      </c>
      <c r="C81" s="34">
        <v>4941.3</v>
      </c>
      <c r="D81" s="34">
        <v>52051.1</v>
      </c>
      <c r="E81" s="34">
        <v>343776.2</v>
      </c>
      <c r="F81" s="34">
        <v>33701.7</v>
      </c>
      <c r="G81" s="34">
        <v>2805.8</v>
      </c>
      <c r="H81" s="34">
        <v>724.3</v>
      </c>
      <c r="I81" s="34">
        <v>6125.5</v>
      </c>
      <c r="J81" s="34">
        <v>215049.30000000002</v>
      </c>
      <c r="K81" s="31">
        <f t="shared" si="1"/>
        <v>708678.9</v>
      </c>
    </row>
    <row r="82" spans="1:11" s="32" customFormat="1" ht="15.75">
      <c r="A82" s="35">
        <v>41791</v>
      </c>
      <c r="B82" s="34">
        <v>50105.1</v>
      </c>
      <c r="C82" s="34">
        <v>5474.4</v>
      </c>
      <c r="D82" s="34">
        <v>54542.4</v>
      </c>
      <c r="E82" s="34">
        <v>350552</v>
      </c>
      <c r="F82" s="34">
        <v>32087.4</v>
      </c>
      <c r="G82" s="34">
        <v>2731.2</v>
      </c>
      <c r="H82" s="34">
        <v>712.6</v>
      </c>
      <c r="I82" s="34">
        <v>8897.7</v>
      </c>
      <c r="J82" s="34">
        <v>229217.6</v>
      </c>
      <c r="K82" s="31">
        <f t="shared" si="1"/>
        <v>734320.4</v>
      </c>
    </row>
    <row r="83" spans="1:11" s="32" customFormat="1" ht="15.75">
      <c r="A83" s="35">
        <v>41821</v>
      </c>
      <c r="B83" s="34">
        <v>50111</v>
      </c>
      <c r="C83" s="34">
        <v>8951.7</v>
      </c>
      <c r="D83" s="34">
        <v>56247.8</v>
      </c>
      <c r="E83" s="34">
        <v>333869.8</v>
      </c>
      <c r="F83" s="34">
        <v>33711.5</v>
      </c>
      <c r="G83" s="34">
        <v>3487.1</v>
      </c>
      <c r="H83" s="34">
        <v>711.6</v>
      </c>
      <c r="I83" s="34">
        <v>17144.1</v>
      </c>
      <c r="J83" s="34">
        <v>242365.9</v>
      </c>
      <c r="K83" s="31">
        <f t="shared" si="1"/>
        <v>746600.4999999999</v>
      </c>
    </row>
    <row r="84" spans="1:11" s="32" customFormat="1" ht="15.75">
      <c r="A84" s="35">
        <v>41852</v>
      </c>
      <c r="B84" s="34">
        <v>50761</v>
      </c>
      <c r="C84" s="34">
        <v>8169.8</v>
      </c>
      <c r="D84" s="34">
        <v>58042.7</v>
      </c>
      <c r="E84" s="34">
        <v>352666.9</v>
      </c>
      <c r="F84" s="34">
        <v>32305.8</v>
      </c>
      <c r="G84" s="34">
        <v>4361.6</v>
      </c>
      <c r="H84" s="34">
        <v>682.8</v>
      </c>
      <c r="I84" s="34">
        <v>15339</v>
      </c>
      <c r="J84" s="34">
        <v>238271.1</v>
      </c>
      <c r="K84" s="31">
        <f t="shared" si="1"/>
        <v>760600.7</v>
      </c>
    </row>
    <row r="85" spans="1:11" s="32" customFormat="1" ht="15.75">
      <c r="A85" s="35">
        <v>41883</v>
      </c>
      <c r="B85" s="34">
        <v>64598.1</v>
      </c>
      <c r="C85" s="34">
        <v>5537.9</v>
      </c>
      <c r="D85" s="34">
        <v>58888.9</v>
      </c>
      <c r="E85" s="34">
        <v>333194.1</v>
      </c>
      <c r="F85" s="34">
        <v>32267.4</v>
      </c>
      <c r="G85" s="34">
        <v>4762.9</v>
      </c>
      <c r="H85" s="34">
        <v>684.4</v>
      </c>
      <c r="I85" s="34">
        <v>8632.2</v>
      </c>
      <c r="J85" s="34">
        <v>242373.3</v>
      </c>
      <c r="K85" s="31">
        <f t="shared" si="1"/>
        <v>750939.2000000001</v>
      </c>
    </row>
    <row r="86" spans="1:11" s="32" customFormat="1" ht="15.75">
      <c r="A86" s="35">
        <v>41913</v>
      </c>
      <c r="B86" s="34">
        <v>67106.8</v>
      </c>
      <c r="C86" s="34">
        <v>6504.2</v>
      </c>
      <c r="D86" s="34">
        <v>59021.7</v>
      </c>
      <c r="E86" s="34">
        <v>348138</v>
      </c>
      <c r="F86" s="34">
        <v>20101.3</v>
      </c>
      <c r="G86" s="34">
        <v>4782.9</v>
      </c>
      <c r="H86" s="34">
        <v>675.4</v>
      </c>
      <c r="I86" s="34">
        <v>6265.2</v>
      </c>
      <c r="J86" s="34">
        <v>241041.4</v>
      </c>
      <c r="K86" s="31">
        <f t="shared" si="1"/>
        <v>753636.9</v>
      </c>
    </row>
    <row r="87" spans="1:11" s="32" customFormat="1" ht="15.75">
      <c r="A87" s="35">
        <v>41944</v>
      </c>
      <c r="B87" s="34">
        <v>66905.5</v>
      </c>
      <c r="C87" s="34">
        <v>6615.2</v>
      </c>
      <c r="D87" s="34">
        <v>60025.6</v>
      </c>
      <c r="E87" s="34">
        <v>360327.4</v>
      </c>
      <c r="F87" s="34">
        <v>20113.8</v>
      </c>
      <c r="G87" s="34">
        <v>4775.1</v>
      </c>
      <c r="H87" s="34">
        <v>621.4</v>
      </c>
      <c r="I87" s="34">
        <v>2797.4</v>
      </c>
      <c r="J87" s="34">
        <v>244749.7</v>
      </c>
      <c r="K87" s="31">
        <f t="shared" si="1"/>
        <v>766931.1000000001</v>
      </c>
    </row>
    <row r="88" spans="1:11" s="32" customFormat="1" ht="15.75">
      <c r="A88" s="35">
        <v>41974</v>
      </c>
      <c r="B88" s="34">
        <v>71856.2</v>
      </c>
      <c r="C88" s="34">
        <v>8211.1</v>
      </c>
      <c r="D88" s="34">
        <v>58262.9</v>
      </c>
      <c r="E88" s="34">
        <v>361452.6</v>
      </c>
      <c r="F88" s="34">
        <v>20276.5</v>
      </c>
      <c r="G88" s="34">
        <v>4398.7</v>
      </c>
      <c r="H88" s="34">
        <v>576.2</v>
      </c>
      <c r="I88" s="34">
        <v>2209.2</v>
      </c>
      <c r="J88" s="34">
        <v>291304.39999999997</v>
      </c>
      <c r="K88" s="31">
        <f t="shared" si="1"/>
        <v>818547.7999999998</v>
      </c>
    </row>
    <row r="89" spans="1:11" s="32" customFormat="1" ht="15.75">
      <c r="A89" s="35">
        <v>42005</v>
      </c>
      <c r="B89" s="34">
        <v>65916.2</v>
      </c>
      <c r="C89" s="34">
        <v>7161.9</v>
      </c>
      <c r="D89" s="34">
        <v>68308.1</v>
      </c>
      <c r="E89" s="34">
        <v>346133.7</v>
      </c>
      <c r="F89" s="34">
        <v>24547.1</v>
      </c>
      <c r="G89" s="34">
        <v>4481.3</v>
      </c>
      <c r="H89" s="34">
        <v>772.2</v>
      </c>
      <c r="I89" s="34">
        <v>1857.2</v>
      </c>
      <c r="J89" s="34">
        <v>275933.2</v>
      </c>
      <c r="K89" s="31">
        <f t="shared" si="1"/>
        <v>795110.9</v>
      </c>
    </row>
    <row r="90" spans="1:11" s="32" customFormat="1" ht="15.75">
      <c r="A90" s="35">
        <v>42036</v>
      </c>
      <c r="B90" s="34">
        <v>64719.4</v>
      </c>
      <c r="C90" s="34">
        <v>7636.9</v>
      </c>
      <c r="D90" s="34">
        <v>55943</v>
      </c>
      <c r="E90" s="34">
        <v>351783</v>
      </c>
      <c r="F90" s="34">
        <v>15975.6</v>
      </c>
      <c r="G90" s="34">
        <v>2671.7</v>
      </c>
      <c r="H90" s="34">
        <v>755.9</v>
      </c>
      <c r="I90" s="34">
        <v>2758.1</v>
      </c>
      <c r="J90" s="34">
        <v>287318.7</v>
      </c>
      <c r="K90" s="31">
        <f t="shared" si="1"/>
        <v>789562.3</v>
      </c>
    </row>
    <row r="91" spans="1:11" s="32" customFormat="1" ht="15.75">
      <c r="A91" s="35">
        <v>42064</v>
      </c>
      <c r="B91" s="34">
        <v>54705.5</v>
      </c>
      <c r="C91" s="34">
        <v>15163.6</v>
      </c>
      <c r="D91" s="34">
        <v>54642.7</v>
      </c>
      <c r="E91" s="34">
        <v>344841.8</v>
      </c>
      <c r="F91" s="34">
        <v>32063</v>
      </c>
      <c r="G91" s="34">
        <v>4383.1</v>
      </c>
      <c r="H91" s="34">
        <v>780.9</v>
      </c>
      <c r="I91" s="34">
        <v>5643.8</v>
      </c>
      <c r="J91" s="34">
        <v>290223.89999999997</v>
      </c>
      <c r="K91" s="31">
        <f t="shared" si="1"/>
        <v>802448.2999999999</v>
      </c>
    </row>
    <row r="92" spans="1:11" s="32" customFormat="1" ht="15.75">
      <c r="A92" s="35">
        <v>42095</v>
      </c>
      <c r="B92" s="34">
        <v>55246.8</v>
      </c>
      <c r="C92" s="34">
        <v>15967.7</v>
      </c>
      <c r="D92" s="34">
        <v>64441.3</v>
      </c>
      <c r="E92" s="34">
        <v>356527.4</v>
      </c>
      <c r="F92" s="34">
        <v>31193.5</v>
      </c>
      <c r="G92" s="34">
        <v>4096.7</v>
      </c>
      <c r="H92" s="34">
        <v>777.2</v>
      </c>
      <c r="I92" s="34">
        <v>11889.6</v>
      </c>
      <c r="J92" s="34">
        <v>296803.39999999997</v>
      </c>
      <c r="K92" s="31">
        <f t="shared" si="1"/>
        <v>836943.5999999999</v>
      </c>
    </row>
    <row r="93" spans="1:11" s="32" customFormat="1" ht="15.75">
      <c r="A93" s="35">
        <v>42125</v>
      </c>
      <c r="B93" s="34">
        <v>56695.1</v>
      </c>
      <c r="C93" s="34">
        <v>16691.2</v>
      </c>
      <c r="D93" s="34">
        <v>47955.3</v>
      </c>
      <c r="E93" s="34">
        <v>347263.4</v>
      </c>
      <c r="F93" s="34">
        <v>36334.1</v>
      </c>
      <c r="G93" s="34">
        <v>3689</v>
      </c>
      <c r="H93" s="34">
        <v>751.4</v>
      </c>
      <c r="I93" s="34">
        <v>18376.2</v>
      </c>
      <c r="J93" s="34">
        <v>296805.7</v>
      </c>
      <c r="K93" s="31">
        <f t="shared" si="1"/>
        <v>824561.3999999999</v>
      </c>
    </row>
    <row r="94" spans="1:11" s="32" customFormat="1" ht="15.75">
      <c r="A94" s="35">
        <v>42156</v>
      </c>
      <c r="B94" s="34">
        <v>53782.6</v>
      </c>
      <c r="C94" s="34">
        <v>15877</v>
      </c>
      <c r="D94" s="34">
        <v>49627</v>
      </c>
      <c r="E94" s="34">
        <v>345957.7</v>
      </c>
      <c r="F94" s="34">
        <v>36420.3</v>
      </c>
      <c r="G94" s="34">
        <v>3784.5</v>
      </c>
      <c r="H94" s="34">
        <v>894.1</v>
      </c>
      <c r="I94" s="34">
        <v>23943.4</v>
      </c>
      <c r="J94" s="34">
        <v>290072</v>
      </c>
      <c r="K94" s="31">
        <f t="shared" si="1"/>
        <v>820358.6</v>
      </c>
    </row>
    <row r="95" spans="1:11" s="32" customFormat="1" ht="15.75">
      <c r="A95" s="35">
        <v>42186</v>
      </c>
      <c r="B95" s="34">
        <v>55554.4</v>
      </c>
      <c r="C95" s="34">
        <v>15801.1</v>
      </c>
      <c r="D95" s="34">
        <v>50055.3</v>
      </c>
      <c r="E95" s="34">
        <v>338615.5</v>
      </c>
      <c r="F95" s="34">
        <v>36078.6</v>
      </c>
      <c r="G95" s="34">
        <v>4106.1</v>
      </c>
      <c r="H95" s="34">
        <v>2564.6</v>
      </c>
      <c r="I95" s="34">
        <v>29700.8</v>
      </c>
      <c r="J95" s="34">
        <v>292610.8</v>
      </c>
      <c r="K95" s="31">
        <f t="shared" si="1"/>
        <v>825087.2</v>
      </c>
    </row>
    <row r="96" spans="1:11" s="32" customFormat="1" ht="15.75">
      <c r="A96" s="35">
        <v>42217</v>
      </c>
      <c r="B96" s="34">
        <v>55943.3</v>
      </c>
      <c r="C96" s="34">
        <v>13466.5</v>
      </c>
      <c r="D96" s="34">
        <v>50160</v>
      </c>
      <c r="E96" s="34">
        <v>338353.7</v>
      </c>
      <c r="F96" s="34">
        <v>36612.9</v>
      </c>
      <c r="G96" s="34">
        <v>4741.3</v>
      </c>
      <c r="H96" s="34">
        <v>741.3</v>
      </c>
      <c r="I96" s="34">
        <v>29466</v>
      </c>
      <c r="J96" s="34">
        <v>293432.1</v>
      </c>
      <c r="K96" s="31">
        <f t="shared" si="1"/>
        <v>822917.1</v>
      </c>
    </row>
    <row r="97" spans="1:11" s="32" customFormat="1" ht="15.75">
      <c r="A97" s="35">
        <v>42248</v>
      </c>
      <c r="B97" s="34">
        <v>56708.9</v>
      </c>
      <c r="C97" s="34">
        <v>17349.8</v>
      </c>
      <c r="D97" s="34">
        <v>51032.3</v>
      </c>
      <c r="E97" s="34">
        <v>341063</v>
      </c>
      <c r="F97" s="34">
        <v>37387.4</v>
      </c>
      <c r="G97" s="34">
        <v>4411.5</v>
      </c>
      <c r="H97" s="34">
        <v>797.3</v>
      </c>
      <c r="I97" s="34">
        <v>28488.8</v>
      </c>
      <c r="J97" s="34">
        <v>287657.8</v>
      </c>
      <c r="K97" s="31">
        <f t="shared" si="1"/>
        <v>824896.8</v>
      </c>
    </row>
    <row r="98" spans="1:11" s="32" customFormat="1" ht="15.75">
      <c r="A98" s="35">
        <v>42278</v>
      </c>
      <c r="B98" s="34">
        <v>57360.1</v>
      </c>
      <c r="C98" s="34">
        <v>15378.6</v>
      </c>
      <c r="D98" s="34">
        <v>53334.4</v>
      </c>
      <c r="E98" s="34">
        <v>337093.7</v>
      </c>
      <c r="F98" s="34">
        <v>36691.3</v>
      </c>
      <c r="G98" s="34">
        <v>3792.6</v>
      </c>
      <c r="H98" s="34">
        <v>799</v>
      </c>
      <c r="I98" s="34">
        <v>25449.5</v>
      </c>
      <c r="J98" s="34">
        <v>290662.7</v>
      </c>
      <c r="K98" s="31">
        <f t="shared" si="1"/>
        <v>820561.8999999999</v>
      </c>
    </row>
    <row r="99" spans="1:11" s="32" customFormat="1" ht="15.75">
      <c r="A99" s="35">
        <v>42309</v>
      </c>
      <c r="B99" s="34">
        <v>79288.1</v>
      </c>
      <c r="C99" s="34">
        <v>40457.7</v>
      </c>
      <c r="D99" s="34">
        <v>120694.1</v>
      </c>
      <c r="E99" s="34">
        <v>263591.2</v>
      </c>
      <c r="F99" s="34">
        <v>52052.3</v>
      </c>
      <c r="G99" s="34">
        <v>24801.2</v>
      </c>
      <c r="H99" s="34">
        <v>1002.7</v>
      </c>
      <c r="I99" s="34">
        <v>24268.9</v>
      </c>
      <c r="J99" s="34">
        <v>220554.9</v>
      </c>
      <c r="K99" s="31">
        <f t="shared" si="1"/>
        <v>826711.1</v>
      </c>
    </row>
    <row r="100" spans="1:11" s="32" customFormat="1" ht="15.75">
      <c r="A100" s="35">
        <v>42339</v>
      </c>
      <c r="B100" s="34">
        <v>78983.9</v>
      </c>
      <c r="C100" s="34">
        <v>37388.1</v>
      </c>
      <c r="D100" s="34">
        <v>119717.9</v>
      </c>
      <c r="E100" s="34">
        <v>236010.9</v>
      </c>
      <c r="F100" s="34">
        <v>57906.7</v>
      </c>
      <c r="G100" s="34">
        <v>24451.7</v>
      </c>
      <c r="H100" s="34">
        <v>698.4</v>
      </c>
      <c r="I100" s="34">
        <v>20693</v>
      </c>
      <c r="J100" s="34">
        <v>225248.8</v>
      </c>
      <c r="K100" s="31">
        <f t="shared" si="1"/>
        <v>801099.3999999999</v>
      </c>
    </row>
    <row r="101" spans="1:11" s="32" customFormat="1" ht="15.75">
      <c r="A101" s="35">
        <v>42370</v>
      </c>
      <c r="B101" s="34">
        <v>76885.9</v>
      </c>
      <c r="C101" s="34">
        <v>38783.1</v>
      </c>
      <c r="D101" s="34">
        <v>101627.9</v>
      </c>
      <c r="E101" s="34">
        <v>259316.1</v>
      </c>
      <c r="F101" s="34">
        <v>60070.4</v>
      </c>
      <c r="G101" s="34">
        <v>25181.5</v>
      </c>
      <c r="H101" s="34">
        <v>541.9</v>
      </c>
      <c r="I101" s="34">
        <v>17627.5</v>
      </c>
      <c r="J101" s="34">
        <v>230362.5</v>
      </c>
      <c r="K101" s="31">
        <f t="shared" si="1"/>
        <v>810396.8</v>
      </c>
    </row>
    <row r="102" spans="1:11" s="32" customFormat="1" ht="15.75">
      <c r="A102" s="35">
        <v>42401</v>
      </c>
      <c r="B102" s="34">
        <v>79767.9</v>
      </c>
      <c r="C102" s="34">
        <v>36154.2</v>
      </c>
      <c r="D102" s="34">
        <v>100941.5</v>
      </c>
      <c r="E102" s="34">
        <v>261894.1</v>
      </c>
      <c r="F102" s="34">
        <v>59966.6</v>
      </c>
      <c r="G102" s="34">
        <v>25312.7</v>
      </c>
      <c r="H102" s="34">
        <v>635.9</v>
      </c>
      <c r="I102" s="34">
        <v>14795</v>
      </c>
      <c r="J102" s="34">
        <v>226451.09999999998</v>
      </c>
      <c r="K102" s="31">
        <f t="shared" si="1"/>
        <v>805918.9999999999</v>
      </c>
    </row>
    <row r="103" spans="1:11" s="32" customFormat="1" ht="15.75">
      <c r="A103" s="35">
        <v>42430</v>
      </c>
      <c r="B103" s="34">
        <v>78597</v>
      </c>
      <c r="C103" s="34">
        <v>35654.2</v>
      </c>
      <c r="D103" s="34">
        <v>99770.4</v>
      </c>
      <c r="E103" s="34">
        <v>242568.1</v>
      </c>
      <c r="F103" s="34">
        <v>60425.3</v>
      </c>
      <c r="G103" s="34">
        <v>26700.2</v>
      </c>
      <c r="H103" s="34">
        <v>596.1</v>
      </c>
      <c r="I103" s="34">
        <v>11115.3</v>
      </c>
      <c r="J103" s="34">
        <v>251757.9</v>
      </c>
      <c r="K103" s="31">
        <f t="shared" si="1"/>
        <v>807184.5</v>
      </c>
    </row>
    <row r="104" spans="1:11" s="32" customFormat="1" ht="15.75">
      <c r="A104" s="35">
        <v>42461</v>
      </c>
      <c r="B104" s="34">
        <v>78524.7</v>
      </c>
      <c r="C104" s="34">
        <v>31879</v>
      </c>
      <c r="D104" s="34">
        <v>100899.4</v>
      </c>
      <c r="E104" s="34">
        <v>238342.1</v>
      </c>
      <c r="F104" s="34">
        <v>61231.4</v>
      </c>
      <c r="G104" s="34">
        <v>25617.6</v>
      </c>
      <c r="H104" s="34">
        <v>564.4</v>
      </c>
      <c r="I104" s="34">
        <v>10479.3</v>
      </c>
      <c r="J104" s="34">
        <v>258168.5</v>
      </c>
      <c r="K104" s="31">
        <f t="shared" si="1"/>
        <v>805706.4</v>
      </c>
    </row>
    <row r="105" spans="1:11" s="32" customFormat="1" ht="15.75">
      <c r="A105" s="35">
        <v>42491</v>
      </c>
      <c r="B105" s="34">
        <v>82241.9</v>
      </c>
      <c r="C105" s="34">
        <v>30155.1</v>
      </c>
      <c r="D105" s="34">
        <v>98541.2</v>
      </c>
      <c r="E105" s="34">
        <v>242462</v>
      </c>
      <c r="F105" s="34">
        <v>59842.4</v>
      </c>
      <c r="G105" s="34">
        <v>26536.5</v>
      </c>
      <c r="H105" s="34">
        <v>581.5</v>
      </c>
      <c r="I105" s="34">
        <v>11895.4</v>
      </c>
      <c r="J105" s="34">
        <v>258746.6</v>
      </c>
      <c r="K105" s="31">
        <f t="shared" si="1"/>
        <v>811002.6000000001</v>
      </c>
    </row>
    <row r="106" spans="1:11" s="32" customFormat="1" ht="15.75">
      <c r="A106" s="35">
        <v>42522</v>
      </c>
      <c r="B106" s="34">
        <v>84182.3</v>
      </c>
      <c r="C106" s="34">
        <v>36462.4</v>
      </c>
      <c r="D106" s="34">
        <v>97862</v>
      </c>
      <c r="E106" s="34">
        <v>264456.2</v>
      </c>
      <c r="F106" s="34">
        <v>59411.2</v>
      </c>
      <c r="G106" s="34">
        <v>26993.4</v>
      </c>
      <c r="H106" s="34">
        <v>492.1</v>
      </c>
      <c r="I106" s="34">
        <v>16862.1</v>
      </c>
      <c r="J106" s="34">
        <v>242386.1</v>
      </c>
      <c r="K106" s="31">
        <f t="shared" si="1"/>
        <v>829107.7999999999</v>
      </c>
    </row>
    <row r="107" spans="1:11" s="32" customFormat="1" ht="15.75">
      <c r="A107" s="35">
        <v>42552</v>
      </c>
      <c r="B107" s="34">
        <v>85657.8</v>
      </c>
      <c r="C107" s="34">
        <v>34422.7</v>
      </c>
      <c r="D107" s="34">
        <v>91376.9</v>
      </c>
      <c r="E107" s="34">
        <v>272735.6</v>
      </c>
      <c r="F107" s="34">
        <v>58745.8</v>
      </c>
      <c r="G107" s="34">
        <v>27147.3</v>
      </c>
      <c r="H107" s="34">
        <v>530.3</v>
      </c>
      <c r="I107" s="34">
        <v>20981.2</v>
      </c>
      <c r="J107" s="34">
        <v>237165.4</v>
      </c>
      <c r="K107" s="31">
        <f t="shared" si="1"/>
        <v>828763.0000000001</v>
      </c>
    </row>
    <row r="108" spans="1:11" s="32" customFormat="1" ht="15.75">
      <c r="A108" s="35">
        <v>42583</v>
      </c>
      <c r="B108" s="34">
        <v>87904.3</v>
      </c>
      <c r="C108" s="34">
        <v>34443.6</v>
      </c>
      <c r="D108" s="34">
        <v>91847.5</v>
      </c>
      <c r="E108" s="34">
        <v>277329.6</v>
      </c>
      <c r="F108" s="34">
        <v>59365.100000000006</v>
      </c>
      <c r="G108" s="34">
        <v>25397.4</v>
      </c>
      <c r="H108" s="34">
        <v>584.4</v>
      </c>
      <c r="I108" s="34">
        <v>21721.1</v>
      </c>
      <c r="J108" s="34">
        <v>233384.3</v>
      </c>
      <c r="K108" s="31">
        <f t="shared" si="1"/>
        <v>831977.3</v>
      </c>
    </row>
    <row r="109" spans="1:11" s="32" customFormat="1" ht="15.75">
      <c r="A109" s="35">
        <v>42614</v>
      </c>
      <c r="B109" s="34">
        <v>84814</v>
      </c>
      <c r="C109" s="34">
        <v>35757.9</v>
      </c>
      <c r="D109" s="34">
        <v>99398.2</v>
      </c>
      <c r="E109" s="34">
        <v>246817.3</v>
      </c>
      <c r="F109" s="34">
        <v>60992</v>
      </c>
      <c r="G109" s="34">
        <v>26567.7</v>
      </c>
      <c r="H109" s="34">
        <v>536.3</v>
      </c>
      <c r="I109" s="34">
        <v>17032.9</v>
      </c>
      <c r="J109" s="34">
        <v>267946.2</v>
      </c>
      <c r="K109" s="31">
        <f t="shared" si="1"/>
        <v>839862.5</v>
      </c>
    </row>
    <row r="110" spans="1:11" s="32" customFormat="1" ht="15.75">
      <c r="A110" s="35">
        <v>42644</v>
      </c>
      <c r="B110" s="34">
        <v>90604</v>
      </c>
      <c r="C110" s="34">
        <v>37120.9</v>
      </c>
      <c r="D110" s="34">
        <v>96434.3</v>
      </c>
      <c r="E110" s="34">
        <v>248642.3</v>
      </c>
      <c r="F110" s="34">
        <v>59743.7</v>
      </c>
      <c r="G110" s="34">
        <v>26560.7</v>
      </c>
      <c r="H110" s="34">
        <v>500.4</v>
      </c>
      <c r="I110" s="34">
        <v>13339.9</v>
      </c>
      <c r="J110" s="34">
        <v>262248.7</v>
      </c>
      <c r="K110" s="31">
        <f t="shared" si="1"/>
        <v>835194.8999999999</v>
      </c>
    </row>
    <row r="111" spans="1:11" s="32" customFormat="1" ht="15.75">
      <c r="A111" s="35">
        <v>42675</v>
      </c>
      <c r="B111" s="34">
        <v>109537.8</v>
      </c>
      <c r="C111" s="34">
        <v>33499.5</v>
      </c>
      <c r="D111" s="34">
        <v>95086.7</v>
      </c>
      <c r="E111" s="34">
        <v>233062.4</v>
      </c>
      <c r="F111" s="34">
        <v>57979.2</v>
      </c>
      <c r="G111" s="34">
        <v>27363.8</v>
      </c>
      <c r="H111" s="34">
        <v>500.9</v>
      </c>
      <c r="I111" s="34">
        <v>9534.6</v>
      </c>
      <c r="J111" s="34">
        <v>262362.8</v>
      </c>
      <c r="K111" s="31">
        <f t="shared" si="1"/>
        <v>828927.7</v>
      </c>
    </row>
    <row r="112" spans="1:11" s="32" customFormat="1" ht="15.75">
      <c r="A112" s="35">
        <v>42705</v>
      </c>
      <c r="B112" s="34">
        <v>92849.1</v>
      </c>
      <c r="C112" s="34">
        <v>31920.9</v>
      </c>
      <c r="D112" s="34">
        <v>93114.2</v>
      </c>
      <c r="E112" s="34">
        <v>239834.2</v>
      </c>
      <c r="F112" s="34">
        <v>58131</v>
      </c>
      <c r="G112" s="34">
        <v>25379.8</v>
      </c>
      <c r="H112" s="34">
        <v>510.6</v>
      </c>
      <c r="I112" s="34">
        <v>8714.2</v>
      </c>
      <c r="J112" s="34">
        <v>261323.40000000002</v>
      </c>
      <c r="K112" s="31">
        <f t="shared" si="1"/>
        <v>811777.4</v>
      </c>
    </row>
    <row r="113" spans="1:11" s="32" customFormat="1" ht="15.75">
      <c r="A113" s="35">
        <v>42736</v>
      </c>
      <c r="B113" s="34">
        <v>94597.5</v>
      </c>
      <c r="C113" s="34">
        <v>34441.9</v>
      </c>
      <c r="D113" s="34">
        <v>91390.7</v>
      </c>
      <c r="E113" s="34">
        <v>233997.7</v>
      </c>
      <c r="F113" s="34">
        <v>59733.3</v>
      </c>
      <c r="G113" s="34">
        <v>25651.7</v>
      </c>
      <c r="H113" s="34">
        <v>555.7</v>
      </c>
      <c r="I113" s="34">
        <v>6314.4</v>
      </c>
      <c r="J113" s="34">
        <v>257395.8</v>
      </c>
      <c r="K113" s="31">
        <f t="shared" si="1"/>
        <v>804078.7</v>
      </c>
    </row>
    <row r="114" spans="1:11" s="32" customFormat="1" ht="15.75">
      <c r="A114" s="35">
        <v>42767</v>
      </c>
      <c r="B114" s="34">
        <v>93898.6</v>
      </c>
      <c r="C114" s="34">
        <v>31020.4</v>
      </c>
      <c r="D114" s="34">
        <v>89177.7</v>
      </c>
      <c r="E114" s="34">
        <v>216555.3</v>
      </c>
      <c r="F114" s="34">
        <v>50315.2</v>
      </c>
      <c r="G114" s="34">
        <v>20606.7</v>
      </c>
      <c r="H114" s="34">
        <v>614</v>
      </c>
      <c r="I114" s="34">
        <v>5333.5</v>
      </c>
      <c r="J114" s="34">
        <v>244106.3</v>
      </c>
      <c r="K114" s="31">
        <f t="shared" si="1"/>
        <v>751627.7</v>
      </c>
    </row>
    <row r="115" spans="1:11" s="32" customFormat="1" ht="15.75">
      <c r="A115" s="35">
        <v>42795</v>
      </c>
      <c r="B115" s="34">
        <v>94155.9</v>
      </c>
      <c r="C115" s="34">
        <v>27993.9</v>
      </c>
      <c r="D115" s="34">
        <v>93768.8</v>
      </c>
      <c r="E115" s="34">
        <v>219230.3</v>
      </c>
      <c r="F115" s="34">
        <v>48802.100000000006</v>
      </c>
      <c r="G115" s="34">
        <v>19661.5</v>
      </c>
      <c r="H115" s="34">
        <v>591.9</v>
      </c>
      <c r="I115" s="34">
        <v>5743.6</v>
      </c>
      <c r="J115" s="34">
        <v>240322.6</v>
      </c>
      <c r="K115" s="31">
        <f t="shared" si="1"/>
        <v>750270.6</v>
      </c>
    </row>
    <row r="116" spans="1:11" s="32" customFormat="1" ht="15.75">
      <c r="A116" s="35">
        <v>42826</v>
      </c>
      <c r="B116" s="34">
        <v>93102.7</v>
      </c>
      <c r="C116" s="34">
        <v>25715.3</v>
      </c>
      <c r="D116" s="34">
        <v>93430.3</v>
      </c>
      <c r="E116" s="34">
        <v>210849.8</v>
      </c>
      <c r="F116" s="34">
        <v>48593.7</v>
      </c>
      <c r="G116" s="34">
        <v>19241.1</v>
      </c>
      <c r="H116" s="34">
        <v>477.5</v>
      </c>
      <c r="I116" s="34">
        <v>6318.8</v>
      </c>
      <c r="J116" s="34">
        <v>250448.80000000002</v>
      </c>
      <c r="K116" s="31">
        <f t="shared" si="1"/>
        <v>748178</v>
      </c>
    </row>
    <row r="117" spans="1:11" s="32" customFormat="1" ht="15.75">
      <c r="A117" s="35">
        <v>42856</v>
      </c>
      <c r="B117" s="34">
        <v>94136.8</v>
      </c>
      <c r="C117" s="34">
        <v>25597</v>
      </c>
      <c r="D117" s="34">
        <v>90437.7</v>
      </c>
      <c r="E117" s="34">
        <v>210851.5</v>
      </c>
      <c r="F117" s="34">
        <v>47647.5</v>
      </c>
      <c r="G117" s="34">
        <v>19094.2</v>
      </c>
      <c r="H117" s="34">
        <v>457</v>
      </c>
      <c r="I117" s="34">
        <v>9053.5</v>
      </c>
      <c r="J117" s="34">
        <v>265197.5</v>
      </c>
      <c r="K117" s="31">
        <f t="shared" si="1"/>
        <v>762472.7</v>
      </c>
    </row>
    <row r="118" spans="1:11" s="32" customFormat="1" ht="15.75">
      <c r="A118" s="35">
        <v>42887</v>
      </c>
      <c r="B118" s="34">
        <v>100397.6</v>
      </c>
      <c r="C118" s="34">
        <v>26561.7</v>
      </c>
      <c r="D118" s="34">
        <v>90100.6</v>
      </c>
      <c r="E118" s="34">
        <v>224189.4</v>
      </c>
      <c r="F118" s="34">
        <v>50055.1</v>
      </c>
      <c r="G118" s="34">
        <v>18483.4</v>
      </c>
      <c r="H118" s="34">
        <v>801.4</v>
      </c>
      <c r="I118" s="34">
        <v>19697</v>
      </c>
      <c r="J118" s="34">
        <v>273801.8</v>
      </c>
      <c r="K118" s="31">
        <f t="shared" si="1"/>
        <v>804088</v>
      </c>
    </row>
    <row r="119" spans="1:11" s="32" customFormat="1" ht="15.75">
      <c r="A119" s="35">
        <v>42917</v>
      </c>
      <c r="B119" s="34">
        <v>101323.7</v>
      </c>
      <c r="C119" s="34">
        <v>28037.3</v>
      </c>
      <c r="D119" s="34">
        <v>91182.8</v>
      </c>
      <c r="E119" s="34">
        <v>242982.7</v>
      </c>
      <c r="F119" s="34">
        <v>49208.7</v>
      </c>
      <c r="G119" s="34">
        <v>18239.8</v>
      </c>
      <c r="H119" s="34">
        <v>875.9</v>
      </c>
      <c r="I119" s="34">
        <v>21475.7</v>
      </c>
      <c r="J119" s="34">
        <v>268017.4</v>
      </c>
      <c r="K119" s="31">
        <f t="shared" si="1"/>
        <v>821344</v>
      </c>
    </row>
    <row r="120" spans="1:11" s="32" customFormat="1" ht="15.75">
      <c r="A120" s="35">
        <v>42948</v>
      </c>
      <c r="B120" s="34">
        <v>103416.6</v>
      </c>
      <c r="C120" s="34">
        <v>28476.9</v>
      </c>
      <c r="D120" s="34">
        <v>87564.4</v>
      </c>
      <c r="E120" s="34">
        <v>230906</v>
      </c>
      <c r="F120" s="34">
        <v>52042.8</v>
      </c>
      <c r="G120" s="34">
        <v>18672.9</v>
      </c>
      <c r="H120" s="34">
        <v>2098.8</v>
      </c>
      <c r="I120" s="34">
        <v>31761.3</v>
      </c>
      <c r="J120" s="34">
        <v>277499.7</v>
      </c>
      <c r="K120" s="31">
        <f t="shared" si="1"/>
        <v>832439.4000000001</v>
      </c>
    </row>
    <row r="121" spans="1:11" s="32" customFormat="1" ht="15.75">
      <c r="A121" s="35">
        <v>42979</v>
      </c>
      <c r="B121" s="34">
        <v>102759.5</v>
      </c>
      <c r="C121" s="34">
        <v>27801.9</v>
      </c>
      <c r="D121" s="34">
        <v>82506.1</v>
      </c>
      <c r="E121" s="34">
        <v>233092.7</v>
      </c>
      <c r="F121" s="34">
        <v>56464.3</v>
      </c>
      <c r="G121" s="34">
        <v>18488.3</v>
      </c>
      <c r="H121" s="34">
        <v>851.2</v>
      </c>
      <c r="I121" s="34">
        <v>30636.3</v>
      </c>
      <c r="J121" s="34">
        <v>284270.7</v>
      </c>
      <c r="K121" s="31">
        <f t="shared" si="1"/>
        <v>836871</v>
      </c>
    </row>
    <row r="122" spans="1:11" s="32" customFormat="1" ht="15.75">
      <c r="A122" s="35">
        <v>43009</v>
      </c>
      <c r="B122" s="34">
        <v>105218.9</v>
      </c>
      <c r="C122" s="34">
        <v>28697</v>
      </c>
      <c r="D122" s="34">
        <v>88024.1</v>
      </c>
      <c r="E122" s="34">
        <v>239359.7</v>
      </c>
      <c r="F122" s="34">
        <v>53453.8</v>
      </c>
      <c r="G122" s="34">
        <v>19591.7</v>
      </c>
      <c r="H122" s="34">
        <v>880.6</v>
      </c>
      <c r="I122" s="34">
        <v>30089.4</v>
      </c>
      <c r="J122" s="34">
        <v>283428.4</v>
      </c>
      <c r="K122" s="31">
        <f t="shared" si="1"/>
        <v>848743.6</v>
      </c>
    </row>
    <row r="123" spans="1:11" s="32" customFormat="1" ht="15.75">
      <c r="A123" s="35">
        <v>43040</v>
      </c>
      <c r="B123" s="34">
        <v>108002.3</v>
      </c>
      <c r="C123" s="34">
        <v>28803.5</v>
      </c>
      <c r="D123" s="34">
        <v>90675.6</v>
      </c>
      <c r="E123" s="34">
        <v>239959.8</v>
      </c>
      <c r="F123" s="34">
        <v>54083.600000000006</v>
      </c>
      <c r="G123" s="34">
        <v>18779.8</v>
      </c>
      <c r="H123" s="34">
        <v>875.4</v>
      </c>
      <c r="I123" s="34">
        <v>25736.7</v>
      </c>
      <c r="J123" s="34">
        <v>286089.9</v>
      </c>
      <c r="K123" s="31">
        <f t="shared" si="1"/>
        <v>853006.6</v>
      </c>
    </row>
    <row r="124" spans="1:11" s="32" customFormat="1" ht="15.75">
      <c r="A124" s="35">
        <v>43070</v>
      </c>
      <c r="B124" s="34">
        <v>106612.4</v>
      </c>
      <c r="C124" s="34">
        <v>28299.2</v>
      </c>
      <c r="D124" s="34">
        <v>84716.4</v>
      </c>
      <c r="E124" s="34">
        <v>225064.2</v>
      </c>
      <c r="F124" s="34">
        <v>47514.7</v>
      </c>
      <c r="G124" s="34">
        <v>18013.7</v>
      </c>
      <c r="H124" s="34">
        <v>863.6</v>
      </c>
      <c r="I124" s="34">
        <v>14984.5</v>
      </c>
      <c r="J124" s="34">
        <v>272131.4</v>
      </c>
      <c r="K124" s="31">
        <f t="shared" si="1"/>
        <v>798200.1</v>
      </c>
    </row>
    <row r="125" spans="1:11" s="32" customFormat="1" ht="15.75">
      <c r="A125" s="35">
        <v>43101</v>
      </c>
      <c r="B125" s="34">
        <v>107231.4</v>
      </c>
      <c r="C125" s="34">
        <v>27508.1</v>
      </c>
      <c r="D125" s="34">
        <v>84150.6</v>
      </c>
      <c r="E125" s="34">
        <v>210520.6</v>
      </c>
      <c r="F125" s="34">
        <v>45451.100000000006</v>
      </c>
      <c r="G125" s="34">
        <v>17943.4</v>
      </c>
      <c r="H125" s="34">
        <v>934.1</v>
      </c>
      <c r="I125" s="34">
        <v>23125.1</v>
      </c>
      <c r="J125" s="34">
        <v>279481.5</v>
      </c>
      <c r="K125" s="31">
        <f t="shared" si="1"/>
        <v>796345.9</v>
      </c>
    </row>
    <row r="126" spans="1:11" s="32" customFormat="1" ht="15.75">
      <c r="A126" s="35">
        <v>43132</v>
      </c>
      <c r="B126" s="34">
        <v>111200.6</v>
      </c>
      <c r="C126" s="34">
        <v>34341.4</v>
      </c>
      <c r="D126" s="34">
        <v>86287.2</v>
      </c>
      <c r="E126" s="34">
        <v>229110.2</v>
      </c>
      <c r="F126" s="34">
        <v>46304.9</v>
      </c>
      <c r="G126" s="34">
        <v>17432.2</v>
      </c>
      <c r="H126" s="34">
        <v>956.2</v>
      </c>
      <c r="I126" s="34">
        <v>9242.4</v>
      </c>
      <c r="J126" s="34">
        <v>279314</v>
      </c>
      <c r="K126" s="31">
        <f t="shared" si="1"/>
        <v>814189.1</v>
      </c>
    </row>
    <row r="127" spans="1:11" s="32" customFormat="1" ht="15.75">
      <c r="A127" s="35">
        <v>43160</v>
      </c>
      <c r="B127" s="34">
        <v>110501.8</v>
      </c>
      <c r="C127" s="34">
        <v>27478.9</v>
      </c>
      <c r="D127" s="34">
        <v>89842</v>
      </c>
      <c r="E127" s="34">
        <v>226345.3</v>
      </c>
      <c r="F127" s="34">
        <v>44471.3</v>
      </c>
      <c r="G127" s="34">
        <v>17326.4</v>
      </c>
      <c r="H127" s="34">
        <v>889.9</v>
      </c>
      <c r="I127" s="34">
        <v>8184.9</v>
      </c>
      <c r="J127" s="34">
        <v>285715.6</v>
      </c>
      <c r="K127" s="31">
        <f t="shared" si="1"/>
        <v>810756.1</v>
      </c>
    </row>
    <row r="128" spans="1:11" s="32" customFormat="1" ht="15.75">
      <c r="A128" s="35">
        <v>43191</v>
      </c>
      <c r="B128" s="34">
        <v>110602.2</v>
      </c>
      <c r="C128" s="34">
        <v>28569.8</v>
      </c>
      <c r="D128" s="34">
        <v>87374.8</v>
      </c>
      <c r="E128" s="34">
        <v>230203.7</v>
      </c>
      <c r="F128" s="34">
        <v>47984.5</v>
      </c>
      <c r="G128" s="34">
        <v>17539.4</v>
      </c>
      <c r="H128" s="34">
        <v>908.9</v>
      </c>
      <c r="I128" s="34">
        <v>8156.7</v>
      </c>
      <c r="J128" s="34">
        <v>284984.9</v>
      </c>
      <c r="K128" s="31">
        <f t="shared" si="1"/>
        <v>816324.9</v>
      </c>
    </row>
    <row r="129" spans="1:11" s="32" customFormat="1" ht="15.75">
      <c r="A129" s="35">
        <v>43221</v>
      </c>
      <c r="B129" s="34">
        <v>114451.9</v>
      </c>
      <c r="C129" s="34">
        <v>25701.7</v>
      </c>
      <c r="D129" s="34">
        <v>85477.4</v>
      </c>
      <c r="E129" s="34">
        <v>224239.9</v>
      </c>
      <c r="F129" s="34">
        <v>42376</v>
      </c>
      <c r="G129" s="34">
        <v>17211.2</v>
      </c>
      <c r="H129" s="34">
        <v>878.1</v>
      </c>
      <c r="I129" s="34">
        <v>9206.4</v>
      </c>
      <c r="J129" s="34">
        <v>289724.5</v>
      </c>
      <c r="K129" s="31">
        <f t="shared" si="1"/>
        <v>809267.1000000001</v>
      </c>
    </row>
    <row r="130" spans="1:11" s="32" customFormat="1" ht="15.75">
      <c r="A130" s="35">
        <v>43252</v>
      </c>
      <c r="B130" s="34">
        <v>115278.3</v>
      </c>
      <c r="C130" s="34">
        <v>29187.6</v>
      </c>
      <c r="D130" s="34">
        <v>87595.7</v>
      </c>
      <c r="E130" s="34">
        <v>270578.9</v>
      </c>
      <c r="F130" s="34">
        <v>42410.600000000006</v>
      </c>
      <c r="G130" s="34">
        <v>16873.8</v>
      </c>
      <c r="H130" s="34">
        <v>860.6</v>
      </c>
      <c r="I130" s="34">
        <v>25033.5</v>
      </c>
      <c r="J130" s="34">
        <v>304301.2</v>
      </c>
      <c r="K130" s="31">
        <f t="shared" si="1"/>
        <v>892120.2</v>
      </c>
    </row>
    <row r="131" spans="1:11" s="32" customFormat="1" ht="15.75">
      <c r="A131" s="35">
        <v>43282</v>
      </c>
      <c r="B131" s="34">
        <v>116562.1</v>
      </c>
      <c r="C131" s="34">
        <v>27338.6</v>
      </c>
      <c r="D131" s="34">
        <v>89099.6</v>
      </c>
      <c r="E131" s="34">
        <v>282817.5</v>
      </c>
      <c r="F131" s="34">
        <v>42784.8</v>
      </c>
      <c r="G131" s="34">
        <v>17803.9</v>
      </c>
      <c r="H131" s="34">
        <v>820.4</v>
      </c>
      <c r="I131" s="34">
        <v>30805</v>
      </c>
      <c r="J131" s="34">
        <v>314942</v>
      </c>
      <c r="K131" s="31">
        <f t="shared" si="1"/>
        <v>922973.9000000001</v>
      </c>
    </row>
    <row r="132" spans="1:11" s="32" customFormat="1" ht="15.75">
      <c r="A132" s="35">
        <v>43313</v>
      </c>
      <c r="B132" s="34">
        <v>119961.9</v>
      </c>
      <c r="C132" s="34">
        <v>24425.5</v>
      </c>
      <c r="D132" s="34">
        <v>84858.8</v>
      </c>
      <c r="E132" s="34">
        <v>296278.6</v>
      </c>
      <c r="F132" s="34">
        <v>42497.7</v>
      </c>
      <c r="G132" s="34">
        <v>18433.1</v>
      </c>
      <c r="H132" s="34">
        <v>773.8</v>
      </c>
      <c r="I132" s="34">
        <v>32212</v>
      </c>
      <c r="J132" s="34">
        <v>312908.8</v>
      </c>
      <c r="K132" s="31">
        <f t="shared" si="1"/>
        <v>932350.2</v>
      </c>
    </row>
    <row r="133" spans="1:11" s="32" customFormat="1" ht="15.75">
      <c r="A133" s="35">
        <v>43344</v>
      </c>
      <c r="B133" s="34">
        <v>128332.7</v>
      </c>
      <c r="C133" s="34">
        <v>23777.2</v>
      </c>
      <c r="D133" s="34">
        <v>87546.1</v>
      </c>
      <c r="E133" s="34">
        <v>257681.8</v>
      </c>
      <c r="F133" s="34">
        <v>42262.7</v>
      </c>
      <c r="G133" s="34">
        <v>19408.8</v>
      </c>
      <c r="H133" s="34">
        <v>724.8</v>
      </c>
      <c r="I133" s="34">
        <v>32144.1</v>
      </c>
      <c r="J133" s="34">
        <v>349674.89999999997</v>
      </c>
      <c r="K133" s="31">
        <f t="shared" si="1"/>
        <v>941553.1000000001</v>
      </c>
    </row>
    <row r="134" spans="1:11" s="32" customFormat="1" ht="15.75">
      <c r="A134" s="35">
        <v>43374</v>
      </c>
      <c r="B134" s="34">
        <v>126662.6</v>
      </c>
      <c r="C134" s="34">
        <v>23900.6</v>
      </c>
      <c r="D134" s="34">
        <v>85444.1</v>
      </c>
      <c r="E134" s="34">
        <v>263176</v>
      </c>
      <c r="F134" s="34">
        <f>25561.7+19209.5</f>
        <v>44771.2</v>
      </c>
      <c r="G134" s="34">
        <v>17678.2</v>
      </c>
      <c r="H134" s="34">
        <v>702</v>
      </c>
      <c r="I134" s="34">
        <v>46945.1</v>
      </c>
      <c r="J134" s="34">
        <f>13088.9+1522.4+48303.5+1440.5+7409.4+2459.2+289213.7</f>
        <v>363437.6</v>
      </c>
      <c r="K134" s="31">
        <f t="shared" si="1"/>
        <v>972717.3999999999</v>
      </c>
    </row>
    <row r="135" spans="1:11" s="32" customFormat="1" ht="15.75">
      <c r="A135" s="35">
        <v>43405</v>
      </c>
      <c r="B135" s="34">
        <v>127702.9</v>
      </c>
      <c r="C135" s="34">
        <v>30994.5</v>
      </c>
      <c r="D135" s="34">
        <v>77821.4</v>
      </c>
      <c r="E135" s="34">
        <v>232194.1</v>
      </c>
      <c r="F135" s="34">
        <v>47235.9</v>
      </c>
      <c r="G135" s="34">
        <v>18772.6</v>
      </c>
      <c r="H135" s="34">
        <v>718.4</v>
      </c>
      <c r="I135" s="34">
        <v>45934.9</v>
      </c>
      <c r="J135" s="34">
        <v>396800.80000000005</v>
      </c>
      <c r="K135" s="31">
        <f t="shared" si="1"/>
        <v>978175.5000000001</v>
      </c>
    </row>
    <row r="136" spans="1:11" s="32" customFormat="1" ht="15.75">
      <c r="A136" s="35">
        <v>43435</v>
      </c>
      <c r="B136" s="34">
        <v>134157.9</v>
      </c>
      <c r="C136" s="34">
        <v>25683.1</v>
      </c>
      <c r="D136" s="34">
        <v>73101.9</v>
      </c>
      <c r="E136" s="34">
        <v>251994.5</v>
      </c>
      <c r="F136" s="34">
        <v>38620.6</v>
      </c>
      <c r="G136" s="34">
        <v>17717.6</v>
      </c>
      <c r="H136" s="34">
        <v>1214.3</v>
      </c>
      <c r="I136" s="34">
        <v>42849.8</v>
      </c>
      <c r="J136" s="34">
        <v>358710.1</v>
      </c>
      <c r="K136" s="31">
        <f>SUM(B136:J136)</f>
        <v>944049.8</v>
      </c>
    </row>
    <row r="137" spans="1:11" s="32" customFormat="1" ht="15.75">
      <c r="A137" s="35">
        <v>43466</v>
      </c>
      <c r="B137" s="34">
        <v>142322.4</v>
      </c>
      <c r="C137" s="34">
        <v>23248.2</v>
      </c>
      <c r="D137" s="34">
        <v>65173.8</v>
      </c>
      <c r="E137" s="34">
        <v>235059.2</v>
      </c>
      <c r="F137" s="34">
        <f>17256.3+35739.4</f>
        <v>52995.7</v>
      </c>
      <c r="G137" s="34">
        <v>18808.7</v>
      </c>
      <c r="H137" s="34">
        <v>642.2</v>
      </c>
      <c r="I137" s="34">
        <v>38366.6</v>
      </c>
      <c r="J137" s="34">
        <f>11830.7+1997+37921.9+7545.4+8591.5+2328.5+279946.5</f>
        <v>350161.5</v>
      </c>
      <c r="K137" s="31">
        <f>SUM(B137:J137)</f>
        <v>926778.2999999999</v>
      </c>
    </row>
    <row r="138" spans="1:11" s="32" customFormat="1" ht="15.75">
      <c r="A138" s="35">
        <v>43497</v>
      </c>
      <c r="B138" s="34">
        <v>111200.6</v>
      </c>
      <c r="C138" s="34">
        <v>34341.4</v>
      </c>
      <c r="D138" s="34">
        <v>86287.2</v>
      </c>
      <c r="E138" s="34">
        <v>229110.1</v>
      </c>
      <c r="F138" s="34">
        <v>46304.8</v>
      </c>
      <c r="G138" s="34">
        <v>17432.2</v>
      </c>
      <c r="H138" s="34">
        <v>956.2</v>
      </c>
      <c r="I138" s="34">
        <v>9242.4</v>
      </c>
      <c r="J138" s="34">
        <v>279314.2</v>
      </c>
      <c r="K138" s="31">
        <f>SUM(B138:J138)</f>
        <v>814189.1000000001</v>
      </c>
    </row>
    <row r="139" spans="1:11" s="32" customFormat="1" ht="15.75">
      <c r="A139" s="35">
        <v>43525</v>
      </c>
      <c r="B139" s="34">
        <v>142504.8</v>
      </c>
      <c r="C139" s="34">
        <v>28126.9</v>
      </c>
      <c r="D139" s="34">
        <v>62636.8</v>
      </c>
      <c r="E139" s="34">
        <v>253495.1</v>
      </c>
      <c r="F139" s="34">
        <f>15138.7+33962.6</f>
        <v>49101.3</v>
      </c>
      <c r="G139" s="34">
        <v>19930.1</v>
      </c>
      <c r="H139" s="34">
        <v>666.6</v>
      </c>
      <c r="I139" s="34">
        <v>31536.7</v>
      </c>
      <c r="J139" s="34">
        <f>9990.7+1976.4+53418.4+7221.5+8753.9+2213.4+274945.1</f>
        <v>358519.39999999997</v>
      </c>
      <c r="K139" s="31">
        <f>SUM(B139:J139)</f>
        <v>946517.7</v>
      </c>
    </row>
    <row r="140" spans="1:11" s="32" customFormat="1" ht="15.75">
      <c r="A140" s="36" t="s">
        <v>38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8"/>
    </row>
    <row r="141" spans="1:11" s="32" customFormat="1" ht="15.75">
      <c r="A141" s="39" t="s">
        <v>39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1"/>
    </row>
    <row r="142" spans="1:11" ht="19.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</row>
  </sheetData>
  <sheetProtection/>
  <mergeCells count="1">
    <mergeCell ref="A2:K2"/>
  </mergeCells>
  <hyperlinks>
    <hyperlink ref="A1" location="'Table de Matière'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52"/>
  <sheetViews>
    <sheetView zoomScalePageLayoutView="0" workbookViewId="0" topLeftCell="A1">
      <pane xSplit="1" ySplit="4" topLeftCell="I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53" sqref="I53"/>
    </sheetView>
  </sheetViews>
  <sheetFormatPr defaultColWidth="11.5546875" defaultRowHeight="15.75"/>
  <cols>
    <col min="1" max="1" width="26.6640625" style="0" customWidth="1"/>
    <col min="2" max="2" width="15.5546875" style="0" bestFit="1" customWidth="1"/>
    <col min="3" max="3" width="14.3359375" style="0" customWidth="1"/>
    <col min="4" max="4" width="12.4453125" style="0" customWidth="1"/>
    <col min="5" max="5" width="16.21484375" style="0" customWidth="1"/>
    <col min="6" max="6" width="11.5546875" style="0" customWidth="1"/>
    <col min="10" max="10" width="14.5546875" style="0" bestFit="1" customWidth="1"/>
    <col min="11" max="11" width="13.6640625" style="0" customWidth="1"/>
    <col min="13" max="13" width="30.5546875" style="0" customWidth="1"/>
    <col min="14" max="14" width="29.10546875" style="0" customWidth="1"/>
    <col min="15" max="15" width="25.10546875" style="0" customWidth="1"/>
    <col min="16" max="16" width="27.4453125" style="0" customWidth="1"/>
    <col min="17" max="17" width="13.5546875" style="0" customWidth="1"/>
  </cols>
  <sheetData>
    <row r="1" spans="1:19" ht="18.75">
      <c r="A1" s="15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57" t="s">
        <v>52</v>
      </c>
      <c r="L1" s="2"/>
      <c r="M1" s="2"/>
      <c r="N1" s="2"/>
      <c r="O1" s="2"/>
      <c r="P1" s="2"/>
      <c r="Q1" s="2"/>
      <c r="R1" s="20" t="s">
        <v>2</v>
      </c>
      <c r="S1" s="21"/>
    </row>
    <row r="2" spans="1:11" s="25" customFormat="1" ht="18.75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s="25" customFormat="1" ht="18.7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s="25" customFormat="1" ht="63">
      <c r="A4" s="44" t="s">
        <v>41</v>
      </c>
      <c r="B4" s="45" t="s">
        <v>27</v>
      </c>
      <c r="C4" s="46" t="s">
        <v>28</v>
      </c>
      <c r="D4" s="45" t="s">
        <v>29</v>
      </c>
      <c r="E4" s="45" t="s">
        <v>30</v>
      </c>
      <c r="F4" s="46" t="s">
        <v>31</v>
      </c>
      <c r="G4" s="45" t="s">
        <v>32</v>
      </c>
      <c r="H4" s="45" t="s">
        <v>33</v>
      </c>
      <c r="I4" s="45" t="s">
        <v>34</v>
      </c>
      <c r="J4" s="45" t="s">
        <v>35</v>
      </c>
      <c r="K4" s="47" t="s">
        <v>37</v>
      </c>
    </row>
    <row r="5" spans="1:11" s="32" customFormat="1" ht="15.75">
      <c r="A5" s="29">
        <v>39508</v>
      </c>
      <c r="B5" s="30">
        <v>15993.4</v>
      </c>
      <c r="C5" s="30">
        <v>1798</v>
      </c>
      <c r="D5" s="30">
        <v>10604.8</v>
      </c>
      <c r="E5" s="30">
        <v>141402.3</v>
      </c>
      <c r="F5" s="30">
        <v>630.1</v>
      </c>
      <c r="G5" s="30">
        <v>2311</v>
      </c>
      <c r="H5" s="30">
        <v>9.6</v>
      </c>
      <c r="I5" s="30">
        <v>2197.2</v>
      </c>
      <c r="J5" s="30">
        <v>61296.700000000004</v>
      </c>
      <c r="K5" s="31">
        <f aca="true" t="shared" si="0" ref="K5:K25">SUM(B5:J5)</f>
        <v>236243.10000000003</v>
      </c>
    </row>
    <row r="6" spans="1:11" s="32" customFormat="1" ht="15.75">
      <c r="A6" s="29">
        <v>39600</v>
      </c>
      <c r="B6" s="30">
        <v>17302.3</v>
      </c>
      <c r="C6" s="30">
        <v>1903.5</v>
      </c>
      <c r="D6" s="30">
        <v>11885.4</v>
      </c>
      <c r="E6" s="30">
        <v>152081.6</v>
      </c>
      <c r="F6" s="30">
        <v>676.2</v>
      </c>
      <c r="G6" s="30">
        <v>2210.7</v>
      </c>
      <c r="H6" s="30">
        <v>2.5</v>
      </c>
      <c r="I6" s="30">
        <v>9031.7</v>
      </c>
      <c r="J6" s="30">
        <v>62384.4</v>
      </c>
      <c r="K6" s="31">
        <f t="shared" si="0"/>
        <v>257478.30000000002</v>
      </c>
    </row>
    <row r="7" spans="1:11" s="32" customFormat="1" ht="15.75">
      <c r="A7" s="29">
        <v>39692</v>
      </c>
      <c r="B7" s="30">
        <v>17954.6</v>
      </c>
      <c r="C7" s="30">
        <v>1828.5</v>
      </c>
      <c r="D7" s="30">
        <v>13234.3</v>
      </c>
      <c r="E7" s="30">
        <v>152672.8</v>
      </c>
      <c r="F7" s="30">
        <v>706.4</v>
      </c>
      <c r="G7" s="30">
        <v>1706.3</v>
      </c>
      <c r="H7" s="30">
        <v>2.5</v>
      </c>
      <c r="I7" s="30">
        <v>38480</v>
      </c>
      <c r="J7" s="30">
        <v>65632.7</v>
      </c>
      <c r="K7" s="31">
        <f t="shared" si="0"/>
        <v>292218.1</v>
      </c>
    </row>
    <row r="8" spans="1:11" s="32" customFormat="1" ht="15.75">
      <c r="A8" s="29">
        <v>39783</v>
      </c>
      <c r="B8" s="30">
        <v>19333.6</v>
      </c>
      <c r="C8" s="30">
        <v>2014.6</v>
      </c>
      <c r="D8" s="30">
        <v>15772.3</v>
      </c>
      <c r="E8" s="30">
        <v>154809.4</v>
      </c>
      <c r="F8" s="30">
        <v>773.7</v>
      </c>
      <c r="G8" s="30">
        <v>2427.5</v>
      </c>
      <c r="H8" s="30">
        <v>2.5</v>
      </c>
      <c r="I8" s="30">
        <v>23459.7</v>
      </c>
      <c r="J8" s="30">
        <v>69341</v>
      </c>
      <c r="K8" s="31">
        <f t="shared" si="0"/>
        <v>287934.30000000005</v>
      </c>
    </row>
    <row r="9" spans="1:11" s="32" customFormat="1" ht="15.75">
      <c r="A9" s="33">
        <v>39873</v>
      </c>
      <c r="B9" s="34">
        <v>20950.1</v>
      </c>
      <c r="C9" s="34">
        <v>2327.9</v>
      </c>
      <c r="D9" s="34">
        <v>15932.900000000001</v>
      </c>
      <c r="E9" s="34">
        <v>164834.2</v>
      </c>
      <c r="F9" s="34">
        <v>1623.3</v>
      </c>
      <c r="G9" s="34">
        <v>3198</v>
      </c>
      <c r="H9" s="34">
        <v>2.5</v>
      </c>
      <c r="I9" s="34">
        <v>11276.9</v>
      </c>
      <c r="J9" s="34">
        <v>69193.8</v>
      </c>
      <c r="K9" s="31">
        <f t="shared" si="0"/>
        <v>289339.6</v>
      </c>
    </row>
    <row r="10" spans="1:11" s="32" customFormat="1" ht="15.75">
      <c r="A10" s="33">
        <v>39965</v>
      </c>
      <c r="B10" s="34">
        <v>22680.5</v>
      </c>
      <c r="C10" s="34">
        <v>2259.6</v>
      </c>
      <c r="D10" s="34">
        <v>19910.2</v>
      </c>
      <c r="E10" s="34">
        <v>169671.6</v>
      </c>
      <c r="F10" s="34">
        <v>2852.8</v>
      </c>
      <c r="G10" s="34">
        <v>4328.5</v>
      </c>
      <c r="H10" s="34">
        <v>2.5</v>
      </c>
      <c r="I10" s="34">
        <v>455</v>
      </c>
      <c r="J10" s="34">
        <v>79532.59999999999</v>
      </c>
      <c r="K10" s="31">
        <f t="shared" si="0"/>
        <v>301693.3</v>
      </c>
    </row>
    <row r="11" spans="1:11" s="32" customFormat="1" ht="15.75">
      <c r="A11" s="33">
        <v>40057</v>
      </c>
      <c r="B11" s="34">
        <v>25897</v>
      </c>
      <c r="C11" s="34">
        <v>2187.1</v>
      </c>
      <c r="D11" s="34">
        <v>18377.1</v>
      </c>
      <c r="E11" s="34">
        <v>177444.1</v>
      </c>
      <c r="F11" s="34">
        <v>3142.4</v>
      </c>
      <c r="G11" s="34">
        <v>4057.4</v>
      </c>
      <c r="H11" s="34">
        <v>2.7</v>
      </c>
      <c r="I11" s="34">
        <v>6408.4</v>
      </c>
      <c r="J11" s="34">
        <v>84653</v>
      </c>
      <c r="K11" s="31">
        <f t="shared" si="0"/>
        <v>322169.19999999995</v>
      </c>
    </row>
    <row r="12" spans="1:11" s="32" customFormat="1" ht="15.75">
      <c r="A12" s="33">
        <v>40148</v>
      </c>
      <c r="B12" s="34">
        <v>28132</v>
      </c>
      <c r="C12" s="34">
        <v>2356</v>
      </c>
      <c r="D12" s="34">
        <v>20850</v>
      </c>
      <c r="E12" s="34">
        <v>178108</v>
      </c>
      <c r="F12" s="34">
        <v>3762.3</v>
      </c>
      <c r="G12" s="34">
        <v>3607.4</v>
      </c>
      <c r="H12" s="34">
        <v>2.7</v>
      </c>
      <c r="I12" s="34">
        <v>2769.5</v>
      </c>
      <c r="J12" s="34">
        <v>94766.7</v>
      </c>
      <c r="K12" s="31">
        <f t="shared" si="0"/>
        <v>334354.6</v>
      </c>
    </row>
    <row r="13" spans="1:11" s="32" customFormat="1" ht="15.75">
      <c r="A13" s="33">
        <v>40238</v>
      </c>
      <c r="B13" s="34">
        <v>30852.7</v>
      </c>
      <c r="C13" s="34">
        <v>2871.2</v>
      </c>
      <c r="D13" s="34">
        <v>19953.8</v>
      </c>
      <c r="E13" s="34">
        <v>194828.6</v>
      </c>
      <c r="F13" s="34">
        <v>5340.6</v>
      </c>
      <c r="G13" s="34">
        <v>3321</v>
      </c>
      <c r="H13" s="34">
        <v>2.7</v>
      </c>
      <c r="I13" s="34">
        <v>449</v>
      </c>
      <c r="J13" s="34">
        <v>93654.59999999999</v>
      </c>
      <c r="K13" s="31">
        <f t="shared" si="0"/>
        <v>351274.2</v>
      </c>
    </row>
    <row r="14" spans="1:11" s="32" customFormat="1" ht="15.75">
      <c r="A14" s="33">
        <v>40330</v>
      </c>
      <c r="B14" s="34">
        <v>33308.8</v>
      </c>
      <c r="C14" s="34">
        <v>3076.9</v>
      </c>
      <c r="D14" s="34">
        <v>19868</v>
      </c>
      <c r="E14" s="34">
        <v>216800.4</v>
      </c>
      <c r="F14" s="34">
        <v>5845.5</v>
      </c>
      <c r="G14" s="34">
        <v>4288.1</v>
      </c>
      <c r="H14" s="34">
        <v>2.7</v>
      </c>
      <c r="I14" s="34">
        <v>4411.9</v>
      </c>
      <c r="J14" s="34">
        <v>104035.50000000001</v>
      </c>
      <c r="K14" s="31">
        <f t="shared" si="0"/>
        <v>391637.8</v>
      </c>
    </row>
    <row r="15" spans="1:11" s="32" customFormat="1" ht="15.75">
      <c r="A15" s="33">
        <v>40422</v>
      </c>
      <c r="B15" s="34">
        <v>34959.2</v>
      </c>
      <c r="C15" s="34">
        <v>3369.3</v>
      </c>
      <c r="D15" s="34">
        <v>18076.8</v>
      </c>
      <c r="E15" s="34">
        <v>220493.5</v>
      </c>
      <c r="F15" s="34">
        <v>6515.7</v>
      </c>
      <c r="G15" s="34">
        <v>4815.9</v>
      </c>
      <c r="H15" s="34">
        <v>2.7</v>
      </c>
      <c r="I15" s="34">
        <v>26427.6</v>
      </c>
      <c r="J15" s="34">
        <v>115313.3</v>
      </c>
      <c r="K15" s="31">
        <f t="shared" si="0"/>
        <v>429974</v>
      </c>
    </row>
    <row r="16" spans="1:11" s="32" customFormat="1" ht="15.75">
      <c r="A16" s="33">
        <v>40513</v>
      </c>
      <c r="B16" s="34">
        <v>38356.8</v>
      </c>
      <c r="C16" s="34">
        <v>2920.9</v>
      </c>
      <c r="D16" s="34">
        <v>19650.6</v>
      </c>
      <c r="E16" s="34">
        <v>230209.1</v>
      </c>
      <c r="F16" s="34">
        <v>6985.2</v>
      </c>
      <c r="G16" s="34">
        <v>2554.8</v>
      </c>
      <c r="H16" s="34">
        <v>2.7</v>
      </c>
      <c r="I16" s="34">
        <v>11102.2</v>
      </c>
      <c r="J16" s="34">
        <v>121456.1</v>
      </c>
      <c r="K16" s="31">
        <f t="shared" si="0"/>
        <v>433238.4</v>
      </c>
    </row>
    <row r="17" spans="1:11" s="32" customFormat="1" ht="15.75">
      <c r="A17" s="33">
        <v>40603</v>
      </c>
      <c r="B17" s="34">
        <v>42038.2</v>
      </c>
      <c r="C17" s="34">
        <v>2878</v>
      </c>
      <c r="D17" s="34">
        <v>20717.1</v>
      </c>
      <c r="E17" s="34">
        <v>254750.5</v>
      </c>
      <c r="F17" s="34">
        <v>9330.3</v>
      </c>
      <c r="G17" s="34">
        <v>2358.3</v>
      </c>
      <c r="H17" s="34">
        <v>2.7</v>
      </c>
      <c r="I17" s="34">
        <v>4125.6</v>
      </c>
      <c r="J17" s="34">
        <v>126451.29999999999</v>
      </c>
      <c r="K17" s="31">
        <f t="shared" si="0"/>
        <v>462651.99999999994</v>
      </c>
    </row>
    <row r="18" spans="1:11" s="32" customFormat="1" ht="15.75">
      <c r="A18" s="33">
        <v>40695</v>
      </c>
      <c r="B18" s="34">
        <v>44673.1</v>
      </c>
      <c r="C18" s="34">
        <v>2058.7</v>
      </c>
      <c r="D18" s="34">
        <v>25101.2</v>
      </c>
      <c r="E18" s="34">
        <v>274623.5</v>
      </c>
      <c r="F18" s="34">
        <v>9996.2</v>
      </c>
      <c r="G18" s="34">
        <v>1821.3</v>
      </c>
      <c r="H18" s="34">
        <v>2.7</v>
      </c>
      <c r="I18" s="34">
        <v>11213.1</v>
      </c>
      <c r="J18" s="34">
        <v>151359.2</v>
      </c>
      <c r="K18" s="31">
        <f t="shared" si="0"/>
        <v>520849</v>
      </c>
    </row>
    <row r="19" spans="1:11" s="32" customFormat="1" ht="15.75">
      <c r="A19" s="33">
        <v>40787</v>
      </c>
      <c r="B19" s="34">
        <v>47606.3</v>
      </c>
      <c r="C19" s="34">
        <v>2351.8</v>
      </c>
      <c r="D19" s="34">
        <v>23238.1</v>
      </c>
      <c r="E19" s="34">
        <v>299125.8</v>
      </c>
      <c r="F19" s="34">
        <v>10794.5</v>
      </c>
      <c r="G19" s="34">
        <v>2039.5</v>
      </c>
      <c r="H19" s="34">
        <v>2.7</v>
      </c>
      <c r="I19" s="34">
        <v>27565.2</v>
      </c>
      <c r="J19" s="34">
        <v>151785.4</v>
      </c>
      <c r="K19" s="31">
        <f t="shared" si="0"/>
        <v>564509.3</v>
      </c>
    </row>
    <row r="20" spans="1:11" s="32" customFormat="1" ht="15.75">
      <c r="A20" s="33">
        <v>40878</v>
      </c>
      <c r="B20" s="34">
        <v>47956</v>
      </c>
      <c r="C20" s="34">
        <v>2321.8</v>
      </c>
      <c r="D20" s="34">
        <v>23974.1</v>
      </c>
      <c r="E20" s="34">
        <v>322362.2</v>
      </c>
      <c r="F20" s="34">
        <v>11349.1</v>
      </c>
      <c r="G20" s="34">
        <v>1999.1</v>
      </c>
      <c r="H20" s="34">
        <v>2.7</v>
      </c>
      <c r="I20" s="34">
        <v>14769.5</v>
      </c>
      <c r="J20" s="34">
        <v>150570.1</v>
      </c>
      <c r="K20" s="31">
        <f t="shared" si="0"/>
        <v>575304.6</v>
      </c>
    </row>
    <row r="21" spans="1:11" s="32" customFormat="1" ht="15.75">
      <c r="A21" s="35">
        <v>40969</v>
      </c>
      <c r="B21" s="34">
        <v>49099.9</v>
      </c>
      <c r="C21" s="34">
        <v>2143.4</v>
      </c>
      <c r="D21" s="34">
        <v>28474.5</v>
      </c>
      <c r="E21" s="34">
        <v>343742.5</v>
      </c>
      <c r="F21" s="34">
        <v>11264.6</v>
      </c>
      <c r="G21" s="34">
        <v>2208.6</v>
      </c>
      <c r="H21" s="34">
        <v>2.7</v>
      </c>
      <c r="I21" s="34">
        <v>4349.3</v>
      </c>
      <c r="J21" s="34">
        <v>151831.19999999998</v>
      </c>
      <c r="K21" s="31">
        <f t="shared" si="0"/>
        <v>593116.7</v>
      </c>
    </row>
    <row r="22" spans="1:11" s="32" customFormat="1" ht="15.75">
      <c r="A22" s="35">
        <v>41061</v>
      </c>
      <c r="B22" s="34">
        <v>50248</v>
      </c>
      <c r="C22" s="34">
        <v>2884.8</v>
      </c>
      <c r="D22" s="34">
        <v>35829.8</v>
      </c>
      <c r="E22" s="34">
        <v>367475.5</v>
      </c>
      <c r="F22" s="34">
        <v>11962.7</v>
      </c>
      <c r="G22" s="34">
        <v>2235.1</v>
      </c>
      <c r="H22" s="34">
        <v>1.9</v>
      </c>
      <c r="I22" s="34">
        <v>13069.5</v>
      </c>
      <c r="J22" s="34">
        <v>162910.7</v>
      </c>
      <c r="K22" s="31">
        <f t="shared" si="0"/>
        <v>646618</v>
      </c>
    </row>
    <row r="23" spans="1:11" s="32" customFormat="1" ht="15.75">
      <c r="A23" s="35">
        <v>41153</v>
      </c>
      <c r="B23" s="34">
        <v>51978.6</v>
      </c>
      <c r="C23" s="34">
        <v>2383.1</v>
      </c>
      <c r="D23" s="34">
        <v>33285.4</v>
      </c>
      <c r="E23" s="34">
        <v>367523.1</v>
      </c>
      <c r="F23" s="34">
        <v>11677.2</v>
      </c>
      <c r="G23" s="34">
        <v>2781.4</v>
      </c>
      <c r="H23" s="34">
        <v>3.4</v>
      </c>
      <c r="I23" s="34">
        <v>25039.7</v>
      </c>
      <c r="J23" s="34">
        <v>163826.3</v>
      </c>
      <c r="K23" s="31">
        <f t="shared" si="0"/>
        <v>658498.2</v>
      </c>
    </row>
    <row r="24" spans="1:11" s="32" customFormat="1" ht="15.75">
      <c r="A24" s="35">
        <v>41244</v>
      </c>
      <c r="B24" s="34">
        <v>52420</v>
      </c>
      <c r="C24" s="34">
        <v>2288</v>
      </c>
      <c r="D24" s="34">
        <v>32871.4</v>
      </c>
      <c r="E24" s="34">
        <v>361388.1</v>
      </c>
      <c r="F24" s="34">
        <v>20206.7</v>
      </c>
      <c r="G24" s="34">
        <v>2416.1</v>
      </c>
      <c r="H24" s="34">
        <v>2.7</v>
      </c>
      <c r="I24" s="34">
        <v>10386.6</v>
      </c>
      <c r="J24" s="34">
        <v>169781.09999999998</v>
      </c>
      <c r="K24" s="31">
        <f t="shared" si="0"/>
        <v>651760.7</v>
      </c>
    </row>
    <row r="25" spans="1:11" s="32" customFormat="1" ht="15.75">
      <c r="A25" s="35">
        <v>41334</v>
      </c>
      <c r="B25" s="34">
        <v>54368</v>
      </c>
      <c r="C25" s="34">
        <v>2045.7</v>
      </c>
      <c r="D25" s="34">
        <v>38013.5</v>
      </c>
      <c r="E25" s="34">
        <v>384599.3</v>
      </c>
      <c r="F25" s="34">
        <v>21423.6</v>
      </c>
      <c r="G25" s="34">
        <v>2638.5</v>
      </c>
      <c r="H25" s="34">
        <v>2.2</v>
      </c>
      <c r="I25" s="34">
        <v>6420.5</v>
      </c>
      <c r="J25" s="34">
        <v>170946.4</v>
      </c>
      <c r="K25" s="31">
        <f t="shared" si="0"/>
        <v>680457.7</v>
      </c>
    </row>
    <row r="26" spans="1:11" s="32" customFormat="1" ht="15.75">
      <c r="A26" s="35">
        <v>41426</v>
      </c>
      <c r="B26" s="34">
        <v>50739</v>
      </c>
      <c r="C26" s="34">
        <v>2911.2</v>
      </c>
      <c r="D26" s="34">
        <v>40810.7</v>
      </c>
      <c r="E26" s="34">
        <v>380962</v>
      </c>
      <c r="F26" s="34">
        <v>21768.2</v>
      </c>
      <c r="G26" s="34">
        <v>2815</v>
      </c>
      <c r="H26" s="34">
        <v>1.3</v>
      </c>
      <c r="I26" s="34">
        <v>2281.3</v>
      </c>
      <c r="J26" s="34">
        <v>185208.19999999998</v>
      </c>
      <c r="K26" s="31">
        <f aca="true" t="shared" si="1" ref="K26:K48">SUM(B26:J26)</f>
        <v>687496.9</v>
      </c>
    </row>
    <row r="27" spans="1:11" s="32" customFormat="1" ht="15.75">
      <c r="A27" s="35">
        <v>41518</v>
      </c>
      <c r="B27" s="34">
        <v>51956.1</v>
      </c>
      <c r="C27" s="34">
        <v>3976.9</v>
      </c>
      <c r="D27" s="34">
        <v>38731.4</v>
      </c>
      <c r="E27" s="34">
        <v>374248.2</v>
      </c>
      <c r="F27" s="34">
        <v>29934</v>
      </c>
      <c r="G27" s="34">
        <v>4325.6</v>
      </c>
      <c r="H27" s="34" t="s">
        <v>1</v>
      </c>
      <c r="I27" s="34">
        <v>10040.6</v>
      </c>
      <c r="J27" s="34">
        <v>203455.2</v>
      </c>
      <c r="K27" s="31">
        <f t="shared" si="1"/>
        <v>716668</v>
      </c>
    </row>
    <row r="28" spans="1:11" s="32" customFormat="1" ht="15.75">
      <c r="A28" s="35">
        <v>41609</v>
      </c>
      <c r="B28" s="34">
        <v>47944.1</v>
      </c>
      <c r="C28" s="34">
        <v>3995.1</v>
      </c>
      <c r="D28" s="34">
        <v>42262.7</v>
      </c>
      <c r="E28" s="34">
        <v>364183.3</v>
      </c>
      <c r="F28" s="34">
        <v>25710.4</v>
      </c>
      <c r="G28" s="34">
        <v>2888</v>
      </c>
      <c r="H28" s="34" t="s">
        <v>1</v>
      </c>
      <c r="I28" s="34">
        <v>6959.1</v>
      </c>
      <c r="J28" s="34">
        <v>206356.8</v>
      </c>
      <c r="K28" s="31">
        <f t="shared" si="1"/>
        <v>700299.5</v>
      </c>
    </row>
    <row r="29" spans="1:11" s="32" customFormat="1" ht="15.75">
      <c r="A29" s="35">
        <v>41699</v>
      </c>
      <c r="B29" s="34">
        <v>48679.6</v>
      </c>
      <c r="C29" s="34">
        <v>4169.7</v>
      </c>
      <c r="D29" s="34">
        <v>51636.6</v>
      </c>
      <c r="E29" s="34">
        <v>351656</v>
      </c>
      <c r="F29" s="34">
        <v>33061.5</v>
      </c>
      <c r="G29" s="34">
        <v>3042.3</v>
      </c>
      <c r="H29" s="34">
        <v>789.2</v>
      </c>
      <c r="I29" s="34">
        <v>3429.6</v>
      </c>
      <c r="J29" s="34">
        <v>207755.1</v>
      </c>
      <c r="K29" s="31">
        <f t="shared" si="1"/>
        <v>704219.6</v>
      </c>
    </row>
    <row r="30" spans="1:11" s="32" customFormat="1" ht="15.75">
      <c r="A30" s="35">
        <v>41791</v>
      </c>
      <c r="B30" s="34">
        <v>50105.1</v>
      </c>
      <c r="C30" s="34">
        <v>5474.4</v>
      </c>
      <c r="D30" s="34">
        <v>54542.4</v>
      </c>
      <c r="E30" s="34">
        <v>350552</v>
      </c>
      <c r="F30" s="34">
        <v>32087.4</v>
      </c>
      <c r="G30" s="34">
        <v>2731.2</v>
      </c>
      <c r="H30" s="34">
        <v>712.6</v>
      </c>
      <c r="I30" s="34">
        <v>8897.7</v>
      </c>
      <c r="J30" s="34">
        <v>229217.6</v>
      </c>
      <c r="K30" s="31">
        <f t="shared" si="1"/>
        <v>734320.4</v>
      </c>
    </row>
    <row r="31" spans="1:11" s="32" customFormat="1" ht="15.75">
      <c r="A31" s="35">
        <v>41883</v>
      </c>
      <c r="B31" s="34">
        <v>64598.1</v>
      </c>
      <c r="C31" s="34">
        <v>5537.9</v>
      </c>
      <c r="D31" s="34">
        <v>58888.9</v>
      </c>
      <c r="E31" s="34">
        <v>333194.1</v>
      </c>
      <c r="F31" s="34">
        <v>32267.4</v>
      </c>
      <c r="G31" s="34">
        <v>4762.9</v>
      </c>
      <c r="H31" s="34">
        <v>684.4</v>
      </c>
      <c r="I31" s="34">
        <v>8632.2</v>
      </c>
      <c r="J31" s="34">
        <v>242373.3</v>
      </c>
      <c r="K31" s="31">
        <f t="shared" si="1"/>
        <v>750939.2000000001</v>
      </c>
    </row>
    <row r="32" spans="1:11" s="32" customFormat="1" ht="15.75">
      <c r="A32" s="35">
        <v>41974</v>
      </c>
      <c r="B32" s="34">
        <v>71856.2</v>
      </c>
      <c r="C32" s="34">
        <v>8211.1</v>
      </c>
      <c r="D32" s="34">
        <v>58262.9</v>
      </c>
      <c r="E32" s="34">
        <v>361452.6</v>
      </c>
      <c r="F32" s="34">
        <v>20276.5</v>
      </c>
      <c r="G32" s="34">
        <v>4398.7</v>
      </c>
      <c r="H32" s="34">
        <v>576.2</v>
      </c>
      <c r="I32" s="34">
        <v>2209.2</v>
      </c>
      <c r="J32" s="34">
        <v>291304.39999999997</v>
      </c>
      <c r="K32" s="31">
        <f t="shared" si="1"/>
        <v>818547.7999999998</v>
      </c>
    </row>
    <row r="33" spans="1:11" s="32" customFormat="1" ht="15.75">
      <c r="A33" s="35">
        <v>42064</v>
      </c>
      <c r="B33" s="34">
        <v>54705.5</v>
      </c>
      <c r="C33" s="34">
        <v>15163.6</v>
      </c>
      <c r="D33" s="34">
        <v>54642.7</v>
      </c>
      <c r="E33" s="34">
        <v>344841.8</v>
      </c>
      <c r="F33" s="34">
        <v>32063</v>
      </c>
      <c r="G33" s="34">
        <v>4383.1</v>
      </c>
      <c r="H33" s="34">
        <v>780.9</v>
      </c>
      <c r="I33" s="34">
        <v>5643.8</v>
      </c>
      <c r="J33" s="34">
        <v>290223.89999999997</v>
      </c>
      <c r="K33" s="31">
        <f t="shared" si="1"/>
        <v>802448.2999999999</v>
      </c>
    </row>
    <row r="34" spans="1:11" s="32" customFormat="1" ht="15.75">
      <c r="A34" s="35">
        <v>42156</v>
      </c>
      <c r="B34" s="34">
        <v>53782.6</v>
      </c>
      <c r="C34" s="34">
        <v>15877</v>
      </c>
      <c r="D34" s="34">
        <v>49627</v>
      </c>
      <c r="E34" s="34">
        <v>345957.7</v>
      </c>
      <c r="F34" s="34">
        <v>36420.3</v>
      </c>
      <c r="G34" s="34">
        <v>3784.5</v>
      </c>
      <c r="H34" s="34">
        <v>894.1</v>
      </c>
      <c r="I34" s="34">
        <v>23943.4</v>
      </c>
      <c r="J34" s="34">
        <v>290072</v>
      </c>
      <c r="K34" s="31">
        <f t="shared" si="1"/>
        <v>820358.6</v>
      </c>
    </row>
    <row r="35" spans="1:11" s="32" customFormat="1" ht="15.75">
      <c r="A35" s="35">
        <v>42248</v>
      </c>
      <c r="B35" s="34">
        <v>56708.9</v>
      </c>
      <c r="C35" s="34">
        <v>17349.8</v>
      </c>
      <c r="D35" s="34">
        <v>51032.3</v>
      </c>
      <c r="E35" s="34">
        <v>341063</v>
      </c>
      <c r="F35" s="34">
        <v>37387.4</v>
      </c>
      <c r="G35" s="34">
        <v>4411.5</v>
      </c>
      <c r="H35" s="34">
        <v>797.3</v>
      </c>
      <c r="I35" s="34">
        <v>28488.8</v>
      </c>
      <c r="J35" s="34">
        <v>287657.8</v>
      </c>
      <c r="K35" s="31">
        <f t="shared" si="1"/>
        <v>824896.8</v>
      </c>
    </row>
    <row r="36" spans="1:11" s="32" customFormat="1" ht="15.75">
      <c r="A36" s="35">
        <v>42339</v>
      </c>
      <c r="B36" s="34">
        <v>78983.9</v>
      </c>
      <c r="C36" s="34">
        <v>37388.1</v>
      </c>
      <c r="D36" s="34">
        <v>119717.9</v>
      </c>
      <c r="E36" s="34">
        <v>236010.9</v>
      </c>
      <c r="F36" s="34">
        <v>57906.7</v>
      </c>
      <c r="G36" s="34">
        <v>24451.7</v>
      </c>
      <c r="H36" s="34">
        <v>698.4</v>
      </c>
      <c r="I36" s="34">
        <v>20693</v>
      </c>
      <c r="J36" s="34">
        <v>225248.8</v>
      </c>
      <c r="K36" s="31">
        <f t="shared" si="1"/>
        <v>801099.3999999999</v>
      </c>
    </row>
    <row r="37" spans="1:11" s="32" customFormat="1" ht="15.75">
      <c r="A37" s="35">
        <v>42430</v>
      </c>
      <c r="B37" s="34">
        <v>78597</v>
      </c>
      <c r="C37" s="34">
        <v>35654.2</v>
      </c>
      <c r="D37" s="34">
        <v>99770.4</v>
      </c>
      <c r="E37" s="34">
        <v>242568.1</v>
      </c>
      <c r="F37" s="34">
        <v>60425.3</v>
      </c>
      <c r="G37" s="34">
        <v>26700.2</v>
      </c>
      <c r="H37" s="34">
        <v>596.1</v>
      </c>
      <c r="I37" s="34">
        <v>11115.3</v>
      </c>
      <c r="J37" s="34">
        <v>251757.9</v>
      </c>
      <c r="K37" s="31">
        <f t="shared" si="1"/>
        <v>807184.5</v>
      </c>
    </row>
    <row r="38" spans="1:11" s="32" customFormat="1" ht="15.75">
      <c r="A38" s="35">
        <v>42522</v>
      </c>
      <c r="B38" s="34">
        <v>84182.3</v>
      </c>
      <c r="C38" s="34">
        <v>36462.4</v>
      </c>
      <c r="D38" s="34">
        <v>97862</v>
      </c>
      <c r="E38" s="34">
        <v>264456.2</v>
      </c>
      <c r="F38" s="34">
        <v>59411.2</v>
      </c>
      <c r="G38" s="34">
        <v>26993.4</v>
      </c>
      <c r="H38" s="34">
        <v>492.1</v>
      </c>
      <c r="I38" s="34">
        <v>16862.1</v>
      </c>
      <c r="J38" s="34">
        <v>242386.1</v>
      </c>
      <c r="K38" s="31">
        <f t="shared" si="1"/>
        <v>829107.7999999999</v>
      </c>
    </row>
    <row r="39" spans="1:11" s="32" customFormat="1" ht="15.75">
      <c r="A39" s="35">
        <v>42614</v>
      </c>
      <c r="B39" s="34">
        <v>84814</v>
      </c>
      <c r="C39" s="34">
        <v>35757.9</v>
      </c>
      <c r="D39" s="34">
        <v>99398.2</v>
      </c>
      <c r="E39" s="34">
        <v>246817.3</v>
      </c>
      <c r="F39" s="34">
        <v>60992</v>
      </c>
      <c r="G39" s="34">
        <v>26567.7</v>
      </c>
      <c r="H39" s="34">
        <v>536.3</v>
      </c>
      <c r="I39" s="34">
        <v>17032.9</v>
      </c>
      <c r="J39" s="34">
        <v>267946.2</v>
      </c>
      <c r="K39" s="31">
        <f t="shared" si="1"/>
        <v>839862.5</v>
      </c>
    </row>
    <row r="40" spans="1:11" s="32" customFormat="1" ht="15.75">
      <c r="A40" s="35">
        <v>42705</v>
      </c>
      <c r="B40" s="34">
        <v>92849.1</v>
      </c>
      <c r="C40" s="34">
        <v>31920.9</v>
      </c>
      <c r="D40" s="34">
        <v>93114.2</v>
      </c>
      <c r="E40" s="34">
        <v>239834.2</v>
      </c>
      <c r="F40" s="34">
        <v>58131</v>
      </c>
      <c r="G40" s="34">
        <v>25379.8</v>
      </c>
      <c r="H40" s="34">
        <v>510.6</v>
      </c>
      <c r="I40" s="34">
        <v>8714.2</v>
      </c>
      <c r="J40" s="34">
        <v>261323.40000000002</v>
      </c>
      <c r="K40" s="31">
        <f t="shared" si="1"/>
        <v>811777.4</v>
      </c>
    </row>
    <row r="41" spans="1:11" s="32" customFormat="1" ht="15.75">
      <c r="A41" s="35">
        <v>42795</v>
      </c>
      <c r="B41" s="34">
        <v>94155.9</v>
      </c>
      <c r="C41" s="34">
        <v>27993.9</v>
      </c>
      <c r="D41" s="34">
        <v>93768.8</v>
      </c>
      <c r="E41" s="34">
        <v>219230.3</v>
      </c>
      <c r="F41" s="34">
        <v>48802.100000000006</v>
      </c>
      <c r="G41" s="34">
        <v>19661.5</v>
      </c>
      <c r="H41" s="34">
        <v>591.9</v>
      </c>
      <c r="I41" s="34">
        <v>5743.6</v>
      </c>
      <c r="J41" s="34">
        <v>240322.6</v>
      </c>
      <c r="K41" s="31">
        <f t="shared" si="1"/>
        <v>750270.6</v>
      </c>
    </row>
    <row r="42" spans="1:11" s="32" customFormat="1" ht="15.75">
      <c r="A42" s="35">
        <v>42887</v>
      </c>
      <c r="B42" s="34">
        <v>100397.6</v>
      </c>
      <c r="C42" s="34">
        <v>26561.7</v>
      </c>
      <c r="D42" s="34">
        <v>90100.6</v>
      </c>
      <c r="E42" s="34">
        <v>224189.4</v>
      </c>
      <c r="F42" s="34">
        <v>50055.1</v>
      </c>
      <c r="G42" s="34">
        <v>18483.4</v>
      </c>
      <c r="H42" s="34">
        <v>801.4</v>
      </c>
      <c r="I42" s="34">
        <v>19697</v>
      </c>
      <c r="J42" s="34">
        <v>273801.8</v>
      </c>
      <c r="K42" s="31">
        <f t="shared" si="1"/>
        <v>804088</v>
      </c>
    </row>
    <row r="43" spans="1:11" s="32" customFormat="1" ht="15.75">
      <c r="A43" s="35">
        <v>42979</v>
      </c>
      <c r="B43" s="34">
        <v>102759.5</v>
      </c>
      <c r="C43" s="34">
        <v>27801.9</v>
      </c>
      <c r="D43" s="34">
        <v>82506.1</v>
      </c>
      <c r="E43" s="34">
        <v>233092.7</v>
      </c>
      <c r="F43" s="34">
        <v>56464.3</v>
      </c>
      <c r="G43" s="34">
        <v>18488.3</v>
      </c>
      <c r="H43" s="34">
        <v>851.2</v>
      </c>
      <c r="I43" s="34">
        <v>30636.3</v>
      </c>
      <c r="J43" s="34">
        <v>284270.7</v>
      </c>
      <c r="K43" s="31">
        <f t="shared" si="1"/>
        <v>836871</v>
      </c>
    </row>
    <row r="44" spans="1:11" s="32" customFormat="1" ht="15.75">
      <c r="A44" s="35">
        <v>43070</v>
      </c>
      <c r="B44" s="34">
        <v>106612.4</v>
      </c>
      <c r="C44" s="34">
        <v>28299.2</v>
      </c>
      <c r="D44" s="34">
        <v>84716.4</v>
      </c>
      <c r="E44" s="34">
        <v>225064.2</v>
      </c>
      <c r="F44" s="34">
        <v>47514.7</v>
      </c>
      <c r="G44" s="34">
        <v>18013.7</v>
      </c>
      <c r="H44" s="34">
        <v>863.6</v>
      </c>
      <c r="I44" s="34">
        <v>14984.5</v>
      </c>
      <c r="J44" s="34">
        <v>272131.4</v>
      </c>
      <c r="K44" s="31">
        <f t="shared" si="1"/>
        <v>798200.1</v>
      </c>
    </row>
    <row r="45" spans="1:11" s="32" customFormat="1" ht="15.75">
      <c r="A45" s="35">
        <v>43160</v>
      </c>
      <c r="B45" s="34">
        <v>110501.8</v>
      </c>
      <c r="C45" s="34">
        <v>27478.9</v>
      </c>
      <c r="D45" s="34">
        <v>89842</v>
      </c>
      <c r="E45" s="34">
        <v>226345.3</v>
      </c>
      <c r="F45" s="34">
        <v>44471.3</v>
      </c>
      <c r="G45" s="34">
        <v>17326.4</v>
      </c>
      <c r="H45" s="34">
        <v>889.9</v>
      </c>
      <c r="I45" s="34">
        <v>8184.9</v>
      </c>
      <c r="J45" s="34">
        <v>285715.6</v>
      </c>
      <c r="K45" s="31">
        <f t="shared" si="1"/>
        <v>810756.1</v>
      </c>
    </row>
    <row r="46" spans="1:11" s="32" customFormat="1" ht="15.75">
      <c r="A46" s="35">
        <v>43252</v>
      </c>
      <c r="B46" s="34">
        <v>115278.3</v>
      </c>
      <c r="C46" s="34">
        <v>29187.6</v>
      </c>
      <c r="D46" s="34">
        <v>87595.7</v>
      </c>
      <c r="E46" s="34">
        <v>270578.9</v>
      </c>
      <c r="F46" s="34">
        <v>42410.600000000006</v>
      </c>
      <c r="G46" s="34">
        <v>16873.8</v>
      </c>
      <c r="H46" s="34">
        <v>860.6</v>
      </c>
      <c r="I46" s="34">
        <v>25033.5</v>
      </c>
      <c r="J46" s="34">
        <v>304301.2</v>
      </c>
      <c r="K46" s="31">
        <f t="shared" si="1"/>
        <v>892120.2</v>
      </c>
    </row>
    <row r="47" spans="1:11" s="32" customFormat="1" ht="15.75">
      <c r="A47" s="35">
        <v>43344</v>
      </c>
      <c r="B47" s="34">
        <v>128332.7</v>
      </c>
      <c r="C47" s="34">
        <v>23777.2</v>
      </c>
      <c r="D47" s="34">
        <v>87546.1</v>
      </c>
      <c r="E47" s="34">
        <v>257681.8</v>
      </c>
      <c r="F47" s="34">
        <v>42262.7</v>
      </c>
      <c r="G47" s="34">
        <v>19408.8</v>
      </c>
      <c r="H47" s="34">
        <v>724.8</v>
      </c>
      <c r="I47" s="34">
        <v>32144.1</v>
      </c>
      <c r="J47" s="34">
        <v>349674.89999999997</v>
      </c>
      <c r="K47" s="31">
        <f t="shared" si="1"/>
        <v>941553.1000000001</v>
      </c>
    </row>
    <row r="48" spans="1:11" s="32" customFormat="1" ht="15.75">
      <c r="A48" s="35">
        <v>43435</v>
      </c>
      <c r="B48" s="34">
        <v>134157.9</v>
      </c>
      <c r="C48" s="34">
        <v>25683.1</v>
      </c>
      <c r="D48" s="34">
        <v>73101.9</v>
      </c>
      <c r="E48" s="34">
        <v>251994.5</v>
      </c>
      <c r="F48" s="34">
        <v>38620.6</v>
      </c>
      <c r="G48" s="34">
        <v>17717.6</v>
      </c>
      <c r="H48" s="34">
        <v>1214.3</v>
      </c>
      <c r="I48" s="34">
        <v>42849.8</v>
      </c>
      <c r="J48" s="34">
        <v>358710.1</v>
      </c>
      <c r="K48" s="31">
        <f t="shared" si="1"/>
        <v>944049.8</v>
      </c>
    </row>
    <row r="49" spans="1:11" s="32" customFormat="1" ht="15.75">
      <c r="A49" s="35">
        <v>43525</v>
      </c>
      <c r="B49" s="34">
        <v>142504.8</v>
      </c>
      <c r="C49" s="34">
        <v>28126.9</v>
      </c>
      <c r="D49" s="34">
        <v>62636.8</v>
      </c>
      <c r="E49" s="34">
        <v>253495.1</v>
      </c>
      <c r="F49" s="34">
        <f>15138.7+33962.6</f>
        <v>49101.3</v>
      </c>
      <c r="G49" s="34">
        <v>19930.1</v>
      </c>
      <c r="H49" s="34">
        <v>666.6</v>
      </c>
      <c r="I49" s="34">
        <v>31536.7</v>
      </c>
      <c r="J49" s="34">
        <f>9990.7+1976.4+53418.4+7221.5+8753.9+2213.4+274945.1</f>
        <v>358519.39999999997</v>
      </c>
      <c r="K49" s="31">
        <f>SUM(B49:J49)</f>
        <v>946517.7</v>
      </c>
    </row>
    <row r="50" spans="1:11" s="32" customFormat="1" ht="15.75">
      <c r="A50" s="36" t="s">
        <v>38</v>
      </c>
      <c r="B50" s="37"/>
      <c r="C50" s="37"/>
      <c r="D50" s="37"/>
      <c r="E50" s="37"/>
      <c r="F50" s="37"/>
      <c r="G50" s="37"/>
      <c r="H50" s="37"/>
      <c r="I50" s="37"/>
      <c r="J50" s="37"/>
      <c r="K50" s="38"/>
    </row>
    <row r="51" spans="1:11" s="32" customFormat="1" ht="15.75">
      <c r="A51" s="39" t="s">
        <v>39</v>
      </c>
      <c r="B51" s="40"/>
      <c r="C51" s="40"/>
      <c r="D51" s="40"/>
      <c r="E51" s="40"/>
      <c r="F51" s="40"/>
      <c r="G51" s="40"/>
      <c r="H51" s="40"/>
      <c r="I51" s="40"/>
      <c r="J51" s="40"/>
      <c r="K51" s="41"/>
    </row>
    <row r="52" spans="1:11" ht="19.5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</row>
  </sheetData>
  <sheetProtection/>
  <mergeCells count="1">
    <mergeCell ref="A2:K2"/>
  </mergeCells>
  <hyperlinks>
    <hyperlink ref="A1" location="'Table de Matière'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7"/>
  <sheetViews>
    <sheetView zoomScalePageLayoutView="0" workbookViewId="0" topLeftCell="A1">
      <pane xSplit="1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9" sqref="J19"/>
    </sheetView>
  </sheetViews>
  <sheetFormatPr defaultColWidth="11.5546875" defaultRowHeight="15.75"/>
  <cols>
    <col min="1" max="1" width="20.77734375" style="0" customWidth="1"/>
    <col min="2" max="2" width="18.77734375" style="0" customWidth="1"/>
    <col min="3" max="3" width="10.3359375" style="0" customWidth="1"/>
    <col min="4" max="4" width="10.4453125" style="0" customWidth="1"/>
    <col min="5" max="5" width="16.21484375" style="0" customWidth="1"/>
    <col min="9" max="9" width="16.4453125" style="0" customWidth="1"/>
    <col min="10" max="10" width="16.10546875" style="0" customWidth="1"/>
    <col min="11" max="11" width="14.4453125" style="0" customWidth="1"/>
    <col min="14" max="14" width="27.4453125" style="0" customWidth="1"/>
    <col min="15" max="15" width="25.88671875" style="0" customWidth="1"/>
    <col min="16" max="16" width="15.99609375" style="0" customWidth="1"/>
    <col min="17" max="17" width="15.77734375" style="0" customWidth="1"/>
    <col min="19" max="19" width="11.99609375" style="0" bestFit="1" customWidth="1"/>
  </cols>
  <sheetData>
    <row r="1" spans="1:20" ht="18.75">
      <c r="A1" s="15" t="s">
        <v>3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57" t="s">
        <v>52</v>
      </c>
      <c r="L1" s="2"/>
      <c r="M1" s="2"/>
      <c r="N1" s="2"/>
      <c r="O1" s="2"/>
      <c r="P1" s="5"/>
      <c r="Q1" s="2"/>
      <c r="R1" s="20" t="s">
        <v>2</v>
      </c>
      <c r="T1" s="21"/>
    </row>
    <row r="2" spans="1:11" s="25" customFormat="1" ht="18.75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s="25" customFormat="1" ht="18.7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s="25" customFormat="1" ht="63">
      <c r="A4" s="44" t="s">
        <v>41</v>
      </c>
      <c r="B4" s="45" t="s">
        <v>27</v>
      </c>
      <c r="C4" s="46" t="s">
        <v>28</v>
      </c>
      <c r="D4" s="45" t="s">
        <v>29</v>
      </c>
      <c r="E4" s="45" t="s">
        <v>30</v>
      </c>
      <c r="F4" s="46" t="s">
        <v>31</v>
      </c>
      <c r="G4" s="45" t="s">
        <v>32</v>
      </c>
      <c r="H4" s="45" t="s">
        <v>33</v>
      </c>
      <c r="I4" s="45" t="s">
        <v>34</v>
      </c>
      <c r="J4" s="45" t="s">
        <v>35</v>
      </c>
      <c r="K4" s="47" t="s">
        <v>37</v>
      </c>
    </row>
    <row r="5" spans="1:11" s="32" customFormat="1" ht="15.75">
      <c r="A5" s="29" t="s">
        <v>42</v>
      </c>
      <c r="B5" s="30">
        <v>19333.6</v>
      </c>
      <c r="C5" s="30">
        <v>2014.6</v>
      </c>
      <c r="D5" s="30">
        <v>15772.3</v>
      </c>
      <c r="E5" s="30">
        <v>154809.4</v>
      </c>
      <c r="F5" s="30">
        <v>773.7</v>
      </c>
      <c r="G5" s="30">
        <v>2427.5</v>
      </c>
      <c r="H5" s="30">
        <v>2.5</v>
      </c>
      <c r="I5" s="30">
        <v>23459.7</v>
      </c>
      <c r="J5" s="30">
        <v>69341</v>
      </c>
      <c r="K5" s="31">
        <f aca="true" t="shared" si="0" ref="K5:K15">SUM(B5:J5)</f>
        <v>287934.30000000005</v>
      </c>
    </row>
    <row r="6" spans="1:11" s="32" customFormat="1" ht="15.75">
      <c r="A6" s="33" t="s">
        <v>43</v>
      </c>
      <c r="B6" s="34">
        <v>28132</v>
      </c>
      <c r="C6" s="34">
        <v>2356</v>
      </c>
      <c r="D6" s="34">
        <v>20850</v>
      </c>
      <c r="E6" s="34">
        <v>178108</v>
      </c>
      <c r="F6" s="34">
        <v>3762.3</v>
      </c>
      <c r="G6" s="34">
        <v>3607.4</v>
      </c>
      <c r="H6" s="34">
        <v>2.7</v>
      </c>
      <c r="I6" s="34">
        <v>2769.5</v>
      </c>
      <c r="J6" s="34">
        <v>94766.7</v>
      </c>
      <c r="K6" s="31">
        <f t="shared" si="0"/>
        <v>334354.6</v>
      </c>
    </row>
    <row r="7" spans="1:11" s="32" customFormat="1" ht="15.75">
      <c r="A7" s="33" t="s">
        <v>44</v>
      </c>
      <c r="B7" s="34">
        <v>38356.8</v>
      </c>
      <c r="C7" s="34">
        <v>2920.9</v>
      </c>
      <c r="D7" s="34">
        <v>19650.6</v>
      </c>
      <c r="E7" s="34">
        <v>230209.1</v>
      </c>
      <c r="F7" s="34">
        <v>6985.2</v>
      </c>
      <c r="G7" s="34">
        <v>2554.8</v>
      </c>
      <c r="H7" s="34">
        <v>2.7</v>
      </c>
      <c r="I7" s="34">
        <v>11102.2</v>
      </c>
      <c r="J7" s="34">
        <v>121456.1</v>
      </c>
      <c r="K7" s="31">
        <f t="shared" si="0"/>
        <v>433238.4</v>
      </c>
    </row>
    <row r="8" spans="1:11" s="32" customFormat="1" ht="15.75">
      <c r="A8" s="33" t="s">
        <v>45</v>
      </c>
      <c r="B8" s="34">
        <v>47956</v>
      </c>
      <c r="C8" s="34">
        <v>2321.8</v>
      </c>
      <c r="D8" s="34">
        <v>23974.1</v>
      </c>
      <c r="E8" s="34">
        <v>322362.2</v>
      </c>
      <c r="F8" s="34">
        <v>11349.1</v>
      </c>
      <c r="G8" s="34">
        <v>1999.1</v>
      </c>
      <c r="H8" s="34">
        <v>2.7</v>
      </c>
      <c r="I8" s="34">
        <v>14769.5</v>
      </c>
      <c r="J8" s="34">
        <v>150570.1</v>
      </c>
      <c r="K8" s="31">
        <f t="shared" si="0"/>
        <v>575304.6</v>
      </c>
    </row>
    <row r="9" spans="1:11" s="32" customFormat="1" ht="15.75">
      <c r="A9" s="35" t="s">
        <v>46</v>
      </c>
      <c r="B9" s="34">
        <v>52420</v>
      </c>
      <c r="C9" s="34">
        <v>2288</v>
      </c>
      <c r="D9" s="34">
        <v>32871.4</v>
      </c>
      <c r="E9" s="34">
        <v>361388.1</v>
      </c>
      <c r="F9" s="34">
        <v>20206.7</v>
      </c>
      <c r="G9" s="34">
        <v>2416.1</v>
      </c>
      <c r="H9" s="34">
        <v>2.7</v>
      </c>
      <c r="I9" s="34">
        <v>10386.6</v>
      </c>
      <c r="J9" s="34">
        <v>169781.09999999998</v>
      </c>
      <c r="K9" s="31">
        <f t="shared" si="0"/>
        <v>651760.7</v>
      </c>
    </row>
    <row r="10" spans="1:11" s="32" customFormat="1" ht="15.75">
      <c r="A10" s="35" t="s">
        <v>47</v>
      </c>
      <c r="B10" s="34">
        <v>47944.1</v>
      </c>
      <c r="C10" s="34">
        <v>3995.1</v>
      </c>
      <c r="D10" s="34">
        <v>42262.7</v>
      </c>
      <c r="E10" s="34">
        <v>364183.3</v>
      </c>
      <c r="F10" s="34">
        <v>25710.4</v>
      </c>
      <c r="G10" s="34">
        <v>2888</v>
      </c>
      <c r="H10" s="34" t="s">
        <v>1</v>
      </c>
      <c r="I10" s="34">
        <v>6959.1</v>
      </c>
      <c r="J10" s="34">
        <v>206356.8</v>
      </c>
      <c r="K10" s="31">
        <f t="shared" si="0"/>
        <v>700299.5</v>
      </c>
    </row>
    <row r="11" spans="1:11" s="32" customFormat="1" ht="15.75">
      <c r="A11" s="35" t="s">
        <v>48</v>
      </c>
      <c r="B11" s="34">
        <v>71856.2</v>
      </c>
      <c r="C11" s="34">
        <v>8211.1</v>
      </c>
      <c r="D11" s="34">
        <v>58262.9</v>
      </c>
      <c r="E11" s="34">
        <v>361452.6</v>
      </c>
      <c r="F11" s="34">
        <v>20276.5</v>
      </c>
      <c r="G11" s="34">
        <v>4398.7</v>
      </c>
      <c r="H11" s="34">
        <v>576.2</v>
      </c>
      <c r="I11" s="34">
        <v>2209.2</v>
      </c>
      <c r="J11" s="34">
        <v>291304.39999999997</v>
      </c>
      <c r="K11" s="31">
        <f t="shared" si="0"/>
        <v>818547.7999999998</v>
      </c>
    </row>
    <row r="12" spans="1:11" s="32" customFormat="1" ht="15.75">
      <c r="A12" s="35" t="s">
        <v>49</v>
      </c>
      <c r="B12" s="34">
        <v>78983.9</v>
      </c>
      <c r="C12" s="34">
        <v>37388.1</v>
      </c>
      <c r="D12" s="34">
        <v>119717.9</v>
      </c>
      <c r="E12" s="34">
        <v>236010.9</v>
      </c>
      <c r="F12" s="34">
        <v>57906.7</v>
      </c>
      <c r="G12" s="34">
        <v>24451.7</v>
      </c>
      <c r="H12" s="34">
        <v>698.4</v>
      </c>
      <c r="I12" s="34">
        <v>20693</v>
      </c>
      <c r="J12" s="34">
        <v>225248.8</v>
      </c>
      <c r="K12" s="31">
        <f t="shared" si="0"/>
        <v>801099.3999999999</v>
      </c>
    </row>
    <row r="13" spans="1:11" s="32" customFormat="1" ht="15.75">
      <c r="A13" s="35" t="s">
        <v>50</v>
      </c>
      <c r="B13" s="34">
        <v>92849.1</v>
      </c>
      <c r="C13" s="34">
        <v>31920.9</v>
      </c>
      <c r="D13" s="34">
        <v>93114.2</v>
      </c>
      <c r="E13" s="34">
        <v>239834.2</v>
      </c>
      <c r="F13" s="34">
        <v>58131</v>
      </c>
      <c r="G13" s="34">
        <v>25379.8</v>
      </c>
      <c r="H13" s="34">
        <v>510.6</v>
      </c>
      <c r="I13" s="34">
        <v>8714.2</v>
      </c>
      <c r="J13" s="34">
        <v>261323.40000000002</v>
      </c>
      <c r="K13" s="31">
        <f t="shared" si="0"/>
        <v>811777.4</v>
      </c>
    </row>
    <row r="14" spans="1:11" s="32" customFormat="1" ht="15.75">
      <c r="A14" s="35" t="s">
        <v>22</v>
      </c>
      <c r="B14" s="34">
        <v>106612.4</v>
      </c>
      <c r="C14" s="34">
        <v>28299.2</v>
      </c>
      <c r="D14" s="34">
        <v>84716.4</v>
      </c>
      <c r="E14" s="34">
        <v>225064.2</v>
      </c>
      <c r="F14" s="34">
        <v>47514.7</v>
      </c>
      <c r="G14" s="34">
        <v>18013.7</v>
      </c>
      <c r="H14" s="34">
        <v>863.6</v>
      </c>
      <c r="I14" s="34">
        <v>14984.5</v>
      </c>
      <c r="J14" s="34">
        <v>272131.4</v>
      </c>
      <c r="K14" s="31">
        <f t="shared" si="0"/>
        <v>798200.1</v>
      </c>
    </row>
    <row r="15" spans="1:11" s="32" customFormat="1" ht="15.75">
      <c r="A15" s="35" t="s">
        <v>53</v>
      </c>
      <c r="B15" s="34">
        <v>134157.9</v>
      </c>
      <c r="C15" s="34">
        <v>25683.1</v>
      </c>
      <c r="D15" s="34">
        <v>73101.9</v>
      </c>
      <c r="E15" s="34">
        <v>251994.5</v>
      </c>
      <c r="F15" s="34">
        <v>38620.6</v>
      </c>
      <c r="G15" s="34">
        <v>17717.6</v>
      </c>
      <c r="H15" s="34">
        <v>1214.3</v>
      </c>
      <c r="I15" s="34">
        <v>42849.8</v>
      </c>
      <c r="J15" s="34">
        <v>358710.1</v>
      </c>
      <c r="K15" s="31">
        <f t="shared" si="0"/>
        <v>944049.8</v>
      </c>
    </row>
    <row r="16" spans="1:11" s="32" customFormat="1" ht="15.75">
      <c r="A16" s="36" t="s">
        <v>38</v>
      </c>
      <c r="B16" s="37"/>
      <c r="C16" s="37"/>
      <c r="D16" s="37"/>
      <c r="E16" s="37"/>
      <c r="F16" s="37"/>
      <c r="G16" s="37"/>
      <c r="H16" s="37"/>
      <c r="I16" s="37"/>
      <c r="J16" s="37"/>
      <c r="K16" s="38"/>
    </row>
    <row r="17" spans="1:11" s="32" customFormat="1" ht="15.75">
      <c r="A17" s="39" t="s">
        <v>39</v>
      </c>
      <c r="B17" s="40"/>
      <c r="C17" s="40"/>
      <c r="D17" s="40"/>
      <c r="E17" s="40"/>
      <c r="F17" s="40"/>
      <c r="G17" s="40"/>
      <c r="H17" s="40"/>
      <c r="I17" s="40"/>
      <c r="J17" s="40"/>
      <c r="K17" s="41"/>
    </row>
  </sheetData>
  <sheetProtection/>
  <mergeCells count="1">
    <mergeCell ref="A2:K2"/>
  </mergeCells>
  <hyperlinks>
    <hyperlink ref="A1" location="'Table de Matière'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NDAYIKENGURUKIYE Vianney</cp:lastModifiedBy>
  <cp:lastPrinted>2016-11-30T12:34:28Z</cp:lastPrinted>
  <dcterms:created xsi:type="dcterms:W3CDTF">2000-07-11T13:49:14Z</dcterms:created>
  <dcterms:modified xsi:type="dcterms:W3CDTF">2019-06-28T12:25:55Z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