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21" activeTab="0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<sst xmlns="http://schemas.openxmlformats.org/spreadsheetml/2006/main" count="95" uniqueCount="38">
  <si>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</si>
  <si>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</si>
  <si>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</si>
  <si>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</si>
  <si>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</si>
  <si>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</si>
  <si>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</si>
  <si>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</si>
  <si>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</si>
  <si>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</si>
  <si>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</si>
  <si>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</si>
  <si>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</si>
  <si>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</si>
  <si>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</si>
  <si>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</si>
  <si>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</si>
  <si>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</si>
  <si>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</si>
  <si>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</si>
  <si>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</si>
  <si>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</si>
  <si>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</si>
  <si>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</si>
  <si>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</si>
  <si>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</si>
  <si>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</si>
  <si>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</si>
  <si>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</si>
  <si>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</si>
  <si>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</si>
  <si>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</si>
  <si>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</si>
  <si>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</si>
  <si>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</si>
  <si>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</si>
  <si>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Q4-2018</t>
  </si>
  <si>
    <t>2018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</si>
</sst>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%"/>
    <numFmt numFmtId="189" formatCode="0.0"/>
    <numFmt numFmtId="190" formatCode="_-* #,##0.0\ _F_-;\-* #,##0.0\ _F_-;_-* &quot;-&quot;??\ _F_-;_-@_-"/>
    <numFmt numFmtId="191" formatCode="_-* #,##0\ _F_-;\-* #,##0\ _F_-;_-* &quot;-&quot;??\ _F_-;_-@_-"/>
    <numFmt numFmtId="192" formatCode="#,##0.0"/>
    <numFmt numFmtId="193" formatCode="0.0_)"/>
    <numFmt numFmtId="194" formatCode="[$-409]dd\-mmm\-yy;@"/>
    <numFmt numFmtId="195" formatCode="#,##0.0_);\(#,##0.0\)"/>
    <numFmt numFmtId="196" formatCode="[$-409]mmm\-yy;@"/>
    <numFmt numFmtId="197" formatCode="[$-409]mmmm\-yy;@"/>
    <numFmt numFmtId="198" formatCode="mmm\-yyyy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3">
    <xf numFmtId="0" fontId="0" fillId="0" borderId="0" xfId="0" applyAlignment="1">
      <alignment/>
    </xf>
    <xf numFmtId="192" fontId="1" fillId="0" borderId="1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94" fontId="58" fillId="0" borderId="0" xfId="0" applyNumberFormat="1" applyFont="1" applyAlignment="1">
      <alignment horizontal="left"/>
    </xf>
    <xf numFmtId="0" fontId="45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95" fontId="3" fillId="0" borderId="0" xfId="0" applyNumberFormat="1" applyFont="1" applyBorder="1" applyAlignment="1" applyProtection="1">
      <alignment horizontal="left"/>
      <protection/>
    </xf>
    <xf numFmtId="195" fontId="3" fillId="0" borderId="0" xfId="0" applyNumberFormat="1" applyFont="1" applyBorder="1" applyAlignment="1" applyProtection="1">
      <alignment horizontal="center"/>
      <protection/>
    </xf>
    <xf numFmtId="195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192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89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192" fontId="34" fillId="0" borderId="13" xfId="0" applyNumberFormat="1" applyFont="1" applyFill="1" applyBorder="1" applyAlignment="1">
      <alignment/>
    </xf>
    <xf numFmtId="192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192" fontId="34" fillId="0" borderId="13" xfId="54" applyNumberFormat="1" applyFont="1" applyFill="1" applyBorder="1" applyAlignment="1">
      <alignment/>
    </xf>
    <xf numFmtId="192" fontId="34" fillId="0" borderId="13" xfId="54" applyNumberFormat="1" applyFont="1" applyFill="1" applyBorder="1" applyAlignment="1">
      <alignment/>
    </xf>
    <xf numFmtId="192" fontId="34" fillId="0" borderId="13" xfId="47" applyNumberFormat="1" applyFont="1" applyFill="1" applyBorder="1" applyAlignment="1">
      <alignment horizontal="right"/>
    </xf>
    <xf numFmtId="192" fontId="34" fillId="0" borderId="13" xfId="47" applyNumberFormat="1" applyFont="1" applyFill="1" applyBorder="1" applyAlignment="1">
      <alignment/>
    </xf>
    <xf numFmtId="192" fontId="32" fillId="34" borderId="13" xfId="0" applyNumberFormat="1" applyFont="1" applyFill="1" applyBorder="1" applyAlignment="1">
      <alignment horizontal="center" vertical="center" wrapText="1"/>
    </xf>
    <xf numFmtId="191" fontId="34" fillId="0" borderId="13" xfId="47" applyNumberFormat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192" fontId="35" fillId="0" borderId="14" xfId="0" applyNumberFormat="1" applyFont="1" applyBorder="1" applyAlignment="1">
      <alignment horizontal="center"/>
    </xf>
    <xf numFmtId="196" fontId="58" fillId="6" borderId="0" xfId="0" applyNumberFormat="1" applyFont="1" applyFill="1" applyAlignment="1">
      <alignment horizontal="right"/>
    </xf>
    <xf numFmtId="195" fontId="45" fillId="0" borderId="15" xfId="45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5" fillId="6" borderId="0" xfId="45" applyFill="1" applyAlignment="1" applyProtection="1">
      <alignment/>
      <protection/>
    </xf>
    <xf numFmtId="0" fontId="58" fillId="35" borderId="0" xfId="0" applyFont="1" applyFill="1" applyAlignment="1">
      <alignment/>
    </xf>
    <xf numFmtId="197" fontId="34" fillId="0" borderId="13" xfId="0" applyNumberFormat="1" applyFont="1" applyFill="1" applyBorder="1" applyAlignment="1" applyProtection="1" quotePrefix="1">
      <alignment horizontal="left"/>
      <protection/>
    </xf>
    <xf numFmtId="192" fontId="3" fillId="0" borderId="0" xfId="0" applyNumberFormat="1" applyFont="1" applyBorder="1" applyAlignment="1">
      <alignment/>
    </xf>
    <xf numFmtId="192" fontId="3" fillId="0" borderId="12" xfId="0" applyNumberFormat="1" applyFont="1" applyBorder="1" applyAlignment="1">
      <alignment/>
    </xf>
    <xf numFmtId="192" fontId="3" fillId="0" borderId="16" xfId="0" applyNumberFormat="1" applyFont="1" applyBorder="1" applyAlignment="1">
      <alignment/>
    </xf>
    <xf numFmtId="192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192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192" fontId="34" fillId="0" borderId="16" xfId="0" applyNumberFormat="1" applyFont="1" applyBorder="1" applyAlignment="1">
      <alignment/>
    </xf>
    <xf numFmtId="192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92" fontId="35" fillId="0" borderId="13" xfId="0" applyNumberFormat="1" applyFont="1" applyBorder="1" applyAlignment="1">
      <alignment horizontal="center"/>
    </xf>
    <xf numFmtId="192" fontId="32" fillId="0" borderId="0" xfId="0" applyNumberFormat="1" applyFont="1" applyBorder="1" applyAlignment="1">
      <alignment horizontal="center"/>
    </xf>
    <xf numFmtId="192" fontId="32" fillId="34" borderId="19" xfId="0" applyNumberFormat="1" applyFont="1" applyFill="1" applyBorder="1" applyAlignment="1">
      <alignment horizontal="center"/>
    </xf>
    <xf numFmtId="192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D4">
      <selection activeCell="E20" sqref="E20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7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7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7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2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3" t="s">
        <v>15</v>
      </c>
      <c r="C12" s="7" t="s">
        <v>28</v>
      </c>
      <c r="D12" s="7" t="s">
        <v>15</v>
      </c>
      <c r="E12" s="40">
        <v>43465</v>
      </c>
    </row>
    <row r="13" spans="2:5" s="5" customFormat="1" ht="15.75">
      <c r="B13" s="43" t="s">
        <v>16</v>
      </c>
      <c r="C13" s="7" t="s">
        <v>29</v>
      </c>
      <c r="D13" s="7" t="s">
        <v>16</v>
      </c>
      <c r="E13" s="9" t="s">
        <v>36</v>
      </c>
    </row>
    <row r="14" spans="2:5" s="5" customFormat="1" ht="15.75">
      <c r="B14" s="43" t="s">
        <v>17</v>
      </c>
      <c r="C14" s="7" t="s">
        <v>30</v>
      </c>
      <c r="D14" s="7" t="s">
        <v>17</v>
      </c>
      <c r="E14" s="8" t="s">
        <v>37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4" t="s">
        <v>20</v>
      </c>
    </row>
    <row r="20" spans="2:3" ht="15.75">
      <c r="B20" s="5" t="s">
        <v>2</v>
      </c>
      <c r="C20" s="11" t="s">
        <v>3</v>
      </c>
    </row>
    <row r="23" spans="2:12" ht="47.25">
      <c r="B23" s="56" t="s">
        <v>34</v>
      </c>
      <c r="C23" s="38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57" t="s">
        <v>21</v>
      </c>
      <c r="C24" s="39" t="s">
        <v>24</v>
      </c>
    </row>
    <row r="25" spans="2:3" ht="15.75">
      <c r="B25" s="57"/>
      <c r="C25" s="39" t="s">
        <v>25</v>
      </c>
    </row>
    <row r="26" spans="2:3" ht="15.75">
      <c r="B26" s="57" t="s">
        <v>22</v>
      </c>
      <c r="C26" s="39" t="s">
        <v>24</v>
      </c>
    </row>
    <row r="27" spans="2:3" ht="15.75">
      <c r="B27" s="57"/>
      <c r="C27" s="39" t="s">
        <v>25</v>
      </c>
    </row>
    <row r="28" spans="2:3" ht="15.75">
      <c r="B28" s="57" t="s">
        <v>23</v>
      </c>
      <c r="C28" s="39" t="s">
        <v>24</v>
      </c>
    </row>
    <row r="29" spans="2:3" ht="15.75">
      <c r="B29" s="57"/>
      <c r="C29" s="39" t="s">
        <v>25</v>
      </c>
    </row>
    <row r="30" spans="2:3" ht="15.75">
      <c r="B30" s="57" t="s">
        <v>0</v>
      </c>
      <c r="C30" s="39" t="s">
        <v>24</v>
      </c>
    </row>
    <row r="31" spans="2:3" ht="15.75">
      <c r="B31" s="57"/>
      <c r="C31" s="39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41"/>
  <sheetViews>
    <sheetView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37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</cols>
  <sheetData>
    <row r="1" spans="1:10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  <c r="J1" s="25"/>
    </row>
    <row r="2" spans="1:10" s="20" customFormat="1" ht="18.7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1" t="s">
        <v>27</v>
      </c>
      <c r="B4" s="59" t="s">
        <v>21</v>
      </c>
      <c r="C4" s="60"/>
      <c r="D4" s="59" t="s">
        <v>22</v>
      </c>
      <c r="E4" s="60"/>
      <c r="F4" s="59" t="s">
        <v>23</v>
      </c>
      <c r="G4" s="60"/>
      <c r="H4" s="59" t="s">
        <v>0</v>
      </c>
      <c r="I4" s="60"/>
      <c r="J4" s="22"/>
    </row>
    <row r="5" spans="1:10" s="23" customFormat="1" ht="37.5">
      <c r="A5" s="62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5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5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5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5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5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5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5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5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5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5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5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5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5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5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5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5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5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5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5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5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5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5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5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5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5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5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5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5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5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5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5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5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5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5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5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5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5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5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5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5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5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5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5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5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5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5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5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5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5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5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5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5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5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5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5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5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5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5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5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5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5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5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5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5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5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5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5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5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5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5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5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5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5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5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5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5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5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5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5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5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5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5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5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5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5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5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5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5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5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5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5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5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5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5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5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5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5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5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5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5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5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5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5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5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5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5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5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5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5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5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5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5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5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5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5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5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5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5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5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5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5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5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5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5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5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5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5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5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5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5">
        <v>43405</v>
      </c>
      <c r="B136" s="28">
        <f>530377.6-73048.9-12772.8-3632.1</f>
        <v>440923.8</v>
      </c>
      <c r="C136" s="29">
        <f>73048.9+12772.8+3632.1</f>
        <v>89453.8</v>
      </c>
      <c r="D136" s="28">
        <f>275123.2-13046.8-1396.9-1420</f>
        <v>259259.50000000003</v>
      </c>
      <c r="E136" s="28">
        <f>13046.8+1396.9+1420</f>
        <v>15863.699999999999</v>
      </c>
      <c r="F136" s="28">
        <f>170339.9-2381.1-2148.6-3950</f>
        <v>161860.19999999998</v>
      </c>
      <c r="G136" s="28">
        <f>2381.1+2148.6+3950</f>
        <v>8479.7</v>
      </c>
      <c r="H136" s="28">
        <f>B136+D136+F136</f>
        <v>862043.5</v>
      </c>
      <c r="I136" s="28">
        <f>C136+E136+G136</f>
        <v>113797.2</v>
      </c>
    </row>
    <row r="137" spans="1:9" s="30" customFormat="1" ht="15.75">
      <c r="A137" s="45">
        <v>43435</v>
      </c>
      <c r="B137" s="28">
        <f>488127.1-58408.7-4984.5-3416.4</f>
        <v>421317.49999999994</v>
      </c>
      <c r="C137" s="29">
        <f>58408.7+4984.5+3416.4</f>
        <v>66809.59999999999</v>
      </c>
      <c r="D137" s="28">
        <f>273147.3-8119.2-1443.9-1478.8</f>
        <v>262105.39999999997</v>
      </c>
      <c r="E137" s="28">
        <f>8119.2+1443.9+1478.8</f>
        <v>11041.9</v>
      </c>
      <c r="F137" s="28">
        <f>177831.3-2768.9-2275.5-3183.9</f>
        <v>169603</v>
      </c>
      <c r="G137" s="28">
        <f>2768.9+2275.5+3183.9</f>
        <v>8228.3</v>
      </c>
      <c r="H137" s="28">
        <f>B137+D137+F137</f>
        <v>853025.8999999999</v>
      </c>
      <c r="I137" s="28">
        <f>C137+E137+G137</f>
        <v>86079.79999999999</v>
      </c>
    </row>
    <row r="138" spans="1:9" ht="15.75">
      <c r="A138" s="51" t="s">
        <v>31</v>
      </c>
      <c r="B138" s="52"/>
      <c r="C138" s="52"/>
      <c r="D138" s="46"/>
      <c r="E138" s="46"/>
      <c r="F138" s="46"/>
      <c r="G138" s="46"/>
      <c r="H138" s="46"/>
      <c r="I138" s="47"/>
    </row>
    <row r="139" spans="1:9" ht="15.75">
      <c r="A139" s="51" t="s">
        <v>32</v>
      </c>
      <c r="B139" s="52"/>
      <c r="C139" s="52"/>
      <c r="D139" s="46"/>
      <c r="E139" s="46"/>
      <c r="F139" s="46"/>
      <c r="G139" s="46"/>
      <c r="H139" s="46"/>
      <c r="I139" s="47"/>
    </row>
    <row r="140" spans="1:9" ht="15.75">
      <c r="A140" s="53"/>
      <c r="B140" s="54"/>
      <c r="C140" s="54"/>
      <c r="D140" s="48"/>
      <c r="E140" s="48"/>
      <c r="F140" s="48"/>
      <c r="G140" s="48"/>
      <c r="H140" s="48"/>
      <c r="I140" s="49"/>
    </row>
    <row r="141" spans="1:9" ht="12.75">
      <c r="A141" s="50"/>
      <c r="B141" s="46"/>
      <c r="C141" s="46"/>
      <c r="D141" s="46"/>
      <c r="E141" s="46"/>
      <c r="F141" s="46"/>
      <c r="G141" s="46"/>
      <c r="H141" s="46"/>
      <c r="I141" s="46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3"/>
  <sheetViews>
    <sheetView zoomScalePageLayoutView="0" workbookViewId="0" topLeftCell="A1">
      <pane xSplit="1" ySplit="5" topLeftCell="I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:IV49"/>
    </sheetView>
  </sheetViews>
  <sheetFormatPr defaultColWidth="11.42187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1" t="s">
        <v>27</v>
      </c>
      <c r="B4" s="59" t="s">
        <v>21</v>
      </c>
      <c r="C4" s="60"/>
      <c r="D4" s="59" t="s">
        <v>22</v>
      </c>
      <c r="E4" s="60"/>
      <c r="F4" s="59" t="s">
        <v>23</v>
      </c>
      <c r="G4" s="60"/>
      <c r="H4" s="59" t="s">
        <v>0</v>
      </c>
      <c r="I4" s="60"/>
      <c r="J4" s="22"/>
    </row>
    <row r="5" spans="1:10" s="23" customFormat="1" ht="56.25">
      <c r="A5" s="62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5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5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5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5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5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5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5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5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5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5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5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5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5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5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5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5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5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5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5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5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5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5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5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5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5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5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5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5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5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5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5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5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5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5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5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5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5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5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5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5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5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5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5">
        <v>43435</v>
      </c>
      <c r="B49" s="28">
        <f>488127.1-58408.7-4984.5-3416.4</f>
        <v>421317.49999999994</v>
      </c>
      <c r="C49" s="29">
        <f>58408.7+4984.5+3416.4</f>
        <v>66809.59999999999</v>
      </c>
      <c r="D49" s="28">
        <f>273147.3-8119.2-1443.9-1478.8</f>
        <v>262105.39999999997</v>
      </c>
      <c r="E49" s="28">
        <f>8119.2+1443.9+1478.8</f>
        <v>11041.9</v>
      </c>
      <c r="F49" s="28">
        <f>177831.3-2768.9-2275.5-3183.9</f>
        <v>169603</v>
      </c>
      <c r="G49" s="28">
        <f>2768.9+2275.5+3183.9</f>
        <v>8228.3</v>
      </c>
      <c r="H49" s="28">
        <f>B49+D49+F49</f>
        <v>853025.8999999999</v>
      </c>
      <c r="I49" s="28">
        <f>C49+E49+G49</f>
        <v>86079.79999999999</v>
      </c>
    </row>
    <row r="50" spans="1:9" ht="15.75">
      <c r="A50" s="51" t="s">
        <v>31</v>
      </c>
      <c r="B50" s="52"/>
      <c r="C50" s="52"/>
      <c r="D50" s="46"/>
      <c r="E50" s="46"/>
      <c r="F50" s="46"/>
      <c r="G50" s="46"/>
      <c r="H50" s="46"/>
      <c r="I50" s="47"/>
    </row>
    <row r="51" spans="1:9" ht="15.75">
      <c r="A51" s="51" t="s">
        <v>32</v>
      </c>
      <c r="B51" s="52"/>
      <c r="C51" s="52"/>
      <c r="D51" s="46"/>
      <c r="E51" s="46"/>
      <c r="F51" s="46"/>
      <c r="G51" s="46"/>
      <c r="H51" s="46"/>
      <c r="I51" s="47"/>
    </row>
    <row r="52" spans="1:9" ht="15.75">
      <c r="A52" s="53"/>
      <c r="B52" s="54"/>
      <c r="C52" s="54"/>
      <c r="D52" s="48"/>
      <c r="E52" s="48"/>
      <c r="F52" s="48"/>
      <c r="G52" s="48"/>
      <c r="H52" s="48"/>
      <c r="I52" s="49"/>
    </row>
    <row r="53" spans="1:9" ht="19.5">
      <c r="A53" s="3"/>
      <c r="B53" s="2"/>
      <c r="C53" s="2"/>
      <c r="D53" s="2"/>
      <c r="E53" s="2"/>
      <c r="F53" s="2"/>
      <c r="G53" s="2"/>
      <c r="H53" s="2"/>
      <c r="I53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0" sqref="C20"/>
    </sheetView>
  </sheetViews>
  <sheetFormatPr defaultColWidth="11.421875" defaultRowHeight="12.75"/>
  <cols>
    <col min="1" max="1" width="40.851562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1" t="s">
        <v>27</v>
      </c>
      <c r="B4" s="59" t="s">
        <v>21</v>
      </c>
      <c r="C4" s="60"/>
      <c r="D4" s="59" t="s">
        <v>22</v>
      </c>
      <c r="E4" s="60"/>
      <c r="F4" s="59" t="s">
        <v>23</v>
      </c>
      <c r="G4" s="60"/>
      <c r="H4" s="59" t="s">
        <v>0</v>
      </c>
      <c r="I4" s="60"/>
      <c r="J4" s="22"/>
    </row>
    <row r="5" spans="1:10" s="23" customFormat="1" ht="37.5">
      <c r="A5" s="62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36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36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36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36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36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36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36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36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36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36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36">
        <v>2018</v>
      </c>
      <c r="B16" s="28">
        <f>488127.1-58408.7-4984.5-3416.4</f>
        <v>421317.49999999994</v>
      </c>
      <c r="C16" s="28">
        <f>58408.7+4984.5+3416.4</f>
        <v>66809.59999999999</v>
      </c>
      <c r="D16" s="28">
        <f>273147.3-8119.2-1443.9-1478.8</f>
        <v>262105.39999999997</v>
      </c>
      <c r="E16" s="28">
        <f>8119.2+1443.9+1478.8</f>
        <v>11041.9</v>
      </c>
      <c r="F16" s="28">
        <f>177831.3-2768.9-2275.5-3183.9</f>
        <v>169603</v>
      </c>
      <c r="G16" s="28">
        <f>2768.9+2275.5+3183.9</f>
        <v>8228.3</v>
      </c>
      <c r="H16" s="28">
        <f>B16+D16+F16</f>
        <v>853025.8999999999</v>
      </c>
      <c r="I16" s="28">
        <f>C16+E16+G16</f>
        <v>86079.79999999999</v>
      </c>
    </row>
    <row r="17" spans="1:9" ht="15.75">
      <c r="A17" s="51" t="s">
        <v>31</v>
      </c>
      <c r="B17" s="52"/>
      <c r="C17" s="52"/>
      <c r="D17" s="46"/>
      <c r="E17" s="46"/>
      <c r="F17" s="46"/>
      <c r="G17" s="46"/>
      <c r="H17" s="46"/>
      <c r="I17" s="47"/>
    </row>
    <row r="18" spans="1:9" ht="15.75">
      <c r="A18" s="51" t="s">
        <v>32</v>
      </c>
      <c r="B18" s="52"/>
      <c r="C18" s="52"/>
      <c r="D18" s="46"/>
      <c r="E18" s="46"/>
      <c r="F18" s="46"/>
      <c r="G18" s="46"/>
      <c r="H18" s="46"/>
      <c r="I18" s="47"/>
    </row>
    <row r="19" spans="1:9" ht="15.75">
      <c r="A19" s="53"/>
      <c r="B19" s="54"/>
      <c r="C19" s="54"/>
      <c r="D19" s="48"/>
      <c r="E19" s="48"/>
      <c r="F19" s="48"/>
      <c r="G19" s="48"/>
      <c r="H19" s="48"/>
      <c r="I19" s="49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2019-03-06T10:15:21Z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