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ocuments\Bullmens\Tableaux SITE\Tableaux site en Anglais\Monnaie-crédit en Anglais DECEMBER 2022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40" i="3" l="1"/>
  <c r="O139" i="3" l="1"/>
  <c r="O138" i="3"/>
  <c r="F51" i="4" l="1"/>
  <c r="O137" i="3"/>
  <c r="O136" i="3"/>
  <c r="O135" i="3"/>
  <c r="O134" i="3" l="1"/>
  <c r="O133" i="3"/>
  <c r="O132" i="3"/>
  <c r="O18" i="5" l="1"/>
  <c r="O48" i="4"/>
  <c r="O131" i="3"/>
  <c r="O130" i="3"/>
  <c r="O129" i="3"/>
  <c r="O128" i="3"/>
  <c r="O47" i="4" l="1"/>
  <c r="O46" i="4"/>
  <c r="O45" i="4"/>
  <c r="O127" i="3"/>
  <c r="O126" i="3"/>
  <c r="O125" i="3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 s="1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<sst xmlns="http://schemas.openxmlformats.org/spreadsheetml/2006/main" count="870" uniqueCount="61">
  <si>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</si>
  <si>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</si>
  <si>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</si>
  <si>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</si>
  <si>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</si>
  <si>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</si>
  <si>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</si>
  <si>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</si>
  <si>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</si>
  <si>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</si>
  <si>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</si>
  <si>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</si>
  <si>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</si>
  <si>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</si>
  <si>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</si>
  <si>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</si>
  <si>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</si>
  <si>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</si>
  <si>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</si>
  <si>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</si>
  <si>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</si>
  <si>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</si>
  <si>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</si>
  <si>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</si>
  <si>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</si>
  <si>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</si>
  <si>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</si>
  <si>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</si>
  <si>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</si>
  <si>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</si>
  <si>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</si>
  <si>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</si>
  <si>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</si>
  <si>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</si>
  <si>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</si>
  <si>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</si>
  <si>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</si>
  <si>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</si>
  <si>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</si>
  <si>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</si>
  <si>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</si>
  <si>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</si>
  <si>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</si>
  <si>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</si>
  <si>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</si>
  <si>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</si>
  <si>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</si>
  <si>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</si>
  <si>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</si>
  <si>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</si>
  <si>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</si>
  <si>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</si>
  <si>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</si>
  <si>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</si>
  <si>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</si>
  <si>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</si>
  <si>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</si>
  <si>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</si>
  <si>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</si>
  <si>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</si>
  <si>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Dec-22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</si>
</sst>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  <numFmt numFmtId="170" formatCode="[$-40C]mmmm\-yy;@"/>
  </numFmts>
  <fonts count="19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  <font>
      <sz val="12"/>
      <name val="Helv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82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70" fontId="17" fillId="0" borderId="3" xfId="0" quotePrefix="1" applyNumberFormat="1" applyFont="1" applyFill="1" applyBorder="1" applyAlignment="1" applyProtection="1">
      <alignment horizontal="left"/>
    </xf>
    <xf numFmtId="166" fontId="17" fillId="0" borderId="0" xfId="2" applyNumberFormat="1" applyFont="1" applyBorder="1" applyAlignment="1" applyProtection="1">
      <alignment horizontal="right"/>
    </xf>
    <xf numFmtId="164" fontId="1" fillId="0" borderId="0" xfId="0" applyFont="1"/>
    <xf numFmtId="166" fontId="5" fillId="0" borderId="3" xfId="0" applyNumberFormat="1" applyFont="1" applyFill="1" applyBorder="1" applyAlignment="1" applyProtection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17" fillId="0" borderId="0" xfId="2" applyNumberFormat="1" applyFont="1" applyFill="1" applyBorder="1" applyAlignment="1" applyProtection="1">
      <alignment horizontal="right"/>
    </xf>
    <xf numFmtId="164" fontId="1" fillId="0" borderId="0" xfId="0" applyFont="1" applyFill="1"/>
    <xf numFmtId="169" fontId="5" fillId="0" borderId="3" xfId="0" applyNumberFormat="1" applyFont="1" applyFill="1" applyBorder="1" applyAlignment="1">
      <alignment horizontal="left"/>
    </xf>
    <xf numFmtId="164" fontId="5" fillId="0" borderId="0" xfId="0" applyFont="1" applyFill="1"/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opLeftCell="D1" workbookViewId="0">
      <selection activeCell="G19" sqref="G19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44925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58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59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4"/>
  <sheetViews>
    <sheetView tabSelected="1" workbookViewId="0">
      <pane xSplit="1" ySplit="7" topLeftCell="N146" activePane="bottomRight" state="frozen"/>
      <selection pane="topRight" activeCell="B1" sqref="B1"/>
      <selection pane="bottomLeft" activeCell="A7" sqref="A7"/>
      <selection pane="bottomRight" activeCell="Q148" sqref="Q148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9" t="s">
        <v>10</v>
      </c>
      <c r="B6" s="71" t="s">
        <v>11</v>
      </c>
      <c r="C6" s="72" t="s">
        <v>12</v>
      </c>
      <c r="D6" s="74" t="s">
        <v>26</v>
      </c>
      <c r="E6" s="75"/>
      <c r="F6" s="76"/>
      <c r="G6" s="72" t="s">
        <v>15</v>
      </c>
      <c r="H6" s="72" t="s">
        <v>16</v>
      </c>
      <c r="I6" s="77" t="s">
        <v>25</v>
      </c>
      <c r="J6" s="78" t="s">
        <v>17</v>
      </c>
      <c r="K6" s="78" t="s">
        <v>18</v>
      </c>
      <c r="L6" s="78" t="s">
        <v>19</v>
      </c>
      <c r="M6" s="78" t="s">
        <v>20</v>
      </c>
      <c r="N6" s="80" t="s">
        <v>21</v>
      </c>
      <c r="O6" s="80" t="s">
        <v>22</v>
      </c>
      <c r="P6" s="36"/>
    </row>
    <row r="7" spans="1:16" s="44" customFormat="1" ht="117.75" customHeight="1" x14ac:dyDescent="0.25">
      <c r="A7" s="70"/>
      <c r="B7" s="71"/>
      <c r="C7" s="73"/>
      <c r="D7" s="46" t="s">
        <v>13</v>
      </c>
      <c r="E7" s="46" t="s">
        <v>14</v>
      </c>
      <c r="F7" s="43" t="s">
        <v>8</v>
      </c>
      <c r="G7" s="73"/>
      <c r="H7" s="73"/>
      <c r="I7" s="77"/>
      <c r="J7" s="79"/>
      <c r="K7" s="79"/>
      <c r="L7" s="79"/>
      <c r="M7" s="79"/>
      <c r="N7" s="81"/>
      <c r="O7" s="81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27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>
        <v>43861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>
        <v>43890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>
        <v>43921</v>
      </c>
      <c r="B119" s="4">
        <v>34337</v>
      </c>
      <c r="C119" s="4"/>
      <c r="D119" s="4"/>
      <c r="E119" s="4"/>
      <c r="F119" s="4"/>
      <c r="G119" s="4"/>
      <c r="H119" s="4">
        <v>1549.4</v>
      </c>
      <c r="I119" s="4">
        <v>108479.80000000002</v>
      </c>
      <c r="J119" s="4">
        <v>0</v>
      </c>
      <c r="K119" s="4">
        <v>288430.99999999983</v>
      </c>
      <c r="L119" s="4"/>
      <c r="M119" s="4"/>
      <c r="N119" s="5">
        <v>73258.400000000081</v>
      </c>
      <c r="O119" s="4">
        <f t="shared" si="10"/>
        <v>506055.59999999992</v>
      </c>
    </row>
    <row r="120" spans="1:15" ht="15.75" customHeight="1" x14ac:dyDescent="0.25">
      <c r="A120" s="48">
        <v>43951</v>
      </c>
      <c r="B120" s="4">
        <v>31584.833333333332</v>
      </c>
      <c r="C120" s="4"/>
      <c r="D120" s="4"/>
      <c r="E120" s="4"/>
      <c r="F120" s="4"/>
      <c r="G120" s="4"/>
      <c r="H120" s="4">
        <v>1574.6000000000001</v>
      </c>
      <c r="I120" s="4">
        <v>105884.16666666667</v>
      </c>
      <c r="J120" s="4">
        <v>0</v>
      </c>
      <c r="K120" s="4">
        <v>294810.49999999988</v>
      </c>
      <c r="L120" s="4"/>
      <c r="M120" s="4"/>
      <c r="N120" s="5">
        <v>77409.366666666756</v>
      </c>
      <c r="O120" s="4">
        <f t="shared" si="10"/>
        <v>511263.46666666662</v>
      </c>
    </row>
    <row r="121" spans="1:15" ht="15.75" customHeight="1" x14ac:dyDescent="0.25">
      <c r="A121" s="48">
        <v>43982</v>
      </c>
      <c r="B121" s="4">
        <v>28832.666666666668</v>
      </c>
      <c r="C121" s="4"/>
      <c r="D121" s="4"/>
      <c r="E121" s="4"/>
      <c r="F121" s="4"/>
      <c r="G121" s="4"/>
      <c r="H121" s="4">
        <v>1599.8000000000002</v>
      </c>
      <c r="I121" s="4">
        <v>103288.53333333331</v>
      </c>
      <c r="J121" s="4">
        <v>0</v>
      </c>
      <c r="K121" s="4">
        <v>301190.00000000006</v>
      </c>
      <c r="L121" s="4"/>
      <c r="M121" s="4"/>
      <c r="N121" s="5">
        <v>81560.333333333198</v>
      </c>
      <c r="O121" s="4">
        <f t="shared" si="10"/>
        <v>516471.3333333332</v>
      </c>
    </row>
    <row r="122" spans="1:15" ht="15.75" customHeight="1" x14ac:dyDescent="0.25">
      <c r="A122" s="48">
        <v>44012</v>
      </c>
      <c r="B122" s="4">
        <v>26080.499999999996</v>
      </c>
      <c r="C122" s="4"/>
      <c r="D122" s="4"/>
      <c r="E122" s="4"/>
      <c r="F122" s="4"/>
      <c r="G122" s="4"/>
      <c r="H122" s="4">
        <v>1625</v>
      </c>
      <c r="I122" s="4">
        <v>100692.90000000001</v>
      </c>
      <c r="J122" s="4">
        <v>0</v>
      </c>
      <c r="K122" s="4">
        <v>307569.50000000006</v>
      </c>
      <c r="L122" s="4"/>
      <c r="M122" s="4"/>
      <c r="N122" s="5">
        <v>85711.300000000047</v>
      </c>
      <c r="O122" s="4">
        <f t="shared" si="10"/>
        <v>521679.20000000013</v>
      </c>
    </row>
    <row r="123" spans="1:15" ht="15.75" customHeight="1" x14ac:dyDescent="0.25">
      <c r="A123" s="48">
        <v>44043</v>
      </c>
      <c r="B123" s="4">
        <v>29061.766666666663</v>
      </c>
      <c r="C123" s="4"/>
      <c r="D123" s="4"/>
      <c r="E123" s="4"/>
      <c r="F123" s="4"/>
      <c r="G123" s="4"/>
      <c r="H123" s="4">
        <v>2330.6999999999998</v>
      </c>
      <c r="I123" s="4">
        <v>95343.200000000012</v>
      </c>
      <c r="J123" s="4">
        <v>0</v>
      </c>
      <c r="K123" s="4">
        <v>320185.03333333327</v>
      </c>
      <c r="L123" s="4"/>
      <c r="M123" s="4"/>
      <c r="N123" s="5">
        <v>84018.633333333302</v>
      </c>
      <c r="O123" s="4">
        <f t="shared" si="10"/>
        <v>530939.33333333326</v>
      </c>
    </row>
    <row r="124" spans="1:15" ht="15.75" customHeight="1" x14ac:dyDescent="0.25">
      <c r="A124" s="48">
        <v>44074</v>
      </c>
      <c r="B124" s="4">
        <v>32043.033333333336</v>
      </c>
      <c r="C124" s="4"/>
      <c r="D124" s="4"/>
      <c r="E124" s="4"/>
      <c r="F124" s="4"/>
      <c r="G124" s="4"/>
      <c r="H124" s="4">
        <v>3036.4</v>
      </c>
      <c r="I124" s="4">
        <v>89993.499999999985</v>
      </c>
      <c r="J124" s="4">
        <v>0</v>
      </c>
      <c r="K124" s="4">
        <v>332800.56666666665</v>
      </c>
      <c r="L124" s="4"/>
      <c r="M124" s="4"/>
      <c r="N124" s="5">
        <v>82325.966666666558</v>
      </c>
      <c r="O124" s="4">
        <f t="shared" si="10"/>
        <v>540199.46666666656</v>
      </c>
    </row>
    <row r="125" spans="1:15" ht="15.75" customHeight="1" x14ac:dyDescent="0.25">
      <c r="A125" s="48">
        <v>44104</v>
      </c>
      <c r="B125" s="4">
        <v>35024.299999999996</v>
      </c>
      <c r="C125" s="4"/>
      <c r="D125" s="4"/>
      <c r="E125" s="4"/>
      <c r="F125" s="4"/>
      <c r="G125" s="4"/>
      <c r="H125" s="4">
        <v>3742.1</v>
      </c>
      <c r="I125" s="4">
        <v>84643.799999999988</v>
      </c>
      <c r="J125" s="4">
        <v>0</v>
      </c>
      <c r="K125" s="4">
        <v>345416.1</v>
      </c>
      <c r="L125" s="4"/>
      <c r="M125" s="4"/>
      <c r="N125" s="5">
        <v>80633.300000000047</v>
      </c>
      <c r="O125" s="4">
        <f t="shared" si="10"/>
        <v>549459.6</v>
      </c>
    </row>
    <row r="126" spans="1:15" ht="15.75" customHeight="1" x14ac:dyDescent="0.25">
      <c r="A126" s="48">
        <v>44135</v>
      </c>
      <c r="B126" s="4">
        <v>32840.933333333327</v>
      </c>
      <c r="C126" s="4"/>
      <c r="D126" s="4"/>
      <c r="E126" s="4"/>
      <c r="F126" s="4"/>
      <c r="G126" s="4"/>
      <c r="H126" s="4">
        <v>3029.3666666666668</v>
      </c>
      <c r="I126" s="4">
        <v>104593.96666666667</v>
      </c>
      <c r="J126" s="4">
        <v>0</v>
      </c>
      <c r="K126" s="4">
        <v>353601.8000000001</v>
      </c>
      <c r="L126" s="4"/>
      <c r="M126" s="4"/>
      <c r="N126" s="5">
        <v>78855.466666666616</v>
      </c>
      <c r="O126" s="4">
        <f t="shared" si="10"/>
        <v>572921.53333333344</v>
      </c>
    </row>
    <row r="127" spans="1:15" ht="15.75" customHeight="1" x14ac:dyDescent="0.25">
      <c r="A127" s="48">
        <v>44165</v>
      </c>
      <c r="B127" s="4">
        <v>30657.566666666669</v>
      </c>
      <c r="C127" s="4"/>
      <c r="D127" s="4"/>
      <c r="E127" s="4"/>
      <c r="F127" s="4"/>
      <c r="G127" s="4"/>
      <c r="H127" s="4">
        <v>2316.6333333333332</v>
      </c>
      <c r="I127" s="4">
        <v>124544.13333333336</v>
      </c>
      <c r="J127" s="4">
        <v>0</v>
      </c>
      <c r="K127" s="4">
        <v>361787.49999999994</v>
      </c>
      <c r="L127" s="4"/>
      <c r="M127" s="4"/>
      <c r="N127" s="5">
        <v>77077.633333333302</v>
      </c>
      <c r="O127" s="4">
        <f t="shared" si="10"/>
        <v>596383.46666666656</v>
      </c>
    </row>
    <row r="128" spans="1:15" ht="15.75" customHeight="1" x14ac:dyDescent="0.25">
      <c r="A128" s="48">
        <v>44196</v>
      </c>
      <c r="B128" s="4">
        <v>29572.699999999993</v>
      </c>
      <c r="C128" s="4"/>
      <c r="D128" s="4"/>
      <c r="E128" s="4"/>
      <c r="F128" s="4"/>
      <c r="G128" s="4"/>
      <c r="H128" s="4">
        <v>1608.1</v>
      </c>
      <c r="I128" s="4">
        <v>146542.5</v>
      </c>
      <c r="J128" s="4">
        <v>0</v>
      </c>
      <c r="K128" s="4">
        <v>377989.19999999995</v>
      </c>
      <c r="L128" s="4"/>
      <c r="M128" s="4"/>
      <c r="N128" s="5">
        <v>78048.800000000047</v>
      </c>
      <c r="O128" s="4">
        <f>SUM(B128:C128,F128:N128)</f>
        <v>633761.30000000005</v>
      </c>
    </row>
    <row r="129" spans="1:15" ht="15.75" customHeight="1" x14ac:dyDescent="0.25">
      <c r="A129" s="48">
        <v>44227</v>
      </c>
      <c r="B129" s="4">
        <v>36893.633333333339</v>
      </c>
      <c r="C129" s="4"/>
      <c r="D129" s="4"/>
      <c r="E129" s="4"/>
      <c r="F129" s="4"/>
      <c r="G129" s="4"/>
      <c r="H129" s="4">
        <v>3744.3999999999996</v>
      </c>
      <c r="I129" s="4">
        <v>137375.43333333332</v>
      </c>
      <c r="J129" s="4">
        <v>0</v>
      </c>
      <c r="K129" s="4">
        <v>385005.9000000002</v>
      </c>
      <c r="L129" s="4"/>
      <c r="M129" s="4"/>
      <c r="N129" s="5">
        <v>76676.033333333267</v>
      </c>
      <c r="O129" s="4">
        <f t="shared" ref="O129:O140" si="11">SUM(B129:C129,F129:N129)</f>
        <v>639695.40000000014</v>
      </c>
    </row>
    <row r="130" spans="1:15" ht="15.75" customHeight="1" x14ac:dyDescent="0.25">
      <c r="A130" s="48">
        <v>44255</v>
      </c>
      <c r="B130" s="4">
        <v>44214.566666666666</v>
      </c>
      <c r="C130" s="4"/>
      <c r="D130" s="4"/>
      <c r="E130" s="4"/>
      <c r="F130" s="4"/>
      <c r="G130" s="4"/>
      <c r="H130" s="4">
        <v>5880.7</v>
      </c>
      <c r="I130" s="4">
        <v>128208.36666666662</v>
      </c>
      <c r="J130" s="4">
        <v>0</v>
      </c>
      <c r="K130" s="4">
        <v>392022.60000000015</v>
      </c>
      <c r="L130" s="4"/>
      <c r="M130" s="4"/>
      <c r="N130" s="5">
        <v>75303.266666666605</v>
      </c>
      <c r="O130" s="4">
        <f t="shared" si="11"/>
        <v>645629.5</v>
      </c>
    </row>
    <row r="131" spans="1:15" ht="15.75" customHeight="1" x14ac:dyDescent="0.25">
      <c r="A131" s="48">
        <v>44286</v>
      </c>
      <c r="B131" s="4">
        <v>51535.500000000015</v>
      </c>
      <c r="C131" s="4"/>
      <c r="D131" s="4"/>
      <c r="E131" s="4"/>
      <c r="F131" s="4"/>
      <c r="G131" s="4"/>
      <c r="H131" s="4">
        <v>8016.9999999999991</v>
      </c>
      <c r="I131" s="4">
        <v>119041.29999999999</v>
      </c>
      <c r="J131" s="4">
        <v>0</v>
      </c>
      <c r="K131" s="4">
        <v>399039.29999999993</v>
      </c>
      <c r="L131" s="4"/>
      <c r="M131" s="4"/>
      <c r="N131" s="5">
        <v>73930.500000000058</v>
      </c>
      <c r="O131" s="4">
        <f t="shared" si="11"/>
        <v>651563.59999999986</v>
      </c>
    </row>
    <row r="132" spans="1:15" ht="15.75" customHeight="1" x14ac:dyDescent="0.25">
      <c r="A132" s="48">
        <v>44316</v>
      </c>
      <c r="B132" s="4">
        <v>48106.166666666657</v>
      </c>
      <c r="C132" s="4"/>
      <c r="D132" s="4"/>
      <c r="E132" s="4"/>
      <c r="F132" s="4"/>
      <c r="G132" s="4"/>
      <c r="H132" s="4">
        <v>6590.1666666666661</v>
      </c>
      <c r="I132" s="4">
        <v>134016.09999999998</v>
      </c>
      <c r="J132" s="4">
        <v>0</v>
      </c>
      <c r="K132" s="4">
        <v>407977.86666666658</v>
      </c>
      <c r="L132" s="4"/>
      <c r="M132" s="4"/>
      <c r="N132" s="5">
        <v>77324.033333333326</v>
      </c>
      <c r="O132" s="4">
        <f t="shared" si="11"/>
        <v>674014.33333333314</v>
      </c>
    </row>
    <row r="133" spans="1:15" ht="15.75" customHeight="1" x14ac:dyDescent="0.25">
      <c r="A133" s="48">
        <v>44347</v>
      </c>
      <c r="B133" s="4">
        <v>44676.83333333335</v>
      </c>
      <c r="C133" s="4"/>
      <c r="D133" s="4"/>
      <c r="E133" s="4"/>
      <c r="F133" s="4"/>
      <c r="G133" s="4"/>
      <c r="H133" s="4">
        <v>5163.333333333333</v>
      </c>
      <c r="I133" s="4">
        <v>148990.90000000002</v>
      </c>
      <c r="J133" s="4">
        <v>0</v>
      </c>
      <c r="K133" s="4">
        <v>416916.43333333335</v>
      </c>
      <c r="L133" s="4"/>
      <c r="M133" s="4"/>
      <c r="N133" s="5">
        <v>80717.566666666666</v>
      </c>
      <c r="O133" s="4">
        <f t="shared" si="11"/>
        <v>696465.06666666665</v>
      </c>
    </row>
    <row r="134" spans="1:15" ht="15.75" customHeight="1" x14ac:dyDescent="0.25">
      <c r="A134" s="48">
        <v>44377</v>
      </c>
      <c r="B134" s="4">
        <v>41247.499999999993</v>
      </c>
      <c r="C134" s="4"/>
      <c r="D134" s="4"/>
      <c r="E134" s="4"/>
      <c r="F134" s="4"/>
      <c r="G134" s="4"/>
      <c r="H134" s="4">
        <v>3736.4999999999991</v>
      </c>
      <c r="I134" s="4">
        <v>163965.69999999995</v>
      </c>
      <c r="J134" s="4">
        <v>0</v>
      </c>
      <c r="K134" s="4">
        <v>425855</v>
      </c>
      <c r="L134" s="4"/>
      <c r="M134" s="4"/>
      <c r="N134" s="5">
        <v>84111.099999999991</v>
      </c>
      <c r="O134" s="4">
        <f t="shared" si="11"/>
        <v>718915.79999999993</v>
      </c>
    </row>
    <row r="135" spans="1:15" ht="15.75" customHeight="1" x14ac:dyDescent="0.25">
      <c r="A135" s="48">
        <v>44408</v>
      </c>
      <c r="B135" s="4">
        <v>48050.766666666685</v>
      </c>
      <c r="C135" s="4"/>
      <c r="D135" s="4"/>
      <c r="E135" s="4"/>
      <c r="F135" s="4"/>
      <c r="G135" s="4"/>
      <c r="H135" s="4">
        <v>3074.1666666666665</v>
      </c>
      <c r="I135" s="4">
        <v>161673</v>
      </c>
      <c r="J135" s="4">
        <v>0</v>
      </c>
      <c r="K135" s="4">
        <v>436753.33333333331</v>
      </c>
      <c r="L135" s="4"/>
      <c r="M135" s="4"/>
      <c r="N135" s="5">
        <v>86805.066666666651</v>
      </c>
      <c r="O135" s="4">
        <f t="shared" si="11"/>
        <v>736356.33333333326</v>
      </c>
    </row>
    <row r="136" spans="1:15" ht="15.75" customHeight="1" x14ac:dyDescent="0.25">
      <c r="A136" s="48">
        <v>44439</v>
      </c>
      <c r="B136" s="4">
        <v>54854.03333333334</v>
      </c>
      <c r="C136" s="4"/>
      <c r="D136" s="4"/>
      <c r="E136" s="4"/>
      <c r="F136" s="4"/>
      <c r="G136" s="4"/>
      <c r="H136" s="4">
        <v>2411.833333333333</v>
      </c>
      <c r="I136" s="4">
        <v>159380.30000000002</v>
      </c>
      <c r="J136" s="4">
        <v>0</v>
      </c>
      <c r="K136" s="4">
        <v>447651.66666666669</v>
      </c>
      <c r="L136" s="4"/>
      <c r="M136" s="4"/>
      <c r="N136" s="5">
        <v>89499.033333333296</v>
      </c>
      <c r="O136" s="4">
        <f t="shared" si="11"/>
        <v>753796.8666666667</v>
      </c>
    </row>
    <row r="137" spans="1:15" ht="15.75" customHeight="1" x14ac:dyDescent="0.25">
      <c r="A137" s="48">
        <v>44469</v>
      </c>
      <c r="B137" s="4">
        <v>61657.300000000017</v>
      </c>
      <c r="C137" s="4"/>
      <c r="D137" s="4"/>
      <c r="E137" s="4"/>
      <c r="F137" s="4"/>
      <c r="G137" s="4"/>
      <c r="H137" s="4">
        <v>1749.5000000000002</v>
      </c>
      <c r="I137" s="4">
        <v>157087.59999999998</v>
      </c>
      <c r="J137" s="4">
        <v>0</v>
      </c>
      <c r="K137" s="4">
        <v>458550</v>
      </c>
      <c r="L137" s="4"/>
      <c r="M137" s="4"/>
      <c r="N137" s="5">
        <v>92193</v>
      </c>
      <c r="O137" s="4">
        <f t="shared" si="11"/>
        <v>771237.4</v>
      </c>
    </row>
    <row r="138" spans="1:15" ht="15.75" customHeight="1" x14ac:dyDescent="0.25">
      <c r="A138" s="48">
        <v>44500</v>
      </c>
      <c r="B138" s="4">
        <v>55496.69999999999</v>
      </c>
      <c r="C138" s="4"/>
      <c r="D138" s="4"/>
      <c r="E138" s="4"/>
      <c r="F138" s="4"/>
      <c r="G138" s="4"/>
      <c r="H138" s="4">
        <v>4284.7666666666664</v>
      </c>
      <c r="I138" s="4">
        <v>158458.6333333333</v>
      </c>
      <c r="J138" s="4">
        <v>20.166666666666664</v>
      </c>
      <c r="K138" s="4">
        <v>465803.36666666652</v>
      </c>
      <c r="L138" s="4"/>
      <c r="M138" s="4"/>
      <c r="N138" s="5">
        <v>93178.466666666733</v>
      </c>
      <c r="O138" s="4">
        <f t="shared" si="11"/>
        <v>777242.09999999986</v>
      </c>
    </row>
    <row r="139" spans="1:15" ht="15.75" customHeight="1" x14ac:dyDescent="0.25">
      <c r="A139" s="48">
        <v>44530</v>
      </c>
      <c r="B139" s="4">
        <v>48681.2</v>
      </c>
      <c r="C139" s="4"/>
      <c r="D139" s="4"/>
      <c r="E139" s="4"/>
      <c r="F139" s="4"/>
      <c r="G139" s="4"/>
      <c r="H139" s="4">
        <v>6680.1333333333332</v>
      </c>
      <c r="I139" s="4">
        <v>159416.06666666671</v>
      </c>
      <c r="J139" s="4">
        <v>40.333333333333329</v>
      </c>
      <c r="K139" s="4">
        <v>472599.53333333327</v>
      </c>
      <c r="L139" s="4"/>
      <c r="M139" s="4"/>
      <c r="N139" s="5">
        <v>94077.63333333336</v>
      </c>
      <c r="O139" s="4">
        <f t="shared" si="11"/>
        <v>781494.89999999991</v>
      </c>
    </row>
    <row r="140" spans="1:15" ht="15.75" customHeight="1" x14ac:dyDescent="0.25">
      <c r="A140" s="48">
        <v>44561</v>
      </c>
      <c r="B140" s="4">
        <v>41624.300000000003</v>
      </c>
      <c r="C140" s="4"/>
      <c r="D140" s="4"/>
      <c r="E140" s="4"/>
      <c r="F140" s="4"/>
      <c r="G140" s="4"/>
      <c r="H140" s="4">
        <v>9075.2000000000007</v>
      </c>
      <c r="I140" s="4">
        <v>160418.59999999998</v>
      </c>
      <c r="J140" s="4">
        <v>60.5</v>
      </c>
      <c r="K140" s="4">
        <v>479665.70000000007</v>
      </c>
      <c r="L140" s="4"/>
      <c r="M140" s="4"/>
      <c r="N140" s="5">
        <v>95343.59999999986</v>
      </c>
      <c r="O140" s="4">
        <f t="shared" si="11"/>
        <v>786187.89999999991</v>
      </c>
    </row>
    <row r="141" spans="1:15" ht="15.75" customHeight="1" x14ac:dyDescent="0.25">
      <c r="A141" s="48" t="s">
        <v>47</v>
      </c>
      <c r="B141" s="4">
        <v>42639.233333333337</v>
      </c>
      <c r="C141" s="4"/>
      <c r="D141" s="4"/>
      <c r="E141" s="4"/>
      <c r="F141" s="4"/>
      <c r="G141" s="4"/>
      <c r="H141" s="4">
        <v>9783.1666666666661</v>
      </c>
      <c r="I141" s="4">
        <v>157500.53333333333</v>
      </c>
      <c r="J141" s="4">
        <v>61</v>
      </c>
      <c r="K141" s="4">
        <v>490808.73333333322</v>
      </c>
      <c r="L141" s="4"/>
      <c r="M141" s="4"/>
      <c r="N141" s="5">
        <v>99552.400000000081</v>
      </c>
      <c r="O141" s="4">
        <v>800345.06666666665</v>
      </c>
    </row>
    <row r="142" spans="1:15" ht="15.75" customHeight="1" x14ac:dyDescent="0.25">
      <c r="A142" s="48" t="s">
        <v>48</v>
      </c>
      <c r="B142" s="4">
        <v>43654.16666666665</v>
      </c>
      <c r="C142" s="4"/>
      <c r="D142" s="4"/>
      <c r="E142" s="4"/>
      <c r="F142" s="4"/>
      <c r="G142" s="4"/>
      <c r="H142" s="4">
        <v>10491.133333333333</v>
      </c>
      <c r="I142" s="4">
        <v>154582.46666666662</v>
      </c>
      <c r="J142" s="4">
        <v>61.5</v>
      </c>
      <c r="K142" s="4">
        <v>501951.76666666684</v>
      </c>
      <c r="L142" s="4"/>
      <c r="M142" s="4"/>
      <c r="N142" s="5">
        <v>103761.19999999995</v>
      </c>
      <c r="O142" s="4">
        <v>814502.2333333334</v>
      </c>
    </row>
    <row r="143" spans="1:15" ht="15.75" customHeight="1" x14ac:dyDescent="0.25">
      <c r="A143" s="48" t="s">
        <v>49</v>
      </c>
      <c r="B143" s="4">
        <v>44669.1</v>
      </c>
      <c r="C143" s="4"/>
      <c r="D143" s="4"/>
      <c r="E143" s="4"/>
      <c r="F143" s="4"/>
      <c r="G143" s="4"/>
      <c r="H143" s="4">
        <v>11199.099999999999</v>
      </c>
      <c r="I143" s="4">
        <v>151664.4</v>
      </c>
      <c r="J143" s="4">
        <v>62</v>
      </c>
      <c r="K143" s="4">
        <v>513094.8</v>
      </c>
      <c r="L143" s="4"/>
      <c r="M143" s="4"/>
      <c r="N143" s="5">
        <v>107970.00000000006</v>
      </c>
      <c r="O143" s="4">
        <v>828659.39999999991</v>
      </c>
    </row>
    <row r="144" spans="1:15" ht="15.75" customHeight="1" x14ac:dyDescent="0.25">
      <c r="A144" s="48" t="s">
        <v>50</v>
      </c>
      <c r="B144" s="4">
        <v>48413.566666666658</v>
      </c>
      <c r="C144" s="4"/>
      <c r="D144" s="4"/>
      <c r="E144" s="4"/>
      <c r="F144" s="4"/>
      <c r="G144" s="4"/>
      <c r="H144" s="4">
        <v>10385.133333333335</v>
      </c>
      <c r="I144" s="4">
        <v>146557.83333333337</v>
      </c>
      <c r="J144" s="4">
        <v>62.033333333333331</v>
      </c>
      <c r="K144" s="4">
        <v>522511.66666666669</v>
      </c>
      <c r="L144" s="4"/>
      <c r="M144" s="4"/>
      <c r="N144" s="5">
        <v>105517.3000000001</v>
      </c>
      <c r="O144" s="4">
        <v>833447.53333333344</v>
      </c>
    </row>
    <row r="145" spans="1:17" ht="15.75" customHeight="1" x14ac:dyDescent="0.25">
      <c r="A145" s="48" t="s">
        <v>51</v>
      </c>
      <c r="B145" s="4">
        <v>52158.033333333326</v>
      </c>
      <c r="C145" s="4"/>
      <c r="D145" s="4"/>
      <c r="E145" s="4"/>
      <c r="F145" s="4"/>
      <c r="G145" s="4"/>
      <c r="H145" s="4">
        <v>9571.1666666666679</v>
      </c>
      <c r="I145" s="4">
        <v>141451.26666666663</v>
      </c>
      <c r="J145" s="4">
        <v>62.066666666666663</v>
      </c>
      <c r="K145" s="4">
        <v>531928.53333333356</v>
      </c>
      <c r="L145" s="4"/>
      <c r="M145" s="4"/>
      <c r="N145" s="5">
        <v>103064.60000000009</v>
      </c>
      <c r="O145" s="4">
        <v>838235.66666666698</v>
      </c>
    </row>
    <row r="146" spans="1:17" ht="15.75" customHeight="1" x14ac:dyDescent="0.25">
      <c r="A146" s="48" t="s">
        <v>52</v>
      </c>
      <c r="B146" s="4">
        <v>55902.499999999993</v>
      </c>
      <c r="C146" s="4"/>
      <c r="D146" s="4"/>
      <c r="E146" s="4"/>
      <c r="F146" s="4"/>
      <c r="G146" s="4"/>
      <c r="H146" s="4">
        <v>8757.2000000000007</v>
      </c>
      <c r="I146" s="4">
        <v>136344.69999999995</v>
      </c>
      <c r="J146" s="4">
        <v>62.1</v>
      </c>
      <c r="K146" s="4">
        <v>541345.4</v>
      </c>
      <c r="L146" s="4"/>
      <c r="M146" s="4"/>
      <c r="N146" s="5">
        <v>100611.90000000014</v>
      </c>
      <c r="O146" s="4">
        <v>843023.80000000016</v>
      </c>
    </row>
    <row r="147" spans="1:17" ht="15.75" customHeight="1" x14ac:dyDescent="0.25">
      <c r="A147" s="48" t="s">
        <v>53</v>
      </c>
      <c r="B147" s="4">
        <v>59314.599999999991</v>
      </c>
      <c r="C147" s="4"/>
      <c r="D147" s="4"/>
      <c r="E147" s="4"/>
      <c r="F147" s="4"/>
      <c r="G147" s="4"/>
      <c r="H147" s="4">
        <v>8067.166666666667</v>
      </c>
      <c r="I147" s="4">
        <v>132032.79999999999</v>
      </c>
      <c r="J147" s="4">
        <v>42.233333333333334</v>
      </c>
      <c r="K147" s="4">
        <v>559060.96666666691</v>
      </c>
      <c r="L147" s="4"/>
      <c r="M147" s="4"/>
      <c r="N147" s="5">
        <v>104243.33333333326</v>
      </c>
      <c r="O147" s="4">
        <v>862761.10000000009</v>
      </c>
    </row>
    <row r="148" spans="1:17" ht="15.75" customHeight="1" x14ac:dyDescent="0.25">
      <c r="A148" s="48" t="s">
        <v>54</v>
      </c>
      <c r="B148" s="4">
        <v>62726.700000000004</v>
      </c>
      <c r="C148" s="4"/>
      <c r="D148" s="4"/>
      <c r="E148" s="4"/>
      <c r="F148" s="4"/>
      <c r="G148" s="4"/>
      <c r="H148" s="4">
        <v>7377.1333333333332</v>
      </c>
      <c r="I148" s="4">
        <v>127720.89999999998</v>
      </c>
      <c r="J148" s="4">
        <v>55.666666666666664</v>
      </c>
      <c r="K148" s="4">
        <v>576776.53333333309</v>
      </c>
      <c r="L148" s="4"/>
      <c r="M148" s="4"/>
      <c r="N148" s="5">
        <v>107841.46666666667</v>
      </c>
      <c r="O148" s="4">
        <v>882498.39999999979</v>
      </c>
    </row>
    <row r="149" spans="1:17" s="57" customFormat="1" ht="18" x14ac:dyDescent="0.25">
      <c r="A149" s="55" t="s">
        <v>55</v>
      </c>
      <c r="B149" s="4">
        <v>66138.800000000017</v>
      </c>
      <c r="C149" s="4"/>
      <c r="D149" s="4"/>
      <c r="E149" s="4"/>
      <c r="F149" s="4"/>
      <c r="G149" s="4"/>
      <c r="H149" s="4">
        <v>6687.1</v>
      </c>
      <c r="I149" s="4">
        <v>123408.99999999999</v>
      </c>
      <c r="J149" s="4">
        <v>69.099999999999994</v>
      </c>
      <c r="K149" s="4">
        <v>594492.09999999974</v>
      </c>
      <c r="L149" s="4"/>
      <c r="M149" s="4"/>
      <c r="N149" s="5">
        <v>111439.59999999986</v>
      </c>
      <c r="O149" s="4">
        <v>902235.6999999996</v>
      </c>
      <c r="P149" s="56"/>
      <c r="Q149" s="56"/>
    </row>
    <row r="150" spans="1:17" s="61" customFormat="1" ht="18" x14ac:dyDescent="0.25">
      <c r="A150" s="55" t="s">
        <v>56</v>
      </c>
      <c r="B150" s="58">
        <v>66138.800000000017</v>
      </c>
      <c r="C150" s="58"/>
      <c r="D150" s="58"/>
      <c r="E150" s="58"/>
      <c r="F150" s="58"/>
      <c r="G150" s="58"/>
      <c r="H150" s="58">
        <v>6687.1</v>
      </c>
      <c r="I150" s="58">
        <v>123408.99999999999</v>
      </c>
      <c r="J150" s="58">
        <v>69.099999999999994</v>
      </c>
      <c r="K150" s="58">
        <v>594492.09999999974</v>
      </c>
      <c r="L150" s="58"/>
      <c r="M150" s="58"/>
      <c r="N150" s="59">
        <v>111439.59999999986</v>
      </c>
      <c r="O150" s="4">
        <v>902235.6999999996</v>
      </c>
      <c r="P150" s="60"/>
      <c r="Q150" s="60"/>
    </row>
    <row r="151" spans="1:17" s="61" customFormat="1" ht="18" x14ac:dyDescent="0.25">
      <c r="A151" s="55" t="s">
        <v>57</v>
      </c>
      <c r="B151" s="58">
        <v>66138.800000000017</v>
      </c>
      <c r="C151" s="58"/>
      <c r="D151" s="58"/>
      <c r="E151" s="58"/>
      <c r="F151" s="58"/>
      <c r="G151" s="58"/>
      <c r="H151" s="58">
        <v>6687.1</v>
      </c>
      <c r="I151" s="58">
        <v>123408.99999999999</v>
      </c>
      <c r="J151" s="58">
        <v>69.099999999999994</v>
      </c>
      <c r="K151" s="58">
        <v>594492.09999999974</v>
      </c>
      <c r="L151" s="58"/>
      <c r="M151" s="58"/>
      <c r="N151" s="59">
        <v>111439.59999999986</v>
      </c>
      <c r="O151" s="4">
        <v>902235.6999999996</v>
      </c>
      <c r="P151" s="60"/>
      <c r="Q151" s="60"/>
    </row>
    <row r="152" spans="1:17" s="61" customFormat="1" ht="18" x14ac:dyDescent="0.25">
      <c r="A152" s="55" t="s">
        <v>60</v>
      </c>
      <c r="B152" s="58">
        <v>66138.800000000017</v>
      </c>
      <c r="C152" s="58"/>
      <c r="D152" s="58"/>
      <c r="E152" s="58"/>
      <c r="F152" s="58"/>
      <c r="G152" s="58"/>
      <c r="H152" s="58">
        <v>6687.1</v>
      </c>
      <c r="I152" s="58">
        <v>123408.99999999999</v>
      </c>
      <c r="J152" s="58">
        <v>69.099999999999994</v>
      </c>
      <c r="K152" s="58">
        <v>594492.09999999974</v>
      </c>
      <c r="L152" s="58"/>
      <c r="M152" s="58"/>
      <c r="N152" s="59">
        <v>111439.59999999986</v>
      </c>
      <c r="O152" s="4">
        <v>902235.6999999996</v>
      </c>
      <c r="P152" s="60"/>
      <c r="Q152" s="60"/>
    </row>
    <row r="153" spans="1:17" x14ac:dyDescent="0.25">
      <c r="A153" s="66" t="s">
        <v>27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8"/>
    </row>
    <row r="154" spans="1:17" x14ac:dyDescent="0.25">
      <c r="B154" s="28"/>
      <c r="C154" s="28"/>
      <c r="D154" s="28"/>
      <c r="E154" s="28"/>
      <c r="F154" s="28"/>
      <c r="G154" s="28"/>
      <c r="H154" s="29"/>
      <c r="I154" s="28"/>
      <c r="J154" s="29"/>
      <c r="K154" s="29"/>
      <c r="L154" s="29"/>
      <c r="M154" s="29"/>
      <c r="N154" s="29"/>
      <c r="O154" s="30"/>
    </row>
  </sheetData>
  <mergeCells count="15">
    <mergeCell ref="A4:O4"/>
    <mergeCell ref="A153:O153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58"/>
  <sheetViews>
    <sheetView workbookViewId="0">
      <pane xSplit="1" ySplit="6" topLeftCell="J49" activePane="bottomRight" state="frozen"/>
      <selection pane="topRight" activeCell="B1" sqref="B1"/>
      <selection pane="bottomLeft" activeCell="A7" sqref="A7"/>
      <selection pane="bottomRight" activeCell="M59" sqref="M59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9" t="s">
        <v>10</v>
      </c>
      <c r="B6" s="71" t="s">
        <v>11</v>
      </c>
      <c r="C6" s="72" t="s">
        <v>12</v>
      </c>
      <c r="D6" s="74" t="s">
        <v>26</v>
      </c>
      <c r="E6" s="75"/>
      <c r="F6" s="76"/>
      <c r="G6" s="72" t="s">
        <v>15</v>
      </c>
      <c r="H6" s="72" t="s">
        <v>16</v>
      </c>
      <c r="I6" s="77" t="s">
        <v>25</v>
      </c>
      <c r="J6" s="78" t="s">
        <v>17</v>
      </c>
      <c r="K6" s="78" t="s">
        <v>18</v>
      </c>
      <c r="L6" s="78" t="s">
        <v>19</v>
      </c>
      <c r="M6" s="78" t="s">
        <v>20</v>
      </c>
      <c r="N6" s="80" t="s">
        <v>21</v>
      </c>
      <c r="O6" s="80" t="s">
        <v>22</v>
      </c>
      <c r="P6" s="36"/>
    </row>
    <row r="7" spans="1:16" s="44" customFormat="1" ht="117.75" customHeight="1" x14ac:dyDescent="0.25">
      <c r="A7" s="70"/>
      <c r="B7" s="71"/>
      <c r="C7" s="73"/>
      <c r="D7" s="46" t="s">
        <v>13</v>
      </c>
      <c r="E7" s="46" t="s">
        <v>14</v>
      </c>
      <c r="F7" s="45" t="s">
        <v>8</v>
      </c>
      <c r="G7" s="73"/>
      <c r="H7" s="73"/>
      <c r="I7" s="77"/>
      <c r="J7" s="79"/>
      <c r="K7" s="79"/>
      <c r="L7" s="79"/>
      <c r="M7" s="79"/>
      <c r="N7" s="81"/>
      <c r="O7" s="81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48">
        <v>43921</v>
      </c>
      <c r="B45" s="4">
        <v>34337</v>
      </c>
      <c r="C45" s="4"/>
      <c r="D45" s="4"/>
      <c r="E45" s="4"/>
      <c r="F45" s="4"/>
      <c r="G45" s="4"/>
      <c r="H45" s="4">
        <v>1549.4</v>
      </c>
      <c r="I45" s="4">
        <v>108479.80000000002</v>
      </c>
      <c r="J45" s="4">
        <v>0</v>
      </c>
      <c r="K45" s="4">
        <v>288430.99999999983</v>
      </c>
      <c r="L45" s="4"/>
      <c r="M45" s="4"/>
      <c r="N45" s="5">
        <v>73258.400000000081</v>
      </c>
      <c r="O45" s="4">
        <f t="shared" ref="O45:O46" si="8">SUM(B45:C45,F45:N45)</f>
        <v>506055.59999999992</v>
      </c>
    </row>
    <row r="46" spans="1:15" ht="15.75" customHeight="1" x14ac:dyDescent="0.25">
      <c r="A46" s="48">
        <v>44012</v>
      </c>
      <c r="B46" s="4">
        <v>26080.499999999996</v>
      </c>
      <c r="C46" s="4"/>
      <c r="D46" s="4"/>
      <c r="E46" s="4"/>
      <c r="F46" s="4"/>
      <c r="G46" s="4"/>
      <c r="H46" s="4">
        <v>1625</v>
      </c>
      <c r="I46" s="4">
        <v>100692.90000000001</v>
      </c>
      <c r="J46" s="4">
        <v>0</v>
      </c>
      <c r="K46" s="4">
        <v>307569.50000000006</v>
      </c>
      <c r="L46" s="4"/>
      <c r="M46" s="4"/>
      <c r="N46" s="5">
        <v>85711.300000000047</v>
      </c>
      <c r="O46" s="4">
        <f t="shared" si="8"/>
        <v>521679.20000000013</v>
      </c>
    </row>
    <row r="47" spans="1:15" ht="15.75" customHeight="1" x14ac:dyDescent="0.25">
      <c r="A47" s="48">
        <v>44104</v>
      </c>
      <c r="B47" s="4">
        <v>35024.299999999996</v>
      </c>
      <c r="C47" s="4"/>
      <c r="D47" s="4"/>
      <c r="E47" s="4"/>
      <c r="F47" s="4"/>
      <c r="G47" s="4"/>
      <c r="H47" s="4">
        <v>3742.1</v>
      </c>
      <c r="I47" s="4">
        <v>84643.799999999988</v>
      </c>
      <c r="J47" s="4">
        <v>0</v>
      </c>
      <c r="K47" s="4">
        <v>345416.1</v>
      </c>
      <c r="L47" s="4"/>
      <c r="M47" s="4"/>
      <c r="N47" s="5">
        <v>80633.300000000047</v>
      </c>
      <c r="O47" s="4">
        <f>SUM(B47:C47,F47:N47)</f>
        <v>549459.6</v>
      </c>
    </row>
    <row r="48" spans="1:15" ht="15.75" customHeight="1" x14ac:dyDescent="0.25">
      <c r="A48" s="48">
        <v>44196</v>
      </c>
      <c r="B48" s="4">
        <v>29572.699999999993</v>
      </c>
      <c r="C48" s="4"/>
      <c r="D48" s="4"/>
      <c r="E48" s="4"/>
      <c r="F48" s="4"/>
      <c r="G48" s="4"/>
      <c r="H48" s="4">
        <v>1608.1</v>
      </c>
      <c r="I48" s="4">
        <v>146542.5</v>
      </c>
      <c r="J48" s="4">
        <v>0</v>
      </c>
      <c r="K48" s="4">
        <v>377989.19999999995</v>
      </c>
      <c r="L48" s="4"/>
      <c r="M48" s="4"/>
      <c r="N48" s="5">
        <v>78048.800000000047</v>
      </c>
      <c r="O48" s="4">
        <f>SUM(B48:C48,F48:N48)</f>
        <v>633761.30000000005</v>
      </c>
    </row>
    <row r="49" spans="1:17" ht="15.75" customHeight="1" x14ac:dyDescent="0.25">
      <c r="A49" s="48">
        <v>44286</v>
      </c>
      <c r="B49" s="4">
        <v>51535.500000000015</v>
      </c>
      <c r="C49" s="4"/>
      <c r="D49" s="4"/>
      <c r="E49" s="4"/>
      <c r="F49" s="4"/>
      <c r="G49" s="4"/>
      <c r="H49" s="4">
        <v>8016.9999999999991</v>
      </c>
      <c r="I49" s="4">
        <v>119041.29999999999</v>
      </c>
      <c r="J49" s="4">
        <v>0</v>
      </c>
      <c r="K49" s="4">
        <v>399039.29999999993</v>
      </c>
      <c r="L49" s="4"/>
      <c r="M49" s="4"/>
      <c r="N49" s="5">
        <v>73930.500000000058</v>
      </c>
      <c r="O49" s="4">
        <v>651563.59999999986</v>
      </c>
    </row>
    <row r="50" spans="1:17" ht="15.75" customHeight="1" x14ac:dyDescent="0.25">
      <c r="A50" s="48">
        <v>44377</v>
      </c>
      <c r="B50" s="4">
        <v>41247.499999999993</v>
      </c>
      <c r="C50" s="4"/>
      <c r="D50" s="4"/>
      <c r="E50" s="4"/>
      <c r="F50" s="4"/>
      <c r="G50" s="4"/>
      <c r="H50" s="4">
        <v>3736.4999999999991</v>
      </c>
      <c r="I50" s="4">
        <v>163965.69999999995</v>
      </c>
      <c r="J50" s="4">
        <v>0</v>
      </c>
      <c r="K50" s="4">
        <v>425855</v>
      </c>
      <c r="L50" s="4"/>
      <c r="M50" s="4"/>
      <c r="N50" s="5">
        <v>84111.099999999991</v>
      </c>
      <c r="O50" s="4">
        <v>718915.79999999993</v>
      </c>
    </row>
    <row r="51" spans="1:17" ht="15.75" customHeight="1" x14ac:dyDescent="0.25">
      <c r="A51" s="48">
        <v>44469</v>
      </c>
      <c r="B51" s="4">
        <v>61657.300000000017</v>
      </c>
      <c r="C51" s="4" t="s">
        <v>0</v>
      </c>
      <c r="D51" s="4" t="s">
        <v>0</v>
      </c>
      <c r="E51" s="4" t="s">
        <v>0</v>
      </c>
      <c r="F51" s="4">
        <f t="shared" ref="F51" si="9">SUM(D51:E51)</f>
        <v>0</v>
      </c>
      <c r="G51" s="4" t="s">
        <v>0</v>
      </c>
      <c r="H51" s="4">
        <v>1749.5000000000002</v>
      </c>
      <c r="I51" s="4">
        <v>157087.59999999998</v>
      </c>
      <c r="J51" s="4">
        <v>0</v>
      </c>
      <c r="K51" s="4">
        <v>458550</v>
      </c>
      <c r="L51" s="4" t="s">
        <v>0</v>
      </c>
      <c r="M51" s="4" t="s">
        <v>0</v>
      </c>
      <c r="N51" s="5">
        <v>92193</v>
      </c>
      <c r="O51" s="4">
        <v>771237.4</v>
      </c>
    </row>
    <row r="52" spans="1:17" ht="15.75" customHeight="1" x14ac:dyDescent="0.25">
      <c r="A52" s="48">
        <v>44561</v>
      </c>
      <c r="B52" s="4">
        <v>41624.300000000003</v>
      </c>
      <c r="C52" s="4"/>
      <c r="D52" s="4"/>
      <c r="E52" s="4"/>
      <c r="F52" s="4"/>
      <c r="G52" s="4"/>
      <c r="H52" s="4">
        <v>9075.2000000000007</v>
      </c>
      <c r="I52" s="4">
        <v>160418.59999999998</v>
      </c>
      <c r="J52" s="4">
        <v>60.5</v>
      </c>
      <c r="K52" s="4">
        <v>479665.70000000007</v>
      </c>
      <c r="L52" s="4"/>
      <c r="M52" s="4"/>
      <c r="N52" s="5">
        <v>95343.59999999986</v>
      </c>
      <c r="O52" s="4">
        <v>786187.89999999991</v>
      </c>
    </row>
    <row r="53" spans="1:17" s="63" customFormat="1" ht="15.75" customHeight="1" x14ac:dyDescent="0.25">
      <c r="A53" s="62" t="s">
        <v>49</v>
      </c>
      <c r="B53" s="58">
        <v>44669.1</v>
      </c>
      <c r="C53" s="58"/>
      <c r="D53" s="58"/>
      <c r="E53" s="58"/>
      <c r="F53" s="58"/>
      <c r="G53" s="58"/>
      <c r="H53" s="58">
        <v>11199.099999999999</v>
      </c>
      <c r="I53" s="58">
        <v>151664.4</v>
      </c>
      <c r="J53" s="58">
        <v>62</v>
      </c>
      <c r="K53" s="58">
        <v>513094.8</v>
      </c>
      <c r="L53" s="58"/>
      <c r="M53" s="58"/>
      <c r="N53" s="59">
        <v>107970.00000000006</v>
      </c>
      <c r="O53" s="58">
        <v>828659.39999999991</v>
      </c>
    </row>
    <row r="54" spans="1:17" s="63" customFormat="1" ht="15.75" customHeight="1" x14ac:dyDescent="0.25">
      <c r="A54" s="62" t="s">
        <v>52</v>
      </c>
      <c r="B54" s="58">
        <v>55902.499999999993</v>
      </c>
      <c r="C54" s="58"/>
      <c r="D54" s="58"/>
      <c r="E54" s="58"/>
      <c r="F54" s="58"/>
      <c r="G54" s="58"/>
      <c r="H54" s="58">
        <v>8757.2000000000007</v>
      </c>
      <c r="I54" s="58">
        <v>136344.69999999995</v>
      </c>
      <c r="J54" s="58">
        <v>62.1</v>
      </c>
      <c r="K54" s="58">
        <v>541345.4</v>
      </c>
      <c r="L54" s="58"/>
      <c r="M54" s="58"/>
      <c r="N54" s="59">
        <v>100611.90000000014</v>
      </c>
      <c r="O54" s="58">
        <v>843023.80000000016</v>
      </c>
    </row>
    <row r="55" spans="1:17" s="61" customFormat="1" ht="18" x14ac:dyDescent="0.25">
      <c r="A55" s="55" t="s">
        <v>55</v>
      </c>
      <c r="B55" s="58">
        <v>66138.800000000017</v>
      </c>
      <c r="C55" s="58"/>
      <c r="D55" s="58"/>
      <c r="E55" s="58"/>
      <c r="F55" s="58"/>
      <c r="G55" s="58"/>
      <c r="H55" s="58">
        <v>6687.1</v>
      </c>
      <c r="I55" s="58">
        <v>123408.99999999999</v>
      </c>
      <c r="J55" s="58">
        <v>69.099999999999994</v>
      </c>
      <c r="K55" s="58">
        <v>594492.09999999974</v>
      </c>
      <c r="L55" s="58"/>
      <c r="M55" s="58"/>
      <c r="N55" s="59">
        <v>111439.59999999986</v>
      </c>
      <c r="O55" s="58">
        <v>902235.6999999996</v>
      </c>
      <c r="P55" s="60"/>
      <c r="Q55" s="60"/>
    </row>
    <row r="56" spans="1:17" s="61" customFormat="1" ht="18" x14ac:dyDescent="0.25">
      <c r="A56" s="55" t="s">
        <v>60</v>
      </c>
      <c r="B56" s="58">
        <v>66138.800000000017</v>
      </c>
      <c r="C56" s="58"/>
      <c r="D56" s="58"/>
      <c r="E56" s="58"/>
      <c r="F56" s="58"/>
      <c r="G56" s="58"/>
      <c r="H56" s="58">
        <v>6687.1</v>
      </c>
      <c r="I56" s="58">
        <v>123408.99999999999</v>
      </c>
      <c r="J56" s="58">
        <v>69.099999999999994</v>
      </c>
      <c r="K56" s="58">
        <v>594492.09999999974</v>
      </c>
      <c r="L56" s="58"/>
      <c r="M56" s="58"/>
      <c r="N56" s="59">
        <v>111439.59999999986</v>
      </c>
      <c r="O56" s="58">
        <v>902235.6999999996</v>
      </c>
      <c r="P56" s="60"/>
      <c r="Q56" s="60"/>
    </row>
    <row r="57" spans="1:17" x14ac:dyDescent="0.25">
      <c r="A57" s="66" t="s">
        <v>27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</row>
    <row r="58" spans="1:17" x14ac:dyDescent="0.25">
      <c r="B58" s="28"/>
      <c r="C58" s="28"/>
      <c r="D58" s="28"/>
      <c r="E58" s="28"/>
      <c r="F58" s="28"/>
      <c r="G58" s="28"/>
      <c r="H58" s="29"/>
      <c r="I58" s="28"/>
      <c r="J58" s="29"/>
      <c r="K58" s="29"/>
      <c r="L58" s="29"/>
      <c r="M58" s="29"/>
      <c r="N58" s="29"/>
      <c r="O58" s="30"/>
    </row>
  </sheetData>
  <mergeCells count="15">
    <mergeCell ref="A57:O5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2"/>
  <sheetViews>
    <sheetView workbookViewId="0">
      <pane xSplit="1" ySplit="7" topLeftCell="M15" activePane="bottomRight" state="frozen"/>
      <selection pane="topRight" activeCell="B1" sqref="B1"/>
      <selection pane="bottomLeft" activeCell="A8" sqref="A8"/>
      <selection pane="bottomRight" activeCell="S17" sqref="S17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9" t="s">
        <v>10</v>
      </c>
      <c r="B6" s="71" t="s">
        <v>11</v>
      </c>
      <c r="C6" s="72" t="s">
        <v>12</v>
      </c>
      <c r="D6" s="74" t="s">
        <v>26</v>
      </c>
      <c r="E6" s="75"/>
      <c r="F6" s="76"/>
      <c r="G6" s="72" t="s">
        <v>15</v>
      </c>
      <c r="H6" s="72" t="s">
        <v>16</v>
      </c>
      <c r="I6" s="77" t="s">
        <v>25</v>
      </c>
      <c r="J6" s="78" t="s">
        <v>17</v>
      </c>
      <c r="K6" s="78" t="s">
        <v>18</v>
      </c>
      <c r="L6" s="78" t="s">
        <v>19</v>
      </c>
      <c r="M6" s="78" t="s">
        <v>20</v>
      </c>
      <c r="N6" s="80" t="s">
        <v>21</v>
      </c>
      <c r="O6" s="80" t="s">
        <v>22</v>
      </c>
      <c r="P6" s="36"/>
    </row>
    <row r="7" spans="1:16" s="44" customFormat="1" ht="117.75" customHeight="1" x14ac:dyDescent="0.25">
      <c r="A7" s="70"/>
      <c r="B7" s="71"/>
      <c r="C7" s="73"/>
      <c r="D7" s="46" t="s">
        <v>13</v>
      </c>
      <c r="E7" s="46" t="s">
        <v>14</v>
      </c>
      <c r="F7" s="45" t="s">
        <v>8</v>
      </c>
      <c r="G7" s="73"/>
      <c r="H7" s="73"/>
      <c r="I7" s="77"/>
      <c r="J7" s="79"/>
      <c r="K7" s="79"/>
      <c r="L7" s="79"/>
      <c r="M7" s="79"/>
      <c r="N7" s="81"/>
      <c r="O7" s="81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ht="15.75" customHeight="1" x14ac:dyDescent="0.25">
      <c r="A18" s="47">
        <v>2020</v>
      </c>
      <c r="B18" s="4">
        <v>29572.699999999993</v>
      </c>
      <c r="C18" s="4"/>
      <c r="D18" s="4"/>
      <c r="E18" s="4"/>
      <c r="F18" s="4"/>
      <c r="G18" s="4"/>
      <c r="H18" s="4">
        <v>1608.1</v>
      </c>
      <c r="I18" s="4">
        <v>146542.5</v>
      </c>
      <c r="J18" s="4">
        <v>0</v>
      </c>
      <c r="K18" s="4">
        <v>377989.19999999995</v>
      </c>
      <c r="L18" s="4"/>
      <c r="M18" s="4"/>
      <c r="N18" s="5">
        <v>78048.800000000047</v>
      </c>
      <c r="O18" s="4">
        <f>SUM(B18:C18,F18:N18)</f>
        <v>633761.30000000005</v>
      </c>
    </row>
    <row r="19" spans="1:15" ht="15.75" customHeight="1" x14ac:dyDescent="0.25">
      <c r="A19" s="47">
        <v>2021</v>
      </c>
      <c r="B19" s="4">
        <v>41624.300000000003</v>
      </c>
      <c r="C19" s="4"/>
      <c r="D19" s="4"/>
      <c r="E19" s="4"/>
      <c r="F19" s="4"/>
      <c r="G19" s="4"/>
      <c r="H19" s="4">
        <v>9075.2000000000007</v>
      </c>
      <c r="I19" s="4">
        <v>160418.59999999998</v>
      </c>
      <c r="J19" s="4">
        <v>60.5</v>
      </c>
      <c r="K19" s="4">
        <v>479665.70000000007</v>
      </c>
      <c r="L19" s="4"/>
      <c r="M19" s="4"/>
      <c r="N19" s="5">
        <v>95343.59999999986</v>
      </c>
      <c r="O19" s="4">
        <v>786187.89999999991</v>
      </c>
    </row>
    <row r="20" spans="1:15" ht="15.75" customHeight="1" x14ac:dyDescent="0.25">
      <c r="A20" s="47">
        <v>2022</v>
      </c>
      <c r="B20" s="4">
        <v>66138.800000000017</v>
      </c>
      <c r="C20" s="4"/>
      <c r="D20" s="4"/>
      <c r="E20" s="4"/>
      <c r="F20" s="4"/>
      <c r="G20" s="4"/>
      <c r="H20" s="4">
        <v>6687.1</v>
      </c>
      <c r="I20" s="4">
        <v>123408.99999999999</v>
      </c>
      <c r="J20" s="4">
        <v>69.099999999999994</v>
      </c>
      <c r="K20" s="4">
        <v>594492.09999999974</v>
      </c>
      <c r="L20" s="4"/>
      <c r="M20" s="4"/>
      <c r="N20" s="5">
        <v>111439.59999999986</v>
      </c>
      <c r="O20" s="4">
        <v>902235.6999999996</v>
      </c>
    </row>
    <row r="21" spans="1:15" x14ac:dyDescent="0.25">
      <c r="A21" s="66" t="s">
        <v>27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22" spans="1:15" x14ac:dyDescent="0.25">
      <c r="B22" s="28"/>
      <c r="C22" s="28"/>
      <c r="D22" s="28"/>
      <c r="E22" s="28"/>
      <c r="F22" s="28"/>
      <c r="G22" s="28"/>
      <c r="H22" s="29"/>
      <c r="I22" s="28"/>
      <c r="J22" s="29"/>
      <c r="K22" s="29"/>
      <c r="L22" s="29"/>
      <c r="M22" s="29"/>
      <c r="N22" s="29"/>
      <c r="O22" s="30"/>
    </row>
  </sheetData>
  <mergeCells count="15">
    <mergeCell ref="A21:O21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2015-01-02T06:10:35Z</cp:lastPrinted>
  <dcterms:created xsi:type="dcterms:W3CDTF">2000-09-13T06:00:01Z</dcterms:created>
  <dcterms:modified xsi:type="dcterms:W3CDTF">2023-02-20T12:58:35Z</dcterms:modified>
</cp:coreProperties>
</file>