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M148" i="4" l="1"/>
  <c r="N148" i="4" s="1"/>
  <c r="D148" i="4"/>
  <c r="F148" i="4" s="1"/>
  <c r="H148" i="4" s="1"/>
  <c r="O148" i="4" s="1"/>
  <c r="N53" i="5" l="1"/>
  <c r="D53" i="5"/>
  <c r="F53" i="5" s="1"/>
  <c r="H53" i="5" s="1"/>
  <c r="O53" i="5" s="1"/>
  <c r="N52" i="5"/>
  <c r="D52" i="5"/>
  <c r="F52" i="5" s="1"/>
  <c r="H52" i="5" s="1"/>
  <c r="O52" i="5" s="1"/>
  <c r="N51" i="5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7" i="4"/>
  <c r="F147" i="4"/>
  <c r="H147" i="4" s="1"/>
  <c r="O147" i="4" s="1"/>
  <c r="D147" i="4"/>
  <c r="N146" i="4"/>
  <c r="D146" i="4"/>
  <c r="F146" i="4" s="1"/>
  <c r="H146" i="4" s="1"/>
  <c r="O146" i="4" s="1"/>
  <c r="N145" i="4"/>
  <c r="D145" i="4"/>
  <c r="F145" i="4" s="1"/>
  <c r="H145" i="4" s="1"/>
  <c r="N144" i="4"/>
  <c r="D144" i="4"/>
  <c r="F144" i="4" s="1"/>
  <c r="H144" i="4" s="1"/>
  <c r="O144" i="4" s="1"/>
  <c r="N143" i="4"/>
  <c r="D143" i="4"/>
  <c r="F143" i="4" s="1"/>
  <c r="H143" i="4" s="1"/>
  <c r="N142" i="4"/>
  <c r="D142" i="4"/>
  <c r="F142" i="4" s="1"/>
  <c r="H142" i="4" s="1"/>
  <c r="O142" i="4" s="1"/>
  <c r="N141" i="4"/>
  <c r="D141" i="4"/>
  <c r="F141" i="4" s="1"/>
  <c r="H141" i="4" s="1"/>
  <c r="O141" i="4" s="1"/>
  <c r="N140" i="4"/>
  <c r="D140" i="4"/>
  <c r="F140" i="4" s="1"/>
  <c r="H140" i="4" s="1"/>
  <c r="O140" i="4" s="1"/>
  <c r="N139" i="4"/>
  <c r="D139" i="4"/>
  <c r="F139" i="4" s="1"/>
  <c r="H139" i="4" s="1"/>
  <c r="N138" i="4"/>
  <c r="D138" i="4"/>
  <c r="F138" i="4" s="1"/>
  <c r="H138" i="4" s="1"/>
  <c r="O138" i="4" s="1"/>
  <c r="N137" i="4"/>
  <c r="D137" i="4"/>
  <c r="F137" i="4" s="1"/>
  <c r="H137" i="4" s="1"/>
  <c r="O137" i="4" s="1"/>
  <c r="N136" i="4"/>
  <c r="D136" i="4"/>
  <c r="F136" i="4" s="1"/>
  <c r="H136" i="4" s="1"/>
  <c r="N135" i="4"/>
  <c r="D135" i="4"/>
  <c r="F135" i="4" s="1"/>
  <c r="H135" i="4" s="1"/>
  <c r="O135" i="4" s="1"/>
  <c r="N134" i="4"/>
  <c r="D134" i="4"/>
  <c r="F134" i="4" s="1"/>
  <c r="H134" i="4" s="1"/>
  <c r="O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O131" i="4" s="1"/>
  <c r="N130" i="4"/>
  <c r="D130" i="4"/>
  <c r="F130" i="4" s="1"/>
  <c r="H130" i="4" s="1"/>
  <c r="N129" i="4"/>
  <c r="D129" i="4"/>
  <c r="F129" i="4" s="1"/>
  <c r="H129" i="4" s="1"/>
  <c r="O129" i="4" s="1"/>
  <c r="O49" i="5" l="1"/>
  <c r="O51" i="5"/>
  <c r="O48" i="5"/>
  <c r="O145" i="4"/>
  <c r="O139" i="4"/>
  <c r="O132" i="4"/>
  <c r="O130" i="4"/>
  <c r="O133" i="4"/>
  <c r="O136" i="4"/>
  <c r="O143" i="4"/>
  <c r="N18" i="6" l="1"/>
  <c r="D18" i="6"/>
  <c r="F18" i="6" s="1"/>
  <c r="H18" i="6" s="1"/>
  <c r="O18" i="6" s="1"/>
  <c r="N47" i="5"/>
  <c r="D47" i="5"/>
  <c r="F47" i="5" s="1"/>
  <c r="H47" i="5" s="1"/>
  <c r="N128" i="4"/>
  <c r="D128" i="4"/>
  <c r="F128" i="4" s="1"/>
  <c r="H128" i="4" s="1"/>
  <c r="O128" i="4" s="1"/>
  <c r="O47" i="5" l="1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O16" i="6" s="1"/>
  <c r="N15" i="6"/>
  <c r="D15" i="6"/>
  <c r="F15" i="6" s="1"/>
  <c r="H15" i="6" s="1"/>
  <c r="O15" i="6" s="1"/>
  <c r="N14" i="6"/>
  <c r="D14" i="6"/>
  <c r="F14" i="6" s="1"/>
  <c r="H14" i="6" s="1"/>
  <c r="N13" i="6"/>
  <c r="D13" i="6"/>
  <c r="F13" i="6" s="1"/>
  <c r="H13" i="6" s="1"/>
  <c r="N12" i="6"/>
  <c r="F12" i="6"/>
  <c r="H12" i="6" s="1"/>
  <c r="O12" i="6" s="1"/>
  <c r="D12" i="6"/>
  <c r="N11" i="6"/>
  <c r="D11" i="6"/>
  <c r="F11" i="6" s="1"/>
  <c r="H11" i="6" s="1"/>
  <c r="O11" i="6" s="1"/>
  <c r="N10" i="6"/>
  <c r="D10" i="6"/>
  <c r="F10" i="6" s="1"/>
  <c r="H10" i="6" s="1"/>
  <c r="N9" i="6"/>
  <c r="D9" i="6"/>
  <c r="F9" i="6" s="1"/>
  <c r="H9" i="6" s="1"/>
  <c r="O9" i="6" s="1"/>
  <c r="N8" i="6"/>
  <c r="D8" i="6"/>
  <c r="F8" i="6" s="1"/>
  <c r="H8" i="6" s="1"/>
  <c r="O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29" i="5" l="1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O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O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O90" i="4" s="1"/>
  <c r="N89" i="4"/>
  <c r="D89" i="4"/>
  <c r="F89" i="4" s="1"/>
  <c r="H89" i="4" s="1"/>
  <c r="N88" i="4"/>
  <c r="D88" i="4"/>
  <c r="F88" i="4" s="1"/>
  <c r="H88" i="4" s="1"/>
  <c r="O88" i="4" s="1"/>
  <c r="N87" i="4"/>
  <c r="D87" i="4"/>
  <c r="F87" i="4" s="1"/>
  <c r="H87" i="4" s="1"/>
  <c r="N86" i="4"/>
  <c r="D86" i="4"/>
  <c r="F86" i="4" s="1"/>
  <c r="H86" i="4" s="1"/>
  <c r="O86" i="4" s="1"/>
  <c r="N85" i="4"/>
  <c r="D85" i="4"/>
  <c r="F85" i="4" s="1"/>
  <c r="H85" i="4" s="1"/>
  <c r="N84" i="4"/>
  <c r="D84" i="4"/>
  <c r="F84" i="4" s="1"/>
  <c r="H84" i="4" s="1"/>
  <c r="O84" i="4" s="1"/>
  <c r="N83" i="4"/>
  <c r="D83" i="4"/>
  <c r="F83" i="4" s="1"/>
  <c r="H83" i="4" s="1"/>
  <c r="N82" i="4"/>
  <c r="D82" i="4"/>
  <c r="F82" i="4" s="1"/>
  <c r="H82" i="4" s="1"/>
  <c r="O82" i="4" s="1"/>
  <c r="N81" i="4"/>
  <c r="D81" i="4"/>
  <c r="F81" i="4" s="1"/>
  <c r="H81" i="4" s="1"/>
  <c r="N80" i="4"/>
  <c r="D80" i="4"/>
  <c r="F80" i="4" s="1"/>
  <c r="H80" i="4" s="1"/>
  <c r="O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F23" i="4"/>
  <c r="H23" i="4" s="1"/>
  <c r="D23" i="4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41" i="4" l="1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<sst xmlns="http://schemas.openxmlformats.org/spreadsheetml/2006/main" count="233" uniqueCount="68">
  <si>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</si>
  <si>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</si>
  <si>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</si>
  <si>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</si>
  <si>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</si>
  <si>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</si>
  <si>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</si>
  <si>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</si>
  <si>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</si>
  <si>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</si>
  <si>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</si>
  <si>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</si>
  <si>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</si>
  <si>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</si>
  <si>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</si>
  <si>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</si>
  <si>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</si>
  <si>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</si>
  <si>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</si>
  <si>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</si>
  <si>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</si>
  <si>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</si>
  <si>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</si>
  <si>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</si>
  <si>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</si>
  <si>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</si>
  <si>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</si>
  <si>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</si>
  <si>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</si>
  <si>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</si>
  <si>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</si>
  <si>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</si>
  <si>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</si>
  <si>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</si>
  <si>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</si>
  <si>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</si>
  <si>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</si>
  <si>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</si>
  <si>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</si>
  <si>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</si>
  <si>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</si>
  <si>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</si>
  <si>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</si>
  <si>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</si>
  <si>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</si>
  <si>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</si>
  <si>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</si>
  <si>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</si>
  <si>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</si>
  <si>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</si>
  <si>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</si>
  <si>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</si>
  <si>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</si>
  <si>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</si>
  <si>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</si>
  <si>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</si>
  <si>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</si>
  <si>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</si>
  <si>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t>2018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</si>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</sst>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abSelected="1" topLeftCell="D1" workbookViewId="0">
      <selection activeCell="F14" sqref="F14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43708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65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58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2"/>
  <sheetViews>
    <sheetView workbookViewId="0">
      <pane xSplit="1" ySplit="7" topLeftCell="M143" activePane="bottomRight" state="frozen"/>
      <selection pane="topRight" activeCell="B1" sqref="B1"/>
      <selection pane="bottomLeft" activeCell="A8" sqref="A8"/>
      <selection pane="bottomRight" activeCell="O148" sqref="O148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47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47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47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7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7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ht="18" x14ac:dyDescent="0.25">
      <c r="A141" s="42" t="s">
        <v>59</v>
      </c>
      <c r="B141" s="43">
        <v>271268.59999999998</v>
      </c>
      <c r="C141" s="43">
        <v>965345.9</v>
      </c>
      <c r="D141" s="44">
        <f t="shared" si="12"/>
        <v>1236614.5</v>
      </c>
      <c r="E141" s="43">
        <v>424822</v>
      </c>
      <c r="F141" s="44">
        <f t="shared" si="6"/>
        <v>1661436.5</v>
      </c>
      <c r="G141" s="43">
        <v>172774.39999999999</v>
      </c>
      <c r="H141" s="43">
        <f t="shared" si="7"/>
        <v>1834210.9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si="13"/>
        <v>297038.13333333342</v>
      </c>
      <c r="O141" s="44">
        <f t="shared" si="9"/>
        <v>2131249.0333333332</v>
      </c>
      <c r="P141" s="40"/>
      <c r="Q141" s="40"/>
    </row>
    <row r="142" spans="1:17" s="41" customFormat="1" ht="18" x14ac:dyDescent="0.25">
      <c r="A142" s="42" t="s">
        <v>61</v>
      </c>
      <c r="B142" s="43">
        <v>274733.7</v>
      </c>
      <c r="C142" s="43">
        <v>981353.9</v>
      </c>
      <c r="D142" s="44">
        <f t="shared" si="12"/>
        <v>1256087.6000000001</v>
      </c>
      <c r="E142" s="43">
        <v>418300.6</v>
      </c>
      <c r="F142" s="44">
        <f t="shared" si="6"/>
        <v>1674388.2000000002</v>
      </c>
      <c r="G142" s="43">
        <v>182328.2</v>
      </c>
      <c r="H142" s="43">
        <f t="shared" si="7"/>
        <v>1856716.4000000001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3"/>
        <v>369491.10000000021</v>
      </c>
      <c r="O142" s="44">
        <f t="shared" si="9"/>
        <v>2226207.5000000005</v>
      </c>
      <c r="P142" s="40"/>
      <c r="Q142" s="40"/>
    </row>
    <row r="143" spans="1:17" s="41" customFormat="1" ht="18" x14ac:dyDescent="0.25">
      <c r="A143" s="42" t="s">
        <v>60</v>
      </c>
      <c r="B143" s="43">
        <v>275569.39999999997</v>
      </c>
      <c r="C143" s="43">
        <v>995493.29999999993</v>
      </c>
      <c r="D143" s="44">
        <f t="shared" si="12"/>
        <v>1271062.7</v>
      </c>
      <c r="E143" s="43">
        <v>422729.69999999984</v>
      </c>
      <c r="F143" s="44">
        <f t="shared" si="6"/>
        <v>1693792.4</v>
      </c>
      <c r="G143" s="43">
        <v>185301.5</v>
      </c>
      <c r="H143" s="43">
        <f t="shared" si="7"/>
        <v>1879093.9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3"/>
        <v>341805.89999999979</v>
      </c>
      <c r="O143" s="44">
        <f t="shared" si="9"/>
        <v>2220899.7999999998</v>
      </c>
      <c r="P143" s="40"/>
      <c r="Q143" s="40"/>
    </row>
    <row r="144" spans="1:17" s="41" customFormat="1" ht="18" x14ac:dyDescent="0.25">
      <c r="A144" s="42" t="s">
        <v>62</v>
      </c>
      <c r="B144" s="43">
        <v>284746.5</v>
      </c>
      <c r="C144" s="43">
        <v>1006363.7</v>
      </c>
      <c r="D144" s="44">
        <f t="shared" si="12"/>
        <v>1291110.2</v>
      </c>
      <c r="E144" s="43">
        <v>427716.5</v>
      </c>
      <c r="F144" s="44">
        <f t="shared" si="6"/>
        <v>1718826.7</v>
      </c>
      <c r="G144" s="43">
        <v>176055.30000000002</v>
      </c>
      <c r="H144" s="43">
        <f t="shared" si="7"/>
        <v>1894882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3"/>
        <v>351088.03333333333</v>
      </c>
      <c r="O144" s="44">
        <f t="shared" si="9"/>
        <v>2245970.0333333332</v>
      </c>
      <c r="P144" s="40"/>
      <c r="Q144" s="40"/>
    </row>
    <row r="145" spans="1:17" s="41" customFormat="1" ht="18" x14ac:dyDescent="0.25">
      <c r="A145" s="42" t="s">
        <v>63</v>
      </c>
      <c r="B145" s="43">
        <v>298010.09999999998</v>
      </c>
      <c r="C145" s="43">
        <v>1046936.6</v>
      </c>
      <c r="D145" s="44">
        <f t="shared" si="12"/>
        <v>1344946.7</v>
      </c>
      <c r="E145" s="43">
        <v>439645.1</v>
      </c>
      <c r="F145" s="44">
        <f t="shared" si="6"/>
        <v>1784591.7999999998</v>
      </c>
      <c r="G145" s="43">
        <v>169993.60000000001</v>
      </c>
      <c r="H145" s="43">
        <f t="shared" si="7"/>
        <v>1954585.4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3"/>
        <v>350586.66666666674</v>
      </c>
      <c r="O145" s="44">
        <f t="shared" si="9"/>
        <v>2305172.0666666664</v>
      </c>
      <c r="P145" s="40"/>
      <c r="Q145" s="40"/>
    </row>
    <row r="146" spans="1:17" s="41" customFormat="1" ht="18" x14ac:dyDescent="0.25">
      <c r="A146" s="42" t="s">
        <v>64</v>
      </c>
      <c r="B146" s="43">
        <v>318404.59999999998</v>
      </c>
      <c r="C146" s="43">
        <v>1072077.4000000001</v>
      </c>
      <c r="D146" s="44">
        <f t="shared" si="12"/>
        <v>1390482</v>
      </c>
      <c r="E146" s="43">
        <v>458268.4</v>
      </c>
      <c r="F146" s="44">
        <f t="shared" si="6"/>
        <v>1848750.4</v>
      </c>
      <c r="G146" s="43">
        <v>178256.6</v>
      </c>
      <c r="H146" s="43">
        <f t="shared" si="7"/>
        <v>2027007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3"/>
        <v>354584.39999999991</v>
      </c>
      <c r="O146" s="44">
        <f t="shared" si="9"/>
        <v>2381591.4</v>
      </c>
      <c r="P146" s="40"/>
      <c r="Q146" s="40"/>
    </row>
    <row r="147" spans="1:17" s="41" customFormat="1" ht="18" x14ac:dyDescent="0.25">
      <c r="A147" s="42" t="s">
        <v>66</v>
      </c>
      <c r="B147" s="43">
        <v>317435.5</v>
      </c>
      <c r="C147" s="43">
        <v>1089260.8999999999</v>
      </c>
      <c r="D147" s="44">
        <f t="shared" si="12"/>
        <v>1406696.4</v>
      </c>
      <c r="E147" s="43">
        <v>453101.5</v>
      </c>
      <c r="F147" s="44">
        <f t="shared" si="6"/>
        <v>1859797.9</v>
      </c>
      <c r="G147" s="43">
        <v>181531.50000000003</v>
      </c>
      <c r="H147" s="43">
        <f t="shared" si="7"/>
        <v>2041329.4</v>
      </c>
      <c r="I147" s="43">
        <v>34291.800000000003</v>
      </c>
      <c r="J147" s="43">
        <v>504091.4</v>
      </c>
      <c r="K147" s="45">
        <v>-18376.999999999942</v>
      </c>
      <c r="L147" s="44"/>
      <c r="M147" s="44">
        <v>-185019.1</v>
      </c>
      <c r="N147" s="44">
        <f t="shared" si="13"/>
        <v>334987.10000000009</v>
      </c>
      <c r="O147" s="44">
        <f t="shared" si="9"/>
        <v>2376316.5</v>
      </c>
      <c r="P147" s="40"/>
      <c r="Q147" s="40"/>
    </row>
    <row r="148" spans="1:17" s="41" customFormat="1" ht="18" x14ac:dyDescent="0.25">
      <c r="A148" s="42" t="s">
        <v>67</v>
      </c>
      <c r="B148" s="43">
        <v>329618.5</v>
      </c>
      <c r="C148" s="43">
        <v>1102095.6000000001</v>
      </c>
      <c r="D148" s="44">
        <f t="shared" ref="D148" si="14">SUM(B148:C148)</f>
        <v>1431714.1</v>
      </c>
      <c r="E148" s="43">
        <v>457703.4</v>
      </c>
      <c r="F148" s="44">
        <f t="shared" ref="F148" si="15">D148+E148</f>
        <v>1889417.5</v>
      </c>
      <c r="G148" s="43">
        <v>179118.5</v>
      </c>
      <c r="H148" s="43">
        <f t="shared" ref="H148" si="16">F148+G148</f>
        <v>2068536</v>
      </c>
      <c r="I148" s="43">
        <v>29774.400000000001</v>
      </c>
      <c r="J148" s="43">
        <v>523270.19999999995</v>
      </c>
      <c r="K148" s="45">
        <v>-19846.400000000081</v>
      </c>
      <c r="L148" s="44"/>
      <c r="M148" s="44">
        <f>2472.8-223422.9</f>
        <v>-220950.1</v>
      </c>
      <c r="N148" s="44">
        <f t="shared" ref="N148" si="17">SUM(I148:M148)</f>
        <v>312248.09999999998</v>
      </c>
      <c r="O148" s="44">
        <f t="shared" ref="O148" si="18">H148+N148</f>
        <v>2380784.1</v>
      </c>
      <c r="P148" s="40"/>
      <c r="Q148" s="40"/>
    </row>
    <row r="149" spans="1:17" s="41" customFormat="1" x14ac:dyDescent="0.25">
      <c r="A149" s="54" t="s">
        <v>54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6"/>
      <c r="P149" s="40"/>
    </row>
    <row r="150" spans="1:17" s="41" customFormat="1" x14ac:dyDescent="0.25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40"/>
    </row>
    <row r="151" spans="1:17" s="41" customFormat="1" x14ac:dyDescent="0.25">
      <c r="A151" s="51" t="s">
        <v>36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3"/>
      <c r="P151" s="40"/>
    </row>
    <row r="152" spans="1:17" s="29" customFormat="1" ht="18.75" x14ac:dyDescent="0.3">
      <c r="P152" s="35"/>
    </row>
  </sheetData>
  <mergeCells count="16">
    <mergeCell ref="A151:O151"/>
    <mergeCell ref="A149:O150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6"/>
  <sheetViews>
    <sheetView workbookViewId="0">
      <pane xSplit="1" ySplit="7" topLeftCell="O47" activePane="bottomRight" state="frozen"/>
      <selection pane="topRight" activeCell="B1" sqref="B1"/>
      <selection pane="bottomLeft" activeCell="A8" sqref="A8"/>
      <selection pane="bottomRight" activeCell="A53" sqref="A53:XFD54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3" si="1">D8+E8</f>
        <v>338660.60000000003</v>
      </c>
      <c r="G8" s="43">
        <v>59602.599999999991</v>
      </c>
      <c r="H8" s="43">
        <f t="shared" ref="H8:H53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3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3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3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ht="18" x14ac:dyDescent="0.25">
      <c r="A52" s="42" t="s">
        <v>60</v>
      </c>
      <c r="B52" s="43">
        <v>275569.39999999997</v>
      </c>
      <c r="C52" s="43">
        <v>995493.29999999993</v>
      </c>
      <c r="D52" s="44">
        <f t="shared" si="7"/>
        <v>1271062.7</v>
      </c>
      <c r="E52" s="43">
        <v>422729.69999999984</v>
      </c>
      <c r="F52" s="44">
        <f t="shared" si="1"/>
        <v>1693792.4</v>
      </c>
      <c r="G52" s="43">
        <v>185301.5</v>
      </c>
      <c r="H52" s="43">
        <f t="shared" si="2"/>
        <v>1879093.9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2220899.7999999998</v>
      </c>
      <c r="P52" s="40"/>
      <c r="Q52" s="40"/>
    </row>
    <row r="53" spans="1:17" s="41" customFormat="1" ht="18" x14ac:dyDescent="0.25">
      <c r="A53" s="42" t="s">
        <v>64</v>
      </c>
      <c r="B53" s="43">
        <v>318404.59999999998</v>
      </c>
      <c r="C53" s="43">
        <v>1072077.4000000001</v>
      </c>
      <c r="D53" s="44">
        <f t="shared" si="7"/>
        <v>1390482</v>
      </c>
      <c r="E53" s="43">
        <v>458268.4</v>
      </c>
      <c r="F53" s="44">
        <f t="shared" si="1"/>
        <v>1848750.4</v>
      </c>
      <c r="G53" s="43">
        <v>178256.6</v>
      </c>
      <c r="H53" s="43">
        <f t="shared" si="2"/>
        <v>2027007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2381591.4</v>
      </c>
      <c r="P53" s="40"/>
      <c r="Q53" s="40"/>
    </row>
    <row r="54" spans="1:17" s="41" customFormat="1" x14ac:dyDescent="0.25">
      <c r="A54" s="54" t="s">
        <v>54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  <c r="P54" s="40"/>
    </row>
    <row r="55" spans="1:17" s="41" customForma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40"/>
    </row>
    <row r="56" spans="1:17" s="41" customFormat="1" x14ac:dyDescent="0.25">
      <c r="A56" s="51" t="s">
        <v>36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  <c r="P56" s="40"/>
    </row>
  </sheetData>
  <mergeCells count="16">
    <mergeCell ref="A54:O55"/>
    <mergeCell ref="A56:O56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"/>
  <sheetViews>
    <sheetView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P18" sqref="P18"/>
    </sheetView>
  </sheetViews>
  <sheetFormatPr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8" si="1">D8+E8</f>
        <v>419524.60000000003</v>
      </c>
      <c r="G8" s="43">
        <v>63073.699999999953</v>
      </c>
      <c r="H8" s="43">
        <f t="shared" ref="H8:H18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8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" si="7">SUM(I18:M18)</f>
        <v>368815.7</v>
      </c>
      <c r="O18" s="44">
        <f t="shared" si="4"/>
        <v>2166284.6</v>
      </c>
      <c r="P18" s="40"/>
      <c r="Q18" s="40"/>
    </row>
    <row r="19" spans="1:17" s="41" customFormat="1" x14ac:dyDescent="0.25">
      <c r="A19" s="54" t="s">
        <v>54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40"/>
    </row>
    <row r="20" spans="1:17" s="41" customForma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40"/>
    </row>
    <row r="21" spans="1:17" s="41" customFormat="1" x14ac:dyDescent="0.25">
      <c r="A21" s="51" t="s">
        <v>36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40"/>
    </row>
  </sheetData>
  <mergeCells count="16">
    <mergeCell ref="A21:O21"/>
    <mergeCell ref="M5:M7"/>
    <mergeCell ref="N5:N7"/>
    <mergeCell ref="B6:D6"/>
    <mergeCell ref="A19:O20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2019-11-12T14:20:49Z</dcterms:modified>
</cp:coreProperties>
</file>