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12090" windowHeight="7860" firstSheet="2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18" i="5" l="1"/>
  <c r="L18" i="5" s="1"/>
  <c r="J18" i="5"/>
  <c r="F18" i="5"/>
  <c r="C18" i="5"/>
  <c r="K54" i="4"/>
  <c r="J54" i="4"/>
  <c r="F54" i="4"/>
  <c r="C54" i="4"/>
  <c r="L54" i="4" s="1"/>
  <c r="K150" i="3"/>
  <c r="J150" i="3"/>
  <c r="F150" i="3"/>
  <c r="C150" i="3"/>
  <c r="L150" i="3" s="1"/>
  <c r="K149" i="3" l="1"/>
  <c r="J149" i="3"/>
  <c r="F149" i="3"/>
  <c r="L149" i="3" s="1"/>
  <c r="C149" i="3"/>
  <c r="K148" i="3" l="1"/>
  <c r="J148" i="3"/>
  <c r="F148" i="3"/>
  <c r="C148" i="3"/>
  <c r="L148" i="3" l="1"/>
  <c r="L53" i="4"/>
  <c r="K53" i="4"/>
  <c r="J53" i="4"/>
  <c r="F53" i="4"/>
  <c r="C53" i="4"/>
  <c r="K147" i="3"/>
  <c r="J147" i="3"/>
  <c r="F147" i="3"/>
  <c r="C147" i="3"/>
  <c r="L147" i="3" l="1"/>
  <c r="K146" i="3"/>
  <c r="J146" i="3"/>
  <c r="F146" i="3"/>
  <c r="C146" i="3"/>
  <c r="L146" i="3" l="1"/>
  <c r="K145" i="3"/>
  <c r="J145" i="3"/>
  <c r="F145" i="3"/>
  <c r="C145" i="3"/>
  <c r="L145" i="3" s="1"/>
  <c r="K52" i="4" l="1"/>
  <c r="J52" i="4"/>
  <c r="F52" i="4"/>
  <c r="L52" i="4" s="1"/>
  <c r="C52" i="4"/>
  <c r="K144" i="3"/>
  <c r="J144" i="3"/>
  <c r="F144" i="3"/>
  <c r="C144" i="3"/>
  <c r="L144" i="3" s="1"/>
  <c r="K143" i="3"/>
  <c r="J143" i="3"/>
  <c r="F143" i="3"/>
  <c r="C143" i="3"/>
  <c r="L143" i="3" s="1"/>
  <c r="K142" i="3" l="1"/>
  <c r="J142" i="3"/>
  <c r="F142" i="3"/>
  <c r="D142" i="3"/>
  <c r="C142" i="3"/>
  <c r="L142" i="3" l="1"/>
  <c r="L17" i="5"/>
  <c r="L51" i="4"/>
  <c r="L50" i="4"/>
  <c r="L49" i="4"/>
  <c r="L48" i="4"/>
  <c r="E47" i="4"/>
  <c r="L47" i="4" s="1"/>
  <c r="L141" i="3"/>
  <c r="L140" i="3"/>
  <c r="L139" i="3"/>
  <c r="L138" i="3"/>
  <c r="L137" i="3"/>
  <c r="L136" i="3"/>
  <c r="L135" i="3"/>
  <c r="L134" i="3"/>
  <c r="L133" i="3"/>
  <c r="L132" i="3"/>
  <c r="L131" i="3"/>
  <c r="L130" i="3"/>
  <c r="E129" i="3"/>
  <c r="L129" i="3" s="1"/>
  <c r="E128" i="3"/>
  <c r="L128" i="3" s="1"/>
  <c r="E127" i="3"/>
  <c r="L127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8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7" i="3"/>
  <c r="H17" i="3" l="1"/>
  <c r="L17" i="3" s="1"/>
  <c r="H10" i="3"/>
  <c r="L10" i="3" s="1"/>
  <c r="H9" i="3"/>
  <c r="L9" i="3" s="1"/>
</calcChain>
</file>

<file path=xl/sharedStrings.xml><?xml version="1.0" encoding="utf-8"?>
<sst xmlns="http://schemas.openxmlformats.org/spreadsheetml/2006/main" count="407" uniqueCount="45">
  <si>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</si>
  <si>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</si>
  <si>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</si>
  <si>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</si>
  <si>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</si>
  <si>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</si>
  <si>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</si>
  <si>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</si>
  <si>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</si>
  <si>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</si>
  <si>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</si>
  <si>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</si>
  <si>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</si>
  <si>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</si>
  <si>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</si>
  <si>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</si>
  <si>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</si>
  <si>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</si>
  <si>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</si>
  <si>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</si>
  <si>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</si>
  <si>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</si>
  <si>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</si>
  <si>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</si>
  <si>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</si>
  <si>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</si>
  <si>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</si>
  <si>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</si>
  <si>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</si>
  <si>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</si>
  <si>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</si>
  <si>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</si>
  <si>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</si>
  <si>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</si>
  <si>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</si>
  <si>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</si>
  <si>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</si>
  <si>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</si>
  <si>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</si>
  <si>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</si>
  <si>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</si>
  <si>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Avoirs extérieurs</t>
  </si>
  <si>
    <t xml:space="preserve">                         II.7.2</t>
  </si>
  <si>
    <t>Q4-2019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</si>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</sst>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E1" workbookViewId="0">
      <selection activeCell="F12" sqref="F12"/>
    </sheetView>
  </sheetViews>
  <sheetFormatPr baseColWidth="10"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43830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43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44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41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53"/>
  <sheetViews>
    <sheetView workbookViewId="0">
      <pane xSplit="1" ySplit="6" topLeftCell="B142" activePane="bottomRight" state="frozen"/>
      <selection pane="topRight" activeCell="B1" sqref="B1"/>
      <selection pane="bottomLeft" activeCell="A7" sqref="A7"/>
      <selection pane="bottomRight" activeCell="A150" sqref="A150:XFD150"/>
    </sheetView>
  </sheetViews>
  <sheetFormatPr baseColWidth="10"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7.88671875" style="30" customWidth="1"/>
    <col min="9" max="9" width="25.5546875" style="30" customWidth="1"/>
    <col min="10" max="10" width="22.6640625" style="30" bestFit="1" customWidth="1"/>
    <col min="11" max="11" width="15.5546875" style="30" bestFit="1" customWidth="1"/>
    <col min="12" max="12" width="16.44140625" style="30" customWidth="1"/>
    <col min="13" max="16384" width="11.5546875" style="30"/>
  </cols>
  <sheetData>
    <row r="1" spans="1:13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45" t="s">
        <v>40</v>
      </c>
    </row>
    <row r="2" spans="1:13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51"/>
      <c r="M2" s="52"/>
    </row>
    <row r="3" spans="1:13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9"/>
      <c r="L3" s="45"/>
      <c r="M3" s="52"/>
    </row>
    <row r="4" spans="1:13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3"/>
    </row>
    <row r="5" spans="1:13" s="49" customFormat="1" ht="18.75" x14ac:dyDescent="0.3">
      <c r="A5" s="46"/>
      <c r="B5" s="66"/>
      <c r="C5" s="47"/>
      <c r="D5" s="47"/>
      <c r="E5" s="47"/>
      <c r="F5" s="47"/>
      <c r="G5" s="47"/>
      <c r="H5" s="47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3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>
        <v>320.8</v>
      </c>
      <c r="I7" s="14">
        <v>785.7</v>
      </c>
      <c r="J7" s="14">
        <v>25571.599999999999</v>
      </c>
      <c r="K7" s="15">
        <v>4859.4000000000005</v>
      </c>
      <c r="L7" s="14">
        <f t="shared" ref="L7:L70" si="0">SUM(B7:K7)</f>
        <v>33244</v>
      </c>
    </row>
    <row r="8" spans="1:13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>
        <v>140.9</v>
      </c>
      <c r="I8" s="14">
        <v>717.8</v>
      </c>
      <c r="J8" s="14">
        <v>24918.5</v>
      </c>
      <c r="K8" s="15">
        <v>5203.1000000000004</v>
      </c>
      <c r="L8" s="14">
        <f t="shared" si="0"/>
        <v>34514.5</v>
      </c>
    </row>
    <row r="9" spans="1:13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>
        <f>132.9</f>
        <v>132.9</v>
      </c>
      <c r="I9" s="14">
        <v>501</v>
      </c>
      <c r="J9" s="14">
        <v>26193</v>
      </c>
      <c r="K9" s="15">
        <v>4572.8</v>
      </c>
      <c r="L9" s="14">
        <f t="shared" si="0"/>
        <v>33646.5</v>
      </c>
    </row>
    <row r="10" spans="1:13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>
        <f>21.3</f>
        <v>21.3</v>
      </c>
      <c r="I10" s="14">
        <v>677.6</v>
      </c>
      <c r="J10" s="14">
        <v>26194.2</v>
      </c>
      <c r="K10" s="15">
        <v>4412.4000000000005</v>
      </c>
      <c r="L10" s="14">
        <f t="shared" si="0"/>
        <v>33920.1</v>
      </c>
    </row>
    <row r="11" spans="1:13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>
        <v>19</v>
      </c>
      <c r="I11" s="14">
        <v>641.1</v>
      </c>
      <c r="J11" s="14">
        <v>26231.1</v>
      </c>
      <c r="K11" s="15">
        <v>4425.1000000000004</v>
      </c>
      <c r="L11" s="14">
        <f t="shared" si="0"/>
        <v>34108.400000000001</v>
      </c>
    </row>
    <row r="12" spans="1:13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>
        <v>20.399999999999999</v>
      </c>
      <c r="I12" s="14">
        <v>591.6</v>
      </c>
      <c r="J12" s="14">
        <v>26739.8</v>
      </c>
      <c r="K12" s="15">
        <v>5003.8</v>
      </c>
      <c r="L12" s="14">
        <f t="shared" si="0"/>
        <v>35301.800000000003</v>
      </c>
    </row>
    <row r="13" spans="1:13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>
        <v>17</v>
      </c>
      <c r="I13" s="14">
        <v>531.1</v>
      </c>
      <c r="J13" s="14">
        <v>26812.799999999999</v>
      </c>
      <c r="K13" s="15">
        <v>5107.6000000000004</v>
      </c>
      <c r="L13" s="14">
        <f t="shared" si="0"/>
        <v>35936.400000000001</v>
      </c>
    </row>
    <row r="14" spans="1:13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>
        <v>17</v>
      </c>
      <c r="I14" s="14">
        <v>577.6</v>
      </c>
      <c r="J14" s="14">
        <v>27387.7</v>
      </c>
      <c r="K14" s="15">
        <v>5271.7</v>
      </c>
      <c r="L14" s="14">
        <f t="shared" si="0"/>
        <v>36506.1</v>
      </c>
    </row>
    <row r="15" spans="1:13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>
        <v>658.1</v>
      </c>
      <c r="I15" s="14">
        <v>573.40000000000009</v>
      </c>
      <c r="J15" s="14">
        <v>27800.400000000001</v>
      </c>
      <c r="K15" s="15">
        <v>4831.7</v>
      </c>
      <c r="L15" s="14">
        <f t="shared" si="0"/>
        <v>36773.199999999997</v>
      </c>
    </row>
    <row r="16" spans="1:13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>
        <v>636.9</v>
      </c>
      <c r="I16" s="14">
        <v>350.9</v>
      </c>
      <c r="J16" s="14">
        <v>27905.5</v>
      </c>
      <c r="K16" s="15">
        <v>4621.2</v>
      </c>
      <c r="L16" s="14">
        <f t="shared" si="0"/>
        <v>36868.799999999996</v>
      </c>
    </row>
    <row r="17" spans="1:12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>
        <f>624.4</f>
        <v>624.4</v>
      </c>
      <c r="I17" s="14">
        <v>509</v>
      </c>
      <c r="J17" s="14">
        <v>28823.899999999998</v>
      </c>
      <c r="K17" s="15">
        <v>4611.7999999999993</v>
      </c>
      <c r="L17" s="14">
        <f t="shared" si="0"/>
        <v>36585.699999999997</v>
      </c>
    </row>
    <row r="18" spans="1:12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>
        <v>615.9</v>
      </c>
      <c r="I18" s="14">
        <v>342.7</v>
      </c>
      <c r="J18" s="14">
        <v>29148.799999999999</v>
      </c>
      <c r="K18" s="15">
        <v>4364.6000000000004</v>
      </c>
      <c r="L18" s="14">
        <f t="shared" si="0"/>
        <v>37177.5</v>
      </c>
    </row>
    <row r="19" spans="1:12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>
        <v>26.4</v>
      </c>
      <c r="I19" s="14">
        <v>254.5</v>
      </c>
      <c r="J19" s="14">
        <v>30164.299999999996</v>
      </c>
      <c r="K19" s="15">
        <v>4587.5</v>
      </c>
      <c r="L19" s="14">
        <f t="shared" si="0"/>
        <v>37340.899999999994</v>
      </c>
    </row>
    <row r="20" spans="1:12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>
        <v>3.5</v>
      </c>
      <c r="I20" s="14">
        <v>244.6</v>
      </c>
      <c r="J20" s="14">
        <v>30614.2</v>
      </c>
      <c r="K20" s="15">
        <v>5031.1000000000004</v>
      </c>
      <c r="L20" s="14">
        <f t="shared" si="0"/>
        <v>37864.9</v>
      </c>
    </row>
    <row r="21" spans="1:12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>
        <v>47.5</v>
      </c>
      <c r="I21" s="14">
        <v>278.39999999999998</v>
      </c>
      <c r="J21" s="14">
        <v>30999.3</v>
      </c>
      <c r="K21" s="15">
        <v>4588.2</v>
      </c>
      <c r="L21" s="14">
        <f t="shared" si="0"/>
        <v>38052</v>
      </c>
    </row>
    <row r="22" spans="1:12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>
        <v>18.399999999999999</v>
      </c>
      <c r="I22" s="14">
        <v>388.9</v>
      </c>
      <c r="J22" s="14">
        <v>31375.8</v>
      </c>
      <c r="K22" s="15">
        <v>4497.3</v>
      </c>
      <c r="L22" s="14">
        <f t="shared" si="0"/>
        <v>38275.600000000006</v>
      </c>
    </row>
    <row r="23" spans="1:12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>
        <v>124.3</v>
      </c>
      <c r="I23" s="14">
        <v>227.8</v>
      </c>
      <c r="J23" s="14">
        <v>31707</v>
      </c>
      <c r="K23" s="15">
        <v>4791.7</v>
      </c>
      <c r="L23" s="14">
        <f t="shared" si="0"/>
        <v>39012.799999999996</v>
      </c>
    </row>
    <row r="24" spans="1:12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>
        <v>122</v>
      </c>
      <c r="I24" s="14">
        <v>776.4</v>
      </c>
      <c r="J24" s="14">
        <v>31950.800000000003</v>
      </c>
      <c r="K24" s="15">
        <v>4782</v>
      </c>
      <c r="L24" s="14">
        <f t="shared" si="0"/>
        <v>40166.300000000003</v>
      </c>
    </row>
    <row r="25" spans="1:12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>
        <v>694.8</v>
      </c>
      <c r="I25" s="14">
        <v>1162.8</v>
      </c>
      <c r="J25" s="14">
        <v>31967.5</v>
      </c>
      <c r="K25" s="15">
        <v>4421.5</v>
      </c>
      <c r="L25" s="14">
        <f t="shared" si="0"/>
        <v>40330.699999999997</v>
      </c>
    </row>
    <row r="26" spans="1:12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>
        <v>741.3</v>
      </c>
      <c r="I26" s="14">
        <v>651.29999999999995</v>
      </c>
      <c r="J26" s="14">
        <v>31775.7</v>
      </c>
      <c r="K26" s="15">
        <v>6069.3</v>
      </c>
      <c r="L26" s="14">
        <f t="shared" si="0"/>
        <v>41383</v>
      </c>
    </row>
    <row r="27" spans="1:12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>
        <v>725.9</v>
      </c>
      <c r="I27" s="14">
        <v>789</v>
      </c>
      <c r="J27" s="14">
        <v>32253.100000000002</v>
      </c>
      <c r="K27" s="15">
        <v>6104.5</v>
      </c>
      <c r="L27" s="14">
        <f t="shared" si="0"/>
        <v>42451.700000000004</v>
      </c>
    </row>
    <row r="28" spans="1:12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>
        <v>714.4</v>
      </c>
      <c r="I28" s="14">
        <v>726.5</v>
      </c>
      <c r="J28" s="14">
        <v>33896.9</v>
      </c>
      <c r="K28" s="15">
        <v>4896.3999999999996</v>
      </c>
      <c r="L28" s="14">
        <f t="shared" si="0"/>
        <v>43143.500000000007</v>
      </c>
    </row>
    <row r="29" spans="1:12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>
        <v>712.2</v>
      </c>
      <c r="I29" s="14">
        <v>790.3</v>
      </c>
      <c r="J29" s="14">
        <v>33603.9</v>
      </c>
      <c r="K29" s="15">
        <v>5241.1000000000004</v>
      </c>
      <c r="L29" s="14">
        <f t="shared" si="0"/>
        <v>43311.700000000004</v>
      </c>
    </row>
    <row r="30" spans="1:12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>
        <v>657</v>
      </c>
      <c r="I30" s="14">
        <v>763.49999999999989</v>
      </c>
      <c r="J30" s="14">
        <v>33755.4</v>
      </c>
      <c r="K30" s="15">
        <v>4972.1000000000004</v>
      </c>
      <c r="L30" s="14">
        <f t="shared" si="0"/>
        <v>43531.199999999997</v>
      </c>
    </row>
    <row r="31" spans="1:12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>
        <v>653.1</v>
      </c>
      <c r="I31" s="14">
        <v>1253</v>
      </c>
      <c r="J31" s="14">
        <v>33661.799999999996</v>
      </c>
      <c r="K31" s="15">
        <v>5450</v>
      </c>
      <c r="L31" s="14">
        <f t="shared" si="0"/>
        <v>44516.2</v>
      </c>
    </row>
    <row r="32" spans="1:12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>
        <v>638.5</v>
      </c>
      <c r="I32" s="14">
        <v>650.9</v>
      </c>
      <c r="J32" s="14">
        <v>34335.199999999997</v>
      </c>
      <c r="K32" s="15">
        <v>4825.6000000000004</v>
      </c>
      <c r="L32" s="14">
        <f t="shared" si="0"/>
        <v>44928.2</v>
      </c>
    </row>
    <row r="33" spans="1:12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>
        <v>621.20000000000005</v>
      </c>
      <c r="I33" s="14">
        <v>641.29999999999995</v>
      </c>
      <c r="J33" s="14">
        <v>34937.1</v>
      </c>
      <c r="K33" s="15">
        <v>4329.5</v>
      </c>
      <c r="L33" s="14">
        <f t="shared" si="0"/>
        <v>44773.5</v>
      </c>
    </row>
    <row r="34" spans="1:12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>
        <v>606.79999999999995</v>
      </c>
      <c r="I34" s="14">
        <v>714.9</v>
      </c>
      <c r="J34" s="14">
        <v>35106.800000000003</v>
      </c>
      <c r="K34" s="15">
        <v>4077.8999999999996</v>
      </c>
      <c r="L34" s="14">
        <f t="shared" si="0"/>
        <v>44547.100000000006</v>
      </c>
    </row>
    <row r="35" spans="1:12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>
        <v>586.79999999999995</v>
      </c>
      <c r="I35" s="14">
        <v>713.8</v>
      </c>
      <c r="J35" s="14">
        <v>35237.9</v>
      </c>
      <c r="K35" s="15">
        <v>4457.7</v>
      </c>
      <c r="L35" s="14">
        <f t="shared" si="0"/>
        <v>44930.6</v>
      </c>
    </row>
    <row r="36" spans="1:12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>
        <v>579.79999999999995</v>
      </c>
      <c r="I36" s="14">
        <v>709.3</v>
      </c>
      <c r="J36" s="14">
        <v>37365</v>
      </c>
      <c r="K36" s="15">
        <v>4260.2</v>
      </c>
      <c r="L36" s="14">
        <f t="shared" si="0"/>
        <v>46448.5</v>
      </c>
    </row>
    <row r="37" spans="1:12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>
        <v>230.2</v>
      </c>
      <c r="I37" s="14">
        <v>709.3</v>
      </c>
      <c r="J37" s="14">
        <v>39857.500000000007</v>
      </c>
      <c r="K37" s="15">
        <v>4501.3999999999996</v>
      </c>
      <c r="L37" s="14">
        <f t="shared" si="0"/>
        <v>49170.80000000001</v>
      </c>
    </row>
    <row r="38" spans="1:12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>
        <v>595.79999999999995</v>
      </c>
      <c r="I38" s="14">
        <v>735.1</v>
      </c>
      <c r="J38" s="14">
        <v>41449.199999999997</v>
      </c>
      <c r="K38" s="15">
        <v>4919.8999999999996</v>
      </c>
      <c r="L38" s="14">
        <f t="shared" si="0"/>
        <v>51060.7</v>
      </c>
    </row>
    <row r="39" spans="1:12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>
        <v>593.20000000000005</v>
      </c>
      <c r="I39" s="14">
        <v>734.3</v>
      </c>
      <c r="J39" s="14">
        <v>43690.1</v>
      </c>
      <c r="K39" s="15">
        <v>4830.7</v>
      </c>
      <c r="L39" s="14">
        <f t="shared" si="0"/>
        <v>54011.499999999993</v>
      </c>
    </row>
    <row r="40" spans="1:12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>
        <v>209.6</v>
      </c>
      <c r="I40" s="14">
        <v>733.69999999999993</v>
      </c>
      <c r="J40" s="14">
        <v>45546.799999999996</v>
      </c>
      <c r="K40" s="15">
        <v>5365.6</v>
      </c>
      <c r="L40" s="14">
        <f t="shared" si="0"/>
        <v>57263.299999999996</v>
      </c>
    </row>
    <row r="41" spans="1:12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>
        <v>552.9</v>
      </c>
      <c r="I41" s="14">
        <v>732.8</v>
      </c>
      <c r="J41" s="14">
        <v>45535.9</v>
      </c>
      <c r="K41" s="15">
        <v>4992.8999999999996</v>
      </c>
      <c r="L41" s="14">
        <f t="shared" si="0"/>
        <v>58183.5</v>
      </c>
    </row>
    <row r="42" spans="1:12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>
        <v>142.9</v>
      </c>
      <c r="I42" s="14">
        <v>920.59999999999991</v>
      </c>
      <c r="J42" s="14">
        <v>46586.3</v>
      </c>
      <c r="K42" s="15">
        <v>4986.5</v>
      </c>
      <c r="L42" s="14">
        <f t="shared" si="0"/>
        <v>56327.200000000004</v>
      </c>
    </row>
    <row r="43" spans="1:12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>
        <v>522</v>
      </c>
      <c r="I43" s="14">
        <v>877.69999999999993</v>
      </c>
      <c r="J43" s="14">
        <v>47092.5</v>
      </c>
      <c r="K43" s="15">
        <v>4627.2</v>
      </c>
      <c r="L43" s="14">
        <f t="shared" si="0"/>
        <v>56439.5</v>
      </c>
    </row>
    <row r="44" spans="1:12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>
        <v>134.6</v>
      </c>
      <c r="I44" s="14">
        <v>835.4</v>
      </c>
      <c r="J44" s="14">
        <v>48523.8</v>
      </c>
      <c r="K44" s="15">
        <v>4868.8</v>
      </c>
      <c r="L44" s="14">
        <f t="shared" si="0"/>
        <v>57434.3</v>
      </c>
    </row>
    <row r="45" spans="1:12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>
        <v>523.1</v>
      </c>
      <c r="I45" s="14">
        <v>616.49999999999989</v>
      </c>
      <c r="J45" s="14">
        <v>49347.199999999997</v>
      </c>
      <c r="K45" s="15">
        <v>5406.2</v>
      </c>
      <c r="L45" s="14">
        <f t="shared" si="0"/>
        <v>58342.299999999996</v>
      </c>
    </row>
    <row r="46" spans="1:12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>
        <v>522.5</v>
      </c>
      <c r="I46" s="14">
        <v>616.19999999999993</v>
      </c>
      <c r="J46" s="14">
        <v>49852.2</v>
      </c>
      <c r="K46" s="15">
        <v>5321.7</v>
      </c>
      <c r="L46" s="14">
        <f t="shared" si="0"/>
        <v>58381.099999999991</v>
      </c>
    </row>
    <row r="47" spans="1:12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>
        <v>487.6</v>
      </c>
      <c r="I47" s="14">
        <v>615.99999999999989</v>
      </c>
      <c r="J47" s="14">
        <v>51357.900000000009</v>
      </c>
      <c r="K47" s="15">
        <v>4793.1000000000004</v>
      </c>
      <c r="L47" s="14">
        <f t="shared" si="0"/>
        <v>60037.600000000006</v>
      </c>
    </row>
    <row r="48" spans="1:12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>
        <v>465.5</v>
      </c>
      <c r="I48" s="14">
        <v>614.59999999999991</v>
      </c>
      <c r="J48" s="14">
        <v>52919.6</v>
      </c>
      <c r="K48" s="15">
        <v>4347.2000000000007</v>
      </c>
      <c r="L48" s="14">
        <f t="shared" si="0"/>
        <v>61229.3</v>
      </c>
    </row>
    <row r="49" spans="1:12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>
        <v>448.9</v>
      </c>
      <c r="I49" s="14">
        <v>1015.4999999999999</v>
      </c>
      <c r="J49" s="14">
        <v>53523.5</v>
      </c>
      <c r="K49" s="15">
        <v>4971.1000000000004</v>
      </c>
      <c r="L49" s="14">
        <f t="shared" si="0"/>
        <v>61647.7</v>
      </c>
    </row>
    <row r="50" spans="1:12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>
        <v>432</v>
      </c>
      <c r="I50" s="14">
        <v>1006.0999999999999</v>
      </c>
      <c r="J50" s="14">
        <v>53636.9</v>
      </c>
      <c r="K50" s="15">
        <v>5780.5000000000009</v>
      </c>
      <c r="L50" s="14">
        <f t="shared" si="0"/>
        <v>62825.700000000004</v>
      </c>
    </row>
    <row r="51" spans="1:12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>
        <v>420.2</v>
      </c>
      <c r="I51" s="14">
        <v>996.59999999999991</v>
      </c>
      <c r="J51" s="14">
        <v>54875.100000000006</v>
      </c>
      <c r="K51" s="15">
        <v>4451.7000000000007</v>
      </c>
      <c r="L51" s="14">
        <f t="shared" si="0"/>
        <v>63090.200000000012</v>
      </c>
    </row>
    <row r="52" spans="1:12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>
        <v>611</v>
      </c>
      <c r="I52" s="14">
        <v>986.99999999999989</v>
      </c>
      <c r="J52" s="14">
        <v>55623.4</v>
      </c>
      <c r="K52" s="15">
        <v>4969.3</v>
      </c>
      <c r="L52" s="14">
        <f t="shared" si="0"/>
        <v>64408.500000000007</v>
      </c>
    </row>
    <row r="53" spans="1:12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>
        <v>289</v>
      </c>
      <c r="I53" s="14">
        <v>977.4</v>
      </c>
      <c r="J53" s="14">
        <v>56018.599999999991</v>
      </c>
      <c r="K53" s="15">
        <v>5437.4</v>
      </c>
      <c r="L53" s="14">
        <f t="shared" si="0"/>
        <v>64494.099999999991</v>
      </c>
    </row>
    <row r="54" spans="1:12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>
        <v>261.8</v>
      </c>
      <c r="I54" s="14">
        <v>967.59999999999991</v>
      </c>
      <c r="J54" s="14">
        <v>56451.100000000006</v>
      </c>
      <c r="K54" s="15">
        <v>5218.8</v>
      </c>
      <c r="L54" s="14">
        <f t="shared" si="0"/>
        <v>64829.700000000012</v>
      </c>
    </row>
    <row r="55" spans="1:12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>
        <v>261.8</v>
      </c>
      <c r="I55" s="14">
        <v>954.8</v>
      </c>
      <c r="J55" s="14">
        <v>56246.700000000004</v>
      </c>
      <c r="K55" s="15">
        <v>5560.5</v>
      </c>
      <c r="L55" s="14">
        <f t="shared" si="0"/>
        <v>65187.8</v>
      </c>
    </row>
    <row r="56" spans="1:12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>
        <v>185.9</v>
      </c>
      <c r="I56" s="14">
        <v>944.89999999999986</v>
      </c>
      <c r="J56" s="14">
        <v>55638.200000000004</v>
      </c>
      <c r="K56" s="15">
        <v>5514.5999999999995</v>
      </c>
      <c r="L56" s="14">
        <f t="shared" si="0"/>
        <v>65507</v>
      </c>
    </row>
    <row r="57" spans="1:12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>
        <v>617.20000000000005</v>
      </c>
      <c r="I57" s="14">
        <v>946.8</v>
      </c>
      <c r="J57" s="14">
        <v>55968.2</v>
      </c>
      <c r="K57" s="15">
        <v>6412.8000000000011</v>
      </c>
      <c r="L57" s="14">
        <f t="shared" si="0"/>
        <v>66149.599999999991</v>
      </c>
    </row>
    <row r="58" spans="1:12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>
        <v>670.7</v>
      </c>
      <c r="I58" s="14">
        <v>924.59999999999991</v>
      </c>
      <c r="J58" s="14">
        <v>55764.799999999996</v>
      </c>
      <c r="K58" s="15">
        <v>5901</v>
      </c>
      <c r="L58" s="14">
        <f t="shared" si="0"/>
        <v>66708.7</v>
      </c>
    </row>
    <row r="59" spans="1:12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>
        <v>856.1</v>
      </c>
      <c r="I59" s="14">
        <v>925.8</v>
      </c>
      <c r="J59" s="14">
        <v>56145.099999999991</v>
      </c>
      <c r="K59" s="15">
        <v>6513.6</v>
      </c>
      <c r="L59" s="14">
        <f t="shared" si="0"/>
        <v>67876.599999999991</v>
      </c>
    </row>
    <row r="60" spans="1:12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>
        <v>882.9</v>
      </c>
      <c r="I60" s="14">
        <v>915.39999999999986</v>
      </c>
      <c r="J60" s="14">
        <v>57089.3</v>
      </c>
      <c r="K60" s="15">
        <v>6110.6</v>
      </c>
      <c r="L60" s="14">
        <f t="shared" si="0"/>
        <v>68237.8</v>
      </c>
    </row>
    <row r="61" spans="1:12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>
        <v>934.5</v>
      </c>
      <c r="I61" s="14">
        <v>904.49999999999989</v>
      </c>
      <c r="J61" s="14">
        <v>58394.500000000007</v>
      </c>
      <c r="K61" s="15">
        <v>5400.8</v>
      </c>
      <c r="L61" s="14">
        <f t="shared" si="0"/>
        <v>69172.400000000009</v>
      </c>
    </row>
    <row r="62" spans="1:12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>
        <v>317.3</v>
      </c>
      <c r="I62" s="14">
        <v>893.59999999999991</v>
      </c>
      <c r="J62" s="14">
        <v>60316.100000000006</v>
      </c>
      <c r="K62" s="15">
        <v>5879</v>
      </c>
      <c r="L62" s="14">
        <f t="shared" si="0"/>
        <v>69514.200000000012</v>
      </c>
    </row>
    <row r="63" spans="1:12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>
        <v>779.4</v>
      </c>
      <c r="I63" s="14">
        <v>882.89999999999986</v>
      </c>
      <c r="J63" s="14">
        <v>60186.3</v>
      </c>
      <c r="K63" s="15">
        <v>6362.3</v>
      </c>
      <c r="L63" s="14">
        <f t="shared" si="0"/>
        <v>70220.3</v>
      </c>
    </row>
    <row r="64" spans="1:12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>
        <v>933.3</v>
      </c>
      <c r="I64" s="14">
        <v>871.59999999999991</v>
      </c>
      <c r="J64" s="14">
        <v>59575.4</v>
      </c>
      <c r="K64" s="15">
        <v>6155</v>
      </c>
      <c r="L64" s="14">
        <f t="shared" si="0"/>
        <v>71323.199999999997</v>
      </c>
    </row>
    <row r="65" spans="1:12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>
        <v>374.6</v>
      </c>
      <c r="I65" s="14">
        <v>860.59999999999991</v>
      </c>
      <c r="J65" s="14">
        <v>60284.600000000006</v>
      </c>
      <c r="K65" s="15">
        <v>6308.7</v>
      </c>
      <c r="L65" s="14">
        <f t="shared" si="0"/>
        <v>72305.7</v>
      </c>
    </row>
    <row r="66" spans="1:12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>
        <v>693.3</v>
      </c>
      <c r="I66" s="14">
        <v>839.19999999999982</v>
      </c>
      <c r="J66" s="14">
        <v>59250.000000000007</v>
      </c>
      <c r="K66" s="15">
        <v>5417.5</v>
      </c>
      <c r="L66" s="14">
        <f t="shared" si="0"/>
        <v>72232.400000000009</v>
      </c>
    </row>
    <row r="67" spans="1:12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>
        <v>690</v>
      </c>
      <c r="I67" s="14">
        <v>827.69999999999993</v>
      </c>
      <c r="J67" s="14">
        <v>59740</v>
      </c>
      <c r="K67" s="15">
        <v>5320.7</v>
      </c>
      <c r="L67" s="14">
        <f t="shared" si="0"/>
        <v>71795.3</v>
      </c>
    </row>
    <row r="68" spans="1:12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>
        <v>696.1</v>
      </c>
      <c r="I68" s="14">
        <v>816.5</v>
      </c>
      <c r="J68" s="14">
        <v>59923.900000000009</v>
      </c>
      <c r="K68" s="15">
        <v>5930.7000000000007</v>
      </c>
      <c r="L68" s="14">
        <f t="shared" si="0"/>
        <v>71874.100000000006</v>
      </c>
    </row>
    <row r="69" spans="1:12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>
        <v>659.3</v>
      </c>
      <c r="I69" s="14">
        <v>804.49999999999989</v>
      </c>
      <c r="J69" s="14">
        <v>61556.200000000012</v>
      </c>
      <c r="K69" s="15">
        <v>5974.5</v>
      </c>
      <c r="L69" s="14">
        <f t="shared" si="0"/>
        <v>72972.600000000006</v>
      </c>
    </row>
    <row r="70" spans="1:12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>
        <v>889.6</v>
      </c>
      <c r="I70" s="14">
        <v>792.99999999999989</v>
      </c>
      <c r="J70" s="14">
        <v>62499.7</v>
      </c>
      <c r="K70" s="15">
        <v>6220.6</v>
      </c>
      <c r="L70" s="14">
        <f t="shared" si="0"/>
        <v>73496</v>
      </c>
    </row>
    <row r="71" spans="1:12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>
        <v>866.2</v>
      </c>
      <c r="I71" s="14">
        <v>780.99999999999989</v>
      </c>
      <c r="J71" s="14">
        <v>63391.9</v>
      </c>
      <c r="K71" s="15">
        <v>6340</v>
      </c>
      <c r="L71" s="14">
        <f t="shared" ref="L71:L126" si="1">SUM(B71:K71)</f>
        <v>74523.600000000006</v>
      </c>
    </row>
    <row r="72" spans="1:12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>
        <v>1041.2</v>
      </c>
      <c r="I72" s="14">
        <v>769.29999999999984</v>
      </c>
      <c r="J72" s="14">
        <v>63817.599999999999</v>
      </c>
      <c r="K72" s="15">
        <v>6176</v>
      </c>
      <c r="L72" s="14">
        <f t="shared" si="1"/>
        <v>75167.399999999994</v>
      </c>
    </row>
    <row r="73" spans="1:12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>
        <v>803.3</v>
      </c>
      <c r="I73" s="14">
        <v>606.09999999999991</v>
      </c>
      <c r="J73" s="14">
        <v>66088.400000000009</v>
      </c>
      <c r="K73" s="15">
        <v>6685.5999999999995</v>
      </c>
      <c r="L73" s="14">
        <f t="shared" si="1"/>
        <v>77035.700000000012</v>
      </c>
    </row>
    <row r="74" spans="1:12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>
        <v>829.2</v>
      </c>
      <c r="I74" s="14">
        <v>605.4</v>
      </c>
      <c r="J74" s="14">
        <v>67490.700000000012</v>
      </c>
      <c r="K74" s="15">
        <v>7354.7</v>
      </c>
      <c r="L74" s="14">
        <f t="shared" si="1"/>
        <v>77970.600000000006</v>
      </c>
    </row>
    <row r="75" spans="1:12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>
        <v>550.70000000000005</v>
      </c>
      <c r="I75" s="14">
        <v>605.4</v>
      </c>
      <c r="J75" s="14">
        <v>69742.100000000006</v>
      </c>
      <c r="K75" s="15">
        <v>6601.1</v>
      </c>
      <c r="L75" s="14">
        <f t="shared" si="1"/>
        <v>78715.600000000006</v>
      </c>
    </row>
    <row r="76" spans="1:12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>
        <v>698.4</v>
      </c>
      <c r="I76" s="14">
        <v>604.99999999999989</v>
      </c>
      <c r="J76" s="14">
        <v>71180.100000000006</v>
      </c>
      <c r="K76" s="15">
        <v>7066.9</v>
      </c>
      <c r="L76" s="14">
        <f t="shared" si="1"/>
        <v>81440.600000000006</v>
      </c>
    </row>
    <row r="77" spans="1:12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>
        <v>372.6</v>
      </c>
      <c r="I77" s="14">
        <v>604.99999999999989</v>
      </c>
      <c r="J77" s="14">
        <v>72581.100000000006</v>
      </c>
      <c r="K77" s="15">
        <v>7601.2999999999993</v>
      </c>
      <c r="L77" s="14">
        <f t="shared" si="1"/>
        <v>82377.3</v>
      </c>
    </row>
    <row r="78" spans="1:12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>
        <v>609.79999999999995</v>
      </c>
      <c r="I78" s="14">
        <v>604.59999999999991</v>
      </c>
      <c r="J78" s="14">
        <v>73439.199999999997</v>
      </c>
      <c r="K78" s="15">
        <v>6708.5</v>
      </c>
      <c r="L78" s="14">
        <f t="shared" si="1"/>
        <v>83108.599999999991</v>
      </c>
    </row>
    <row r="79" spans="1:12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>
        <v>433.2</v>
      </c>
      <c r="I79" s="13">
        <v>604.19999999999993</v>
      </c>
      <c r="J79" s="13">
        <v>74690.200000000012</v>
      </c>
      <c r="K79" s="15">
        <v>6804.6</v>
      </c>
      <c r="L79" s="14">
        <f t="shared" si="1"/>
        <v>83714.000000000015</v>
      </c>
    </row>
    <row r="80" spans="1:12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>
        <v>65.900000000000006</v>
      </c>
      <c r="I80" s="13">
        <v>603.79999999999995</v>
      </c>
      <c r="J80" s="13">
        <v>76361.8</v>
      </c>
      <c r="K80" s="15">
        <v>7146.8</v>
      </c>
      <c r="L80" s="14">
        <f t="shared" si="1"/>
        <v>85578.5</v>
      </c>
    </row>
    <row r="81" spans="1:12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>
        <v>461.5</v>
      </c>
      <c r="I81" s="13">
        <v>602.99999999999989</v>
      </c>
      <c r="J81" s="13">
        <v>75716.200000000012</v>
      </c>
      <c r="K81" s="15">
        <v>7587.5</v>
      </c>
      <c r="L81" s="14">
        <f t="shared" si="1"/>
        <v>85755.1</v>
      </c>
    </row>
    <row r="82" spans="1:12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>
        <v>382.1</v>
      </c>
      <c r="I82" s="13">
        <v>602.99999999999989</v>
      </c>
      <c r="J82" s="13">
        <v>76553.2</v>
      </c>
      <c r="K82" s="15">
        <v>7581.9000000000005</v>
      </c>
      <c r="L82" s="14">
        <f t="shared" si="1"/>
        <v>87701.2</v>
      </c>
    </row>
    <row r="83" spans="1:12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>
        <v>55.4</v>
      </c>
      <c r="I83" s="13">
        <v>602.19999999999993</v>
      </c>
      <c r="J83" s="13">
        <v>78787.899999999994</v>
      </c>
      <c r="K83" s="15">
        <v>7542.2000000000007</v>
      </c>
      <c r="L83" s="14">
        <f t="shared" si="1"/>
        <v>88829.599999999991</v>
      </c>
    </row>
    <row r="84" spans="1:12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>
        <v>444.8</v>
      </c>
      <c r="I84" s="13">
        <v>601.79999999999995</v>
      </c>
      <c r="J84" s="13">
        <v>79629.900000000009</v>
      </c>
      <c r="K84" s="15">
        <v>8264.6000000000022</v>
      </c>
      <c r="L84" s="14">
        <f t="shared" si="1"/>
        <v>91056.400000000009</v>
      </c>
    </row>
    <row r="85" spans="1:12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>
        <v>341</v>
      </c>
      <c r="I85" s="13">
        <v>601.79999999999995</v>
      </c>
      <c r="J85" s="13">
        <v>81857.3</v>
      </c>
      <c r="K85" s="15">
        <v>7603.8</v>
      </c>
      <c r="L85" s="14">
        <f t="shared" si="1"/>
        <v>92494</v>
      </c>
    </row>
    <row r="86" spans="1:12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>
        <v>384.4</v>
      </c>
      <c r="I86" s="13">
        <v>601.4</v>
      </c>
      <c r="J86" s="13">
        <v>83304.700000000012</v>
      </c>
      <c r="K86" s="15">
        <v>7674</v>
      </c>
      <c r="L86" s="14">
        <f t="shared" si="1"/>
        <v>94039.800000000017</v>
      </c>
    </row>
    <row r="87" spans="1:12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>
        <v>401.1</v>
      </c>
      <c r="I87" s="13">
        <v>600.9</v>
      </c>
      <c r="J87" s="13">
        <v>84091.8</v>
      </c>
      <c r="K87" s="15">
        <v>8356.5</v>
      </c>
      <c r="L87" s="14">
        <f t="shared" si="1"/>
        <v>95946.5</v>
      </c>
    </row>
    <row r="88" spans="1:12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>
        <v>383.1</v>
      </c>
      <c r="I88" s="13">
        <v>597.69999999999993</v>
      </c>
      <c r="J88" s="13">
        <v>85658.4</v>
      </c>
      <c r="K88" s="15">
        <v>7792.2</v>
      </c>
      <c r="L88" s="14">
        <f t="shared" si="1"/>
        <v>97667.499999999985</v>
      </c>
    </row>
    <row r="89" spans="1:12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 t="s">
        <v>1</v>
      </c>
      <c r="I89" s="13">
        <v>597.69999999999993</v>
      </c>
      <c r="J89" s="13">
        <v>86819.9</v>
      </c>
      <c r="K89" s="15">
        <v>9008.9</v>
      </c>
      <c r="L89" s="14">
        <f t="shared" si="1"/>
        <v>100003.4</v>
      </c>
    </row>
    <row r="90" spans="1:12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 t="s">
        <v>1</v>
      </c>
      <c r="I90" s="13">
        <v>597.69999999999993</v>
      </c>
      <c r="J90" s="13">
        <v>87468.6</v>
      </c>
      <c r="K90" s="15">
        <v>9064.2000000000007</v>
      </c>
      <c r="L90" s="14">
        <f t="shared" si="1"/>
        <v>101933</v>
      </c>
    </row>
    <row r="91" spans="1:12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 t="s">
        <v>1</v>
      </c>
      <c r="I91" s="13">
        <v>597.69999999999993</v>
      </c>
      <c r="J91" s="13">
        <v>88722.099999999991</v>
      </c>
      <c r="K91" s="15">
        <v>9347.9000000000015</v>
      </c>
      <c r="L91" s="14">
        <f t="shared" si="1"/>
        <v>102501</v>
      </c>
    </row>
    <row r="92" spans="1:12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 t="s">
        <v>1</v>
      </c>
      <c r="I92" s="13">
        <v>597.69999999999993</v>
      </c>
      <c r="J92" s="13">
        <v>87626.1</v>
      </c>
      <c r="K92" s="15">
        <v>9506.7000000000007</v>
      </c>
      <c r="L92" s="14">
        <f t="shared" si="1"/>
        <v>102109.5</v>
      </c>
    </row>
    <row r="93" spans="1:12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 t="s">
        <v>1</v>
      </c>
      <c r="I93" s="13">
        <v>597.69999999999993</v>
      </c>
      <c r="J93" s="13">
        <v>87282.8</v>
      </c>
      <c r="K93" s="15">
        <v>10418.700000000001</v>
      </c>
      <c r="L93" s="14">
        <f t="shared" si="1"/>
        <v>102888.9</v>
      </c>
    </row>
    <row r="94" spans="1:12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 t="s">
        <v>1</v>
      </c>
      <c r="I94" s="13">
        <v>597.69999999999993</v>
      </c>
      <c r="J94" s="13">
        <v>88061.7</v>
      </c>
      <c r="K94" s="15">
        <v>10481.299999999999</v>
      </c>
      <c r="L94" s="14">
        <f t="shared" si="1"/>
        <v>105678.7</v>
      </c>
    </row>
    <row r="95" spans="1:12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 t="s">
        <v>1</v>
      </c>
      <c r="I95" s="13">
        <v>597.69999999999993</v>
      </c>
      <c r="J95" s="13">
        <v>86891.700000000012</v>
      </c>
      <c r="K95" s="15">
        <v>10916.1</v>
      </c>
      <c r="L95" s="14">
        <f t="shared" si="1"/>
        <v>106521.10000000002</v>
      </c>
    </row>
    <row r="96" spans="1:12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 t="s">
        <v>1</v>
      </c>
      <c r="I96" s="13">
        <v>597.69999999999993</v>
      </c>
      <c r="J96" s="13">
        <v>86842</v>
      </c>
      <c r="K96" s="15">
        <v>10593.5</v>
      </c>
      <c r="L96" s="14">
        <f t="shared" si="1"/>
        <v>107256.3</v>
      </c>
    </row>
    <row r="97" spans="1:12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 t="s">
        <v>1</v>
      </c>
      <c r="I97" s="13">
        <v>597.69999999999993</v>
      </c>
      <c r="J97" s="13">
        <v>86222.7</v>
      </c>
      <c r="K97" s="15">
        <v>11069.8</v>
      </c>
      <c r="L97" s="14">
        <f t="shared" si="1"/>
        <v>108869.3</v>
      </c>
    </row>
    <row r="98" spans="1:12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 t="s">
        <v>1</v>
      </c>
      <c r="I98" s="13">
        <v>597.69999999999993</v>
      </c>
      <c r="J98" s="13">
        <v>86475.7</v>
      </c>
      <c r="K98" s="15">
        <v>11082.099999999999</v>
      </c>
      <c r="L98" s="14">
        <f t="shared" si="1"/>
        <v>111569.1</v>
      </c>
    </row>
    <row r="99" spans="1:12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 t="s">
        <v>1</v>
      </c>
      <c r="I99" s="13">
        <v>597.69999999999993</v>
      </c>
      <c r="J99" s="13">
        <v>87471.799999999988</v>
      </c>
      <c r="K99" s="15">
        <v>10771.5</v>
      </c>
      <c r="L99" s="14">
        <f t="shared" si="1"/>
        <v>112549.09999999999</v>
      </c>
    </row>
    <row r="100" spans="1:12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 t="s">
        <v>1</v>
      </c>
      <c r="I100" s="13">
        <v>597.69999999999993</v>
      </c>
      <c r="J100" s="13">
        <v>88217.600000000006</v>
      </c>
      <c r="K100" s="15">
        <v>10941.9</v>
      </c>
      <c r="L100" s="14">
        <f t="shared" si="1"/>
        <v>113491.3</v>
      </c>
    </row>
    <row r="101" spans="1:12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 t="s">
        <v>1</v>
      </c>
      <c r="I101" s="13">
        <v>668.49999999999989</v>
      </c>
      <c r="J101" s="13">
        <v>86271.200000000012</v>
      </c>
      <c r="K101" s="15">
        <v>14687.5</v>
      </c>
      <c r="L101" s="14">
        <f t="shared" si="1"/>
        <v>117332.40000000001</v>
      </c>
    </row>
    <row r="102" spans="1:12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 t="s">
        <v>1</v>
      </c>
      <c r="I102" s="13">
        <v>529</v>
      </c>
      <c r="J102" s="13">
        <v>86640.700000000012</v>
      </c>
      <c r="K102" s="15">
        <v>14206.4</v>
      </c>
      <c r="L102" s="14">
        <f t="shared" si="1"/>
        <v>119462</v>
      </c>
    </row>
    <row r="103" spans="1:12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 t="s">
        <v>1</v>
      </c>
      <c r="I103" s="13">
        <v>529</v>
      </c>
      <c r="J103" s="13">
        <v>86875.5</v>
      </c>
      <c r="K103" s="15">
        <v>16647.199999999997</v>
      </c>
      <c r="L103" s="14">
        <f t="shared" si="1"/>
        <v>120085.5</v>
      </c>
    </row>
    <row r="104" spans="1:12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 t="s">
        <v>1</v>
      </c>
      <c r="I104" s="13">
        <v>529</v>
      </c>
      <c r="J104" s="13">
        <v>88010.900000000009</v>
      </c>
      <c r="K104" s="15">
        <v>17623.300000000003</v>
      </c>
      <c r="L104" s="14">
        <f t="shared" si="1"/>
        <v>123543.00000000001</v>
      </c>
    </row>
    <row r="105" spans="1:12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 t="s">
        <v>1</v>
      </c>
      <c r="I105" s="13">
        <v>528.20000000000005</v>
      </c>
      <c r="J105" s="13">
        <v>90185.5</v>
      </c>
      <c r="K105" s="15">
        <v>17286</v>
      </c>
      <c r="L105" s="14">
        <f t="shared" si="1"/>
        <v>126871.1</v>
      </c>
    </row>
    <row r="106" spans="1:12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 t="s">
        <v>1</v>
      </c>
      <c r="I106" s="13">
        <v>528.20000000000005</v>
      </c>
      <c r="J106" s="13">
        <v>92994.4</v>
      </c>
      <c r="K106" s="15">
        <v>17590.5</v>
      </c>
      <c r="L106" s="14">
        <f t="shared" si="1"/>
        <v>127572</v>
      </c>
    </row>
    <row r="107" spans="1:12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 t="s">
        <v>1</v>
      </c>
      <c r="I107" s="13">
        <v>507.1</v>
      </c>
      <c r="J107" s="13">
        <v>95232.5</v>
      </c>
      <c r="K107" s="15">
        <v>17153.399999999998</v>
      </c>
      <c r="L107" s="14">
        <f t="shared" si="1"/>
        <v>128286.09999999999</v>
      </c>
    </row>
    <row r="108" spans="1:12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 t="s">
        <v>1</v>
      </c>
      <c r="I108" s="13">
        <v>507.1</v>
      </c>
      <c r="J108" s="13">
        <v>96470.1</v>
      </c>
      <c r="K108" s="15">
        <v>17272.400000000001</v>
      </c>
      <c r="L108" s="14">
        <f t="shared" si="1"/>
        <v>127629.80000000002</v>
      </c>
    </row>
    <row r="109" spans="1:12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 t="s">
        <v>1</v>
      </c>
      <c r="I109" s="13">
        <v>507.1</v>
      </c>
      <c r="J109" s="13">
        <v>97434.2</v>
      </c>
      <c r="K109" s="15">
        <v>17481.699999999997</v>
      </c>
      <c r="L109" s="14">
        <f t="shared" si="1"/>
        <v>130479.59999999999</v>
      </c>
    </row>
    <row r="110" spans="1:12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 t="s">
        <v>1</v>
      </c>
      <c r="I110" s="13">
        <v>507.1</v>
      </c>
      <c r="J110" s="13">
        <v>97450.7</v>
      </c>
      <c r="K110" s="15">
        <v>18564.7</v>
      </c>
      <c r="L110" s="14">
        <f t="shared" si="1"/>
        <v>132837.20000000001</v>
      </c>
    </row>
    <row r="111" spans="1:12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 t="s">
        <v>1</v>
      </c>
      <c r="I111" s="13">
        <v>507.1</v>
      </c>
      <c r="J111" s="13">
        <v>98409.9</v>
      </c>
      <c r="K111" s="15">
        <v>18620.599999999999</v>
      </c>
      <c r="L111" s="14">
        <f t="shared" si="1"/>
        <v>134263.69999999998</v>
      </c>
    </row>
    <row r="112" spans="1:12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 t="s">
        <v>1</v>
      </c>
      <c r="I112" s="13">
        <v>507.1</v>
      </c>
      <c r="J112" s="13">
        <v>100933</v>
      </c>
      <c r="K112" s="15">
        <v>19054</v>
      </c>
      <c r="L112" s="14">
        <f t="shared" si="1"/>
        <v>135847.9</v>
      </c>
    </row>
    <row r="113" spans="1:12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 t="s">
        <v>1</v>
      </c>
      <c r="I113" s="13">
        <v>507.1</v>
      </c>
      <c r="J113" s="13">
        <v>102240.59999999999</v>
      </c>
      <c r="K113" s="15">
        <v>19770.900000000001</v>
      </c>
      <c r="L113" s="14">
        <f t="shared" si="1"/>
        <v>137254.19999999998</v>
      </c>
    </row>
    <row r="114" spans="1:12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 t="s">
        <v>1</v>
      </c>
      <c r="I114" s="13">
        <v>507.1</v>
      </c>
      <c r="J114" s="13">
        <v>102322.1</v>
      </c>
      <c r="K114" s="15">
        <v>19061.099999999999</v>
      </c>
      <c r="L114" s="14">
        <f t="shared" si="1"/>
        <v>138205.80000000002</v>
      </c>
    </row>
    <row r="115" spans="1:12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 t="s">
        <v>1</v>
      </c>
      <c r="I115" s="13">
        <v>507.1</v>
      </c>
      <c r="J115" s="13">
        <v>102883.09999999999</v>
      </c>
      <c r="K115" s="15">
        <v>20375</v>
      </c>
      <c r="L115" s="14">
        <f t="shared" si="1"/>
        <v>138601.4</v>
      </c>
    </row>
    <row r="116" spans="1:12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 t="s">
        <v>1</v>
      </c>
      <c r="I116" s="13">
        <v>447.7</v>
      </c>
      <c r="J116" s="13">
        <v>100818</v>
      </c>
      <c r="K116" s="15">
        <v>20167.2</v>
      </c>
      <c r="L116" s="14">
        <f t="shared" si="1"/>
        <v>136597.9</v>
      </c>
    </row>
    <row r="117" spans="1:12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 t="s">
        <v>1</v>
      </c>
      <c r="I117" s="13">
        <v>447.7</v>
      </c>
      <c r="J117" s="13">
        <v>100995.79999999999</v>
      </c>
      <c r="K117" s="15">
        <v>20915.400000000001</v>
      </c>
      <c r="L117" s="14">
        <f t="shared" si="1"/>
        <v>138601.59999999998</v>
      </c>
    </row>
    <row r="118" spans="1:12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 t="s">
        <v>1</v>
      </c>
      <c r="I118" s="13" t="s">
        <v>1</v>
      </c>
      <c r="J118" s="13">
        <v>103058.7</v>
      </c>
      <c r="K118" s="15">
        <v>20763.599999999999</v>
      </c>
      <c r="L118" s="14">
        <f t="shared" si="1"/>
        <v>139779.19999999998</v>
      </c>
    </row>
    <row r="119" spans="1:12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 t="s">
        <v>1</v>
      </c>
      <c r="I119" s="13" t="s">
        <v>1</v>
      </c>
      <c r="J119" s="13">
        <v>104816.59999999999</v>
      </c>
      <c r="K119" s="15">
        <v>20089.900000000001</v>
      </c>
      <c r="L119" s="14">
        <f t="shared" si="1"/>
        <v>143008.29999999999</v>
      </c>
    </row>
    <row r="120" spans="1:12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 t="s">
        <v>1</v>
      </c>
      <c r="I120" s="13" t="s">
        <v>1</v>
      </c>
      <c r="J120" s="13">
        <v>105879.4</v>
      </c>
      <c r="K120" s="15">
        <v>20318.400000000001</v>
      </c>
      <c r="L120" s="14">
        <f t="shared" si="1"/>
        <v>144458.9</v>
      </c>
    </row>
    <row r="121" spans="1:12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 t="s">
        <v>1</v>
      </c>
      <c r="I121" s="13" t="s">
        <v>1</v>
      </c>
      <c r="J121" s="13">
        <v>106187.59999999999</v>
      </c>
      <c r="K121" s="15">
        <v>20466.400000000001</v>
      </c>
      <c r="L121" s="14">
        <f t="shared" si="1"/>
        <v>146179.5</v>
      </c>
    </row>
    <row r="122" spans="1:12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 t="s">
        <v>1</v>
      </c>
      <c r="I122" s="13" t="s">
        <v>1</v>
      </c>
      <c r="J122" s="13">
        <v>108208.6</v>
      </c>
      <c r="K122" s="15">
        <v>21122.1</v>
      </c>
      <c r="L122" s="14">
        <f t="shared" si="1"/>
        <v>146891.30000000002</v>
      </c>
    </row>
    <row r="123" spans="1:12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 t="s">
        <v>1</v>
      </c>
      <c r="I123" s="13">
        <v>1006.9</v>
      </c>
      <c r="J123" s="13">
        <v>108527.6</v>
      </c>
      <c r="K123" s="15">
        <v>21300.800000000003</v>
      </c>
      <c r="L123" s="14">
        <f t="shared" si="1"/>
        <v>147659.79999999999</v>
      </c>
    </row>
    <row r="124" spans="1:12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 t="s">
        <v>1</v>
      </c>
      <c r="I124" s="13">
        <v>1013.9</v>
      </c>
      <c r="J124" s="13">
        <v>109499.2</v>
      </c>
      <c r="K124" s="15">
        <v>21679.4</v>
      </c>
      <c r="L124" s="14">
        <f t="shared" si="1"/>
        <v>149474.5</v>
      </c>
    </row>
    <row r="125" spans="1:12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 t="s">
        <v>1</v>
      </c>
      <c r="I125" s="13">
        <v>1020.8</v>
      </c>
      <c r="J125" s="13">
        <v>108940.70000000001</v>
      </c>
      <c r="K125" s="15">
        <v>21935.599999999999</v>
      </c>
      <c r="L125" s="14">
        <f t="shared" si="1"/>
        <v>150380.6</v>
      </c>
    </row>
    <row r="126" spans="1:12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 t="s">
        <v>1</v>
      </c>
      <c r="I126" s="13" t="s">
        <v>1</v>
      </c>
      <c r="J126" s="13">
        <v>110545.9</v>
      </c>
      <c r="K126" s="15">
        <v>21126.799999999999</v>
      </c>
      <c r="L126" s="14">
        <f t="shared" si="1"/>
        <v>151201.9</v>
      </c>
    </row>
    <row r="127" spans="1:12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 t="s">
        <v>1</v>
      </c>
      <c r="I127" s="13" t="s">
        <v>1</v>
      </c>
      <c r="J127" s="13">
        <v>111819.8</v>
      </c>
      <c r="K127" s="15">
        <v>22449.7</v>
      </c>
      <c r="L127" s="14">
        <f t="shared" ref="L127:L138" si="2">SUM(B127:K127)</f>
        <v>152642</v>
      </c>
    </row>
    <row r="128" spans="1:12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 t="s">
        <v>1</v>
      </c>
      <c r="I128" s="13" t="s">
        <v>1</v>
      </c>
      <c r="J128" s="13">
        <v>111418.8</v>
      </c>
      <c r="K128" s="15">
        <v>22699.399999999998</v>
      </c>
      <c r="L128" s="14">
        <f t="shared" si="2"/>
        <v>155158.20000000001</v>
      </c>
    </row>
    <row r="129" spans="1:12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 t="s">
        <v>1</v>
      </c>
      <c r="I129" s="13" t="s">
        <v>1</v>
      </c>
      <c r="J129" s="13">
        <v>113092.8</v>
      </c>
      <c r="K129" s="15">
        <v>22577.199999999997</v>
      </c>
      <c r="L129" s="14">
        <f t="shared" si="2"/>
        <v>155287.79999999999</v>
      </c>
    </row>
    <row r="130" spans="1:12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 t="s">
        <v>1</v>
      </c>
      <c r="I130" s="13" t="s">
        <v>1</v>
      </c>
      <c r="J130" s="13">
        <v>114085.90000000001</v>
      </c>
      <c r="K130" s="15">
        <v>22866.400000000001</v>
      </c>
      <c r="L130" s="14">
        <f t="shared" si="2"/>
        <v>156641.1</v>
      </c>
    </row>
    <row r="131" spans="1:12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 t="s">
        <v>1</v>
      </c>
      <c r="I131" s="13" t="s">
        <v>1</v>
      </c>
      <c r="J131" s="13">
        <v>115681.60000000001</v>
      </c>
      <c r="K131" s="15">
        <v>23054.300000000003</v>
      </c>
      <c r="L131" s="14">
        <f t="shared" si="2"/>
        <v>158630.29999999999</v>
      </c>
    </row>
    <row r="132" spans="1:12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 t="s">
        <v>1</v>
      </c>
      <c r="I132" s="13" t="s">
        <v>1</v>
      </c>
      <c r="J132" s="13">
        <v>116258.50000000001</v>
      </c>
      <c r="K132" s="15">
        <v>23047.4</v>
      </c>
      <c r="L132" s="14">
        <f t="shared" si="2"/>
        <v>160230.9</v>
      </c>
    </row>
    <row r="133" spans="1:12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 t="s">
        <v>1</v>
      </c>
      <c r="I133" s="13" t="s">
        <v>1</v>
      </c>
      <c r="J133" s="13">
        <v>117886.5</v>
      </c>
      <c r="K133" s="15">
        <v>23846.7</v>
      </c>
      <c r="L133" s="14">
        <f t="shared" si="2"/>
        <v>162953.60000000001</v>
      </c>
    </row>
    <row r="134" spans="1:12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 t="s">
        <v>1</v>
      </c>
      <c r="I134" s="13" t="s">
        <v>1</v>
      </c>
      <c r="J134" s="13">
        <v>119228.09999999999</v>
      </c>
      <c r="K134" s="15">
        <v>23681.300000000003</v>
      </c>
      <c r="L134" s="14">
        <f t="shared" si="2"/>
        <v>163448.89999999997</v>
      </c>
    </row>
    <row r="135" spans="1:12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 t="s">
        <v>1</v>
      </c>
      <c r="I135" s="13" t="s">
        <v>1</v>
      </c>
      <c r="J135" s="13">
        <v>124702.39999999999</v>
      </c>
      <c r="K135" s="15">
        <v>23087</v>
      </c>
      <c r="L135" s="14">
        <f t="shared" si="2"/>
        <v>167100.29999999999</v>
      </c>
    </row>
    <row r="136" spans="1:12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 t="s">
        <v>1</v>
      </c>
      <c r="I136" s="13" t="s">
        <v>1</v>
      </c>
      <c r="J136" s="13">
        <v>126869.7</v>
      </c>
      <c r="K136" s="15">
        <v>23171.899999999998</v>
      </c>
      <c r="L136" s="14">
        <f t="shared" si="2"/>
        <v>168804.5</v>
      </c>
    </row>
    <row r="137" spans="1:12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 t="s">
        <v>1</v>
      </c>
      <c r="I137" s="13" t="s">
        <v>1</v>
      </c>
      <c r="J137" s="13">
        <v>129339.7</v>
      </c>
      <c r="K137" s="15">
        <v>23669.1</v>
      </c>
      <c r="L137" s="14">
        <f t="shared" si="2"/>
        <v>170984.5</v>
      </c>
    </row>
    <row r="138" spans="1:12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 t="s">
        <v>1</v>
      </c>
      <c r="I138" s="13" t="s">
        <v>1</v>
      </c>
      <c r="J138" s="13">
        <v>127946.79999999999</v>
      </c>
      <c r="K138" s="15">
        <v>21544.6</v>
      </c>
      <c r="L138" s="14">
        <f t="shared" si="2"/>
        <v>167416.29999999999</v>
      </c>
    </row>
    <row r="139" spans="1:12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 t="s">
        <v>1</v>
      </c>
      <c r="I139" s="13" t="s">
        <v>1</v>
      </c>
      <c r="J139" s="13">
        <v>131029.59999999999</v>
      </c>
      <c r="K139" s="15">
        <v>22495.200000000001</v>
      </c>
      <c r="L139" s="14">
        <f t="shared" ref="L139:L141" si="3">SUM(B139:K139)</f>
        <v>170695.6</v>
      </c>
    </row>
    <row r="140" spans="1:12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 t="s">
        <v>1</v>
      </c>
      <c r="I140" s="13" t="s">
        <v>1</v>
      </c>
      <c r="J140" s="13">
        <v>132630.20000000001</v>
      </c>
      <c r="K140" s="15">
        <v>22896.1</v>
      </c>
      <c r="L140" s="14">
        <f t="shared" si="3"/>
        <v>174044.7</v>
      </c>
    </row>
    <row r="141" spans="1:12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 t="s">
        <v>1</v>
      </c>
      <c r="I141" s="13" t="s">
        <v>1</v>
      </c>
      <c r="J141" s="13">
        <v>134656.50000000003</v>
      </c>
      <c r="K141" s="15">
        <v>22086</v>
      </c>
      <c r="L141" s="14">
        <f t="shared" si="3"/>
        <v>176657.30000000005</v>
      </c>
    </row>
    <row r="142" spans="1:12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 t="s">
        <v>1</v>
      </c>
      <c r="I142" s="13" t="s">
        <v>1</v>
      </c>
      <c r="J142" s="13">
        <f>101098.1+209.2+36019.5</f>
        <v>137326.79999999999</v>
      </c>
      <c r="K142" s="15">
        <f>6499.4+15596.1</f>
        <v>22095.5</v>
      </c>
      <c r="L142" s="14">
        <f t="shared" ref="L142:L144" si="4">SUM(B142:K142)</f>
        <v>177393.3</v>
      </c>
    </row>
    <row r="143" spans="1:12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 t="s">
        <v>1</v>
      </c>
      <c r="I143" s="13" t="s">
        <v>1</v>
      </c>
      <c r="J143" s="13">
        <f>103281.9+209.2+36618.9</f>
        <v>140110</v>
      </c>
      <c r="K143" s="15">
        <f>6333.5+15848.7</f>
        <v>22182.2</v>
      </c>
      <c r="L143" s="14">
        <f t="shared" si="4"/>
        <v>178900.5</v>
      </c>
    </row>
    <row r="144" spans="1:12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 t="s">
        <v>1</v>
      </c>
      <c r="I144" s="13" t="s">
        <v>1</v>
      </c>
      <c r="J144" s="13">
        <f>103842.3+209.2+37633.7</f>
        <v>141685.20000000001</v>
      </c>
      <c r="K144" s="15">
        <f>5430.7+15661.6</f>
        <v>21092.3</v>
      </c>
      <c r="L144" s="14">
        <f t="shared" si="4"/>
        <v>183079.6</v>
      </c>
    </row>
    <row r="145" spans="1:12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 t="s">
        <v>1</v>
      </c>
      <c r="I145" s="13" t="s">
        <v>1</v>
      </c>
      <c r="J145" s="13">
        <f>106956.1+209.2+36673.1</f>
        <v>143838.39999999999</v>
      </c>
      <c r="K145" s="15">
        <f>6118.2+16763.6</f>
        <v>22881.8</v>
      </c>
      <c r="L145" s="14">
        <f t="shared" ref="L145" si="5">SUM(B145:K145)</f>
        <v>186224.99999999997</v>
      </c>
    </row>
    <row r="146" spans="1:12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 t="s">
        <v>1</v>
      </c>
      <c r="I146" s="13" t="s">
        <v>1</v>
      </c>
      <c r="J146" s="13">
        <f>107925.5+209.2+36448.9</f>
        <v>144583.6</v>
      </c>
      <c r="K146" s="15">
        <f>6159.6+17053.5</f>
        <v>23213.1</v>
      </c>
      <c r="L146" s="14">
        <f t="shared" ref="L146" si="6">SUM(B146:K146)</f>
        <v>188941.7</v>
      </c>
    </row>
    <row r="147" spans="1:12" x14ac:dyDescent="0.25">
      <c r="A147" s="48">
        <v>43738</v>
      </c>
      <c r="B147" s="14" t="s">
        <v>1</v>
      </c>
      <c r="C147" s="14">
        <f>3873+4180.2</f>
        <v>8053.2</v>
      </c>
      <c r="D147" s="14">
        <v>4774.7999999999993</v>
      </c>
      <c r="E147" s="14">
        <v>11</v>
      </c>
      <c r="F147" s="14">
        <f>4137.8+33.9+3619.2</f>
        <v>7790.9</v>
      </c>
      <c r="G147" s="14"/>
      <c r="H147" s="14" t="s">
        <v>1</v>
      </c>
      <c r="I147" s="13" t="s">
        <v>1</v>
      </c>
      <c r="J147" s="13">
        <f>110127.3+209.2+36089.9</f>
        <v>146426.4</v>
      </c>
      <c r="K147" s="15">
        <f>6052.2+17038</f>
        <v>23090.2</v>
      </c>
      <c r="L147" s="14">
        <f t="shared" ref="L147" si="7">SUM(B147:K147)</f>
        <v>190146.5</v>
      </c>
    </row>
    <row r="148" spans="1:12" x14ac:dyDescent="0.25">
      <c r="A148" s="48">
        <v>43739</v>
      </c>
      <c r="B148" s="14" t="s">
        <v>1</v>
      </c>
      <c r="C148" s="14">
        <f>4619.9+6413.3</f>
        <v>11033.2</v>
      </c>
      <c r="D148" s="14">
        <v>4808.7000000000007</v>
      </c>
      <c r="E148" s="14">
        <v>11</v>
      </c>
      <c r="F148" s="14">
        <f>6171.8+33.9+3135.4</f>
        <v>9341.1</v>
      </c>
      <c r="G148" s="14"/>
      <c r="H148" s="14" t="s">
        <v>1</v>
      </c>
      <c r="I148" s="13" t="s">
        <v>1</v>
      </c>
      <c r="J148" s="13">
        <f>110550.3+209.2+36140.9</f>
        <v>146900.4</v>
      </c>
      <c r="K148" s="15">
        <f>6164.9+17589.3</f>
        <v>23754.199999999997</v>
      </c>
      <c r="L148" s="14">
        <f t="shared" ref="L148" si="8">SUM(B148:K148)</f>
        <v>195848.59999999998</v>
      </c>
    </row>
    <row r="149" spans="1:12" x14ac:dyDescent="0.25">
      <c r="A149" s="48">
        <v>43799</v>
      </c>
      <c r="B149" s="14" t="s">
        <v>1</v>
      </c>
      <c r="C149" s="14">
        <f>2866.7+6430.5</f>
        <v>9297.2000000000007</v>
      </c>
      <c r="D149" s="14">
        <v>4841.6000000000004</v>
      </c>
      <c r="E149" s="14">
        <v>11</v>
      </c>
      <c r="F149" s="14">
        <f>8233.9+33.9+4158.8</f>
        <v>12426.599999999999</v>
      </c>
      <c r="G149" s="14"/>
      <c r="H149" s="14" t="s">
        <v>1</v>
      </c>
      <c r="I149" s="13" t="s">
        <v>1</v>
      </c>
      <c r="J149" s="13">
        <f>110954.9+209.2+36795.6</f>
        <v>147959.69999999998</v>
      </c>
      <c r="K149" s="15">
        <f>6611.5+18325.8</f>
        <v>24937.3</v>
      </c>
      <c r="L149" s="14">
        <f t="shared" ref="L149" si="9">SUM(B149:K149)</f>
        <v>199473.39999999997</v>
      </c>
    </row>
    <row r="150" spans="1:12" x14ac:dyDescent="0.25">
      <c r="A150" s="48">
        <v>43800</v>
      </c>
      <c r="B150" s="14"/>
      <c r="C150" s="14">
        <f>5090.1+4883.7</f>
        <v>9973.7999999999993</v>
      </c>
      <c r="D150" s="14">
        <v>4902.2</v>
      </c>
      <c r="E150" s="14">
        <v>11</v>
      </c>
      <c r="F150" s="14">
        <f>50.8+11819.8+3685.5</f>
        <v>15556.099999999999</v>
      </c>
      <c r="G150" s="14"/>
      <c r="H150" s="14" t="s">
        <v>1</v>
      </c>
      <c r="I150" s="13" t="s">
        <v>1</v>
      </c>
      <c r="J150" s="13">
        <f>110736.2+209.2+37577.5</f>
        <v>148522.9</v>
      </c>
      <c r="K150" s="15">
        <f>5906.9+17480</f>
        <v>23386.9</v>
      </c>
      <c r="L150" s="14">
        <f t="shared" ref="L150" si="10">SUM(B150:K150)</f>
        <v>202352.9</v>
      </c>
    </row>
    <row r="151" spans="1:12" x14ac:dyDescent="0.25">
      <c r="A151" s="16" t="s">
        <v>2</v>
      </c>
      <c r="B151" s="13"/>
      <c r="C151" s="13"/>
      <c r="D151" s="13"/>
      <c r="E151" s="11"/>
      <c r="F151" s="13"/>
      <c r="G151" s="11"/>
      <c r="H151" s="11"/>
      <c r="I151" s="11"/>
      <c r="J151" s="11"/>
      <c r="K151" s="11"/>
      <c r="L151" s="14"/>
    </row>
    <row r="152" spans="1:12" x14ac:dyDescent="0.25">
      <c r="A152" s="71" t="s">
        <v>3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3"/>
    </row>
    <row r="153" spans="1:12" x14ac:dyDescent="0.25">
      <c r="C153" s="40"/>
      <c r="D153" s="40"/>
      <c r="E153" s="41"/>
      <c r="F153" s="40"/>
      <c r="G153" s="41"/>
      <c r="H153" s="41"/>
      <c r="I153" s="41"/>
      <c r="J153" s="41"/>
      <c r="K153" s="41"/>
      <c r="L153" s="42"/>
    </row>
  </sheetData>
  <mergeCells count="2">
    <mergeCell ref="A4:L4"/>
    <mergeCell ref="A152:L152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6"/>
  <sheetViews>
    <sheetView workbookViewId="0">
      <pane xSplit="1" ySplit="6" topLeftCell="K53" activePane="bottomRight" state="frozen"/>
      <selection pane="topRight" activeCell="B1" sqref="B1"/>
      <selection pane="bottomLeft" activeCell="A7" sqref="A7"/>
      <selection pane="bottomRight" activeCell="A54" sqref="A54:XFD54"/>
    </sheetView>
  </sheetViews>
  <sheetFormatPr baseColWidth="10"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21.77734375" customWidth="1"/>
    <col min="8" max="8" width="13" customWidth="1"/>
    <col min="9" max="9" width="11.6640625" bestFit="1" customWidth="1"/>
    <col min="10" max="10" width="14" customWidth="1"/>
    <col min="11" max="11" width="14.88671875" customWidth="1"/>
    <col min="12" max="12" width="17.88671875" customWidth="1"/>
  </cols>
  <sheetData>
    <row r="1" spans="1:12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45"/>
      <c r="L1" s="45" t="s">
        <v>42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>
        <f>132.9</f>
        <v>132.9</v>
      </c>
      <c r="I7" s="14">
        <v>501</v>
      </c>
      <c r="J7" s="14">
        <v>26193</v>
      </c>
      <c r="K7" s="15">
        <v>4572.8</v>
      </c>
      <c r="L7" s="14">
        <f t="shared" ref="L7:L27" si="0">SUM(B7:K7)</f>
        <v>33646.5</v>
      </c>
    </row>
    <row r="8" spans="1:12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>
        <v>20.399999999999999</v>
      </c>
      <c r="I8" s="14">
        <v>591.6</v>
      </c>
      <c r="J8" s="14">
        <v>26739.8</v>
      </c>
      <c r="K8" s="15">
        <v>5003.8</v>
      </c>
      <c r="L8" s="14">
        <f t="shared" si="0"/>
        <v>35301.800000000003</v>
      </c>
    </row>
    <row r="9" spans="1:12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>
        <v>658.1</v>
      </c>
      <c r="I9" s="14">
        <v>573.40000000000009</v>
      </c>
      <c r="J9" s="14">
        <v>27800.400000000001</v>
      </c>
      <c r="K9" s="15">
        <v>4831.7</v>
      </c>
      <c r="L9" s="14">
        <f t="shared" si="0"/>
        <v>36773.199999999997</v>
      </c>
    </row>
    <row r="10" spans="1:12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>
        <v>615.9</v>
      </c>
      <c r="I10" s="14">
        <v>342.7</v>
      </c>
      <c r="J10" s="14">
        <v>29148.799999999999</v>
      </c>
      <c r="K10" s="15">
        <v>4364.6000000000004</v>
      </c>
      <c r="L10" s="14">
        <f t="shared" si="0"/>
        <v>37177.5</v>
      </c>
    </row>
    <row r="11" spans="1:12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>
        <v>47.5</v>
      </c>
      <c r="I11" s="14">
        <v>278.39999999999998</v>
      </c>
      <c r="J11" s="14">
        <v>30999.3</v>
      </c>
      <c r="K11" s="15">
        <v>4588.2</v>
      </c>
      <c r="L11" s="14">
        <f t="shared" si="0"/>
        <v>38052</v>
      </c>
    </row>
    <row r="12" spans="1:12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>
        <v>122</v>
      </c>
      <c r="I12" s="14">
        <v>776.4</v>
      </c>
      <c r="J12" s="14">
        <v>31950.800000000003</v>
      </c>
      <c r="K12" s="15">
        <v>4782</v>
      </c>
      <c r="L12" s="14">
        <f t="shared" si="0"/>
        <v>40166.300000000003</v>
      </c>
    </row>
    <row r="13" spans="1:12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>
        <v>725.9</v>
      </c>
      <c r="I13" s="14">
        <v>789</v>
      </c>
      <c r="J13" s="14">
        <v>32253.100000000002</v>
      </c>
      <c r="K13" s="15">
        <v>6104.5</v>
      </c>
      <c r="L13" s="14">
        <f t="shared" si="0"/>
        <v>42451.700000000004</v>
      </c>
    </row>
    <row r="14" spans="1:12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>
        <v>657</v>
      </c>
      <c r="I14" s="14">
        <v>763.49999999999989</v>
      </c>
      <c r="J14" s="14">
        <v>33755.4</v>
      </c>
      <c r="K14" s="15">
        <v>4972.1000000000004</v>
      </c>
      <c r="L14" s="14">
        <f t="shared" si="0"/>
        <v>43531.199999999997</v>
      </c>
    </row>
    <row r="15" spans="1:12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>
        <v>621.20000000000005</v>
      </c>
      <c r="I15" s="14">
        <v>641.29999999999995</v>
      </c>
      <c r="J15" s="14">
        <v>34937.1</v>
      </c>
      <c r="K15" s="15">
        <v>4329.5</v>
      </c>
      <c r="L15" s="14">
        <f t="shared" si="0"/>
        <v>44773.5</v>
      </c>
    </row>
    <row r="16" spans="1:12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>
        <v>579.79999999999995</v>
      </c>
      <c r="I16" s="14">
        <v>709.3</v>
      </c>
      <c r="J16" s="14">
        <v>37365</v>
      </c>
      <c r="K16" s="15">
        <v>4260.2</v>
      </c>
      <c r="L16" s="14">
        <f t="shared" si="0"/>
        <v>46448.5</v>
      </c>
    </row>
    <row r="17" spans="1:12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>
        <v>593.20000000000005</v>
      </c>
      <c r="I17" s="14">
        <v>734.3</v>
      </c>
      <c r="J17" s="14">
        <v>43690.1</v>
      </c>
      <c r="K17" s="15">
        <v>4830.7</v>
      </c>
      <c r="L17" s="14">
        <f t="shared" si="0"/>
        <v>54011.499999999993</v>
      </c>
    </row>
    <row r="18" spans="1:12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>
        <v>142.9</v>
      </c>
      <c r="I18" s="14">
        <v>920.59999999999991</v>
      </c>
      <c r="J18" s="14">
        <v>46586.3</v>
      </c>
      <c r="K18" s="15">
        <v>4986.5</v>
      </c>
      <c r="L18" s="14">
        <f t="shared" si="0"/>
        <v>56327.200000000004</v>
      </c>
    </row>
    <row r="19" spans="1:12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>
        <v>523.1</v>
      </c>
      <c r="I19" s="14">
        <v>616.49999999999989</v>
      </c>
      <c r="J19" s="14">
        <v>49347.199999999997</v>
      </c>
      <c r="K19" s="15">
        <v>5406.2</v>
      </c>
      <c r="L19" s="14">
        <f t="shared" si="0"/>
        <v>58342.299999999996</v>
      </c>
    </row>
    <row r="20" spans="1:12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>
        <v>465.5</v>
      </c>
      <c r="I20" s="14">
        <v>614.59999999999991</v>
      </c>
      <c r="J20" s="14">
        <v>52919.6</v>
      </c>
      <c r="K20" s="15">
        <v>4347.2000000000007</v>
      </c>
      <c r="L20" s="14">
        <f t="shared" si="0"/>
        <v>61229.3</v>
      </c>
    </row>
    <row r="21" spans="1:12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>
        <v>420.2</v>
      </c>
      <c r="I21" s="14">
        <v>996.59999999999991</v>
      </c>
      <c r="J21" s="14">
        <v>54875.100000000006</v>
      </c>
      <c r="K21" s="15">
        <v>4451.7000000000007</v>
      </c>
      <c r="L21" s="14">
        <f t="shared" si="0"/>
        <v>63090.200000000012</v>
      </c>
    </row>
    <row r="22" spans="1:12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>
        <v>261.8</v>
      </c>
      <c r="I22" s="14">
        <v>967.59999999999991</v>
      </c>
      <c r="J22" s="14">
        <v>56451.100000000006</v>
      </c>
      <c r="K22" s="15">
        <v>5218.8</v>
      </c>
      <c r="L22" s="14">
        <f t="shared" si="0"/>
        <v>64829.700000000012</v>
      </c>
    </row>
    <row r="23" spans="1:12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>
        <v>617.20000000000005</v>
      </c>
      <c r="I23" s="14">
        <v>946.8</v>
      </c>
      <c r="J23" s="14">
        <v>55968.2</v>
      </c>
      <c r="K23" s="15">
        <v>6412.8000000000011</v>
      </c>
      <c r="L23" s="14">
        <f t="shared" si="0"/>
        <v>66149.599999999991</v>
      </c>
    </row>
    <row r="24" spans="1:12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>
        <v>882.9</v>
      </c>
      <c r="I24" s="14">
        <v>915.39999999999986</v>
      </c>
      <c r="J24" s="14">
        <v>57089.3</v>
      </c>
      <c r="K24" s="15">
        <v>6110.6</v>
      </c>
      <c r="L24" s="14">
        <f t="shared" si="0"/>
        <v>68237.8</v>
      </c>
    </row>
    <row r="25" spans="1:12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>
        <v>779.4</v>
      </c>
      <c r="I25" s="14">
        <v>882.89999999999986</v>
      </c>
      <c r="J25" s="14">
        <v>60186.3</v>
      </c>
      <c r="K25" s="15">
        <v>6362.3</v>
      </c>
      <c r="L25" s="14">
        <f t="shared" si="0"/>
        <v>70220.3</v>
      </c>
    </row>
    <row r="26" spans="1:12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>
        <v>693.3</v>
      </c>
      <c r="I26" s="14">
        <v>839.19999999999982</v>
      </c>
      <c r="J26" s="14">
        <v>59250.000000000007</v>
      </c>
      <c r="K26" s="15">
        <v>5417.5</v>
      </c>
      <c r="L26" s="14">
        <f t="shared" si="0"/>
        <v>72232.400000000009</v>
      </c>
    </row>
    <row r="27" spans="1:12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>
        <v>659.3</v>
      </c>
      <c r="I27" s="14">
        <v>804.49999999999989</v>
      </c>
      <c r="J27" s="14">
        <v>61556.200000000012</v>
      </c>
      <c r="K27" s="15">
        <v>5974.5</v>
      </c>
      <c r="L27" s="14">
        <f t="shared" si="0"/>
        <v>72972.600000000006</v>
      </c>
    </row>
    <row r="28" spans="1:12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>
        <v>1041.2</v>
      </c>
      <c r="I28" s="14">
        <v>769.29999999999984</v>
      </c>
      <c r="J28" s="14">
        <v>63817.599999999999</v>
      </c>
      <c r="K28" s="15">
        <v>6176</v>
      </c>
      <c r="L28" s="14">
        <f t="shared" ref="L28:L50" si="1">SUM(B28:K28)</f>
        <v>75167.399999999994</v>
      </c>
    </row>
    <row r="29" spans="1:12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>
        <v>550.70000000000005</v>
      </c>
      <c r="I29" s="14">
        <v>605.4</v>
      </c>
      <c r="J29" s="14">
        <v>69742.100000000006</v>
      </c>
      <c r="K29" s="15">
        <v>6601.1</v>
      </c>
      <c r="L29" s="14">
        <f t="shared" si="1"/>
        <v>78715.600000000006</v>
      </c>
    </row>
    <row r="30" spans="1:12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>
        <v>609.79999999999995</v>
      </c>
      <c r="I30" s="14">
        <v>604.59999999999991</v>
      </c>
      <c r="J30" s="14">
        <v>73439.199999999997</v>
      </c>
      <c r="K30" s="15">
        <v>6708.5</v>
      </c>
      <c r="L30" s="14">
        <f t="shared" si="1"/>
        <v>83108.599999999991</v>
      </c>
    </row>
    <row r="31" spans="1:12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>
        <v>461.5</v>
      </c>
      <c r="I31" s="13">
        <v>602.99999999999989</v>
      </c>
      <c r="J31" s="13">
        <v>75716.200000000012</v>
      </c>
      <c r="K31" s="15">
        <v>7587.5</v>
      </c>
      <c r="L31" s="14">
        <f t="shared" si="1"/>
        <v>85755.1</v>
      </c>
    </row>
    <row r="32" spans="1:12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>
        <v>444.8</v>
      </c>
      <c r="I32" s="13">
        <v>601.79999999999995</v>
      </c>
      <c r="J32" s="13">
        <v>79629.900000000009</v>
      </c>
      <c r="K32" s="15">
        <v>8264.6000000000022</v>
      </c>
      <c r="L32" s="14">
        <f t="shared" si="1"/>
        <v>91056.400000000009</v>
      </c>
    </row>
    <row r="33" spans="1:12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>
        <v>401.1</v>
      </c>
      <c r="I33" s="13">
        <v>600.9</v>
      </c>
      <c r="J33" s="13">
        <v>84091.8</v>
      </c>
      <c r="K33" s="15">
        <v>8356.5</v>
      </c>
      <c r="L33" s="14">
        <f t="shared" si="1"/>
        <v>95946.5</v>
      </c>
    </row>
    <row r="34" spans="1:12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 t="s">
        <v>1</v>
      </c>
      <c r="I34" s="13">
        <v>597.69999999999993</v>
      </c>
      <c r="J34" s="13">
        <v>87468.6</v>
      </c>
      <c r="K34" s="15">
        <v>9064.2000000000007</v>
      </c>
      <c r="L34" s="14">
        <f t="shared" si="1"/>
        <v>101933</v>
      </c>
    </row>
    <row r="35" spans="1:12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 t="s">
        <v>1</v>
      </c>
      <c r="I35" s="13">
        <v>597.69999999999993</v>
      </c>
      <c r="J35" s="13">
        <v>87282.8</v>
      </c>
      <c r="K35" s="15">
        <v>10418.700000000001</v>
      </c>
      <c r="L35" s="14">
        <f t="shared" si="1"/>
        <v>102888.9</v>
      </c>
    </row>
    <row r="36" spans="1:12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 t="s">
        <v>1</v>
      </c>
      <c r="I36" s="13">
        <v>597.69999999999993</v>
      </c>
      <c r="J36" s="13">
        <v>86842</v>
      </c>
      <c r="K36" s="15">
        <v>10593.5</v>
      </c>
      <c r="L36" s="14">
        <f t="shared" si="1"/>
        <v>107256.3</v>
      </c>
    </row>
    <row r="37" spans="1:12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 t="s">
        <v>1</v>
      </c>
      <c r="I37" s="13">
        <v>597.69999999999993</v>
      </c>
      <c r="J37" s="13">
        <v>87471.799999999988</v>
      </c>
      <c r="K37" s="15">
        <v>10771.5</v>
      </c>
      <c r="L37" s="14">
        <f t="shared" si="1"/>
        <v>112549.09999999999</v>
      </c>
    </row>
    <row r="38" spans="1:12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 t="s">
        <v>1</v>
      </c>
      <c r="I38" s="13">
        <v>529</v>
      </c>
      <c r="J38" s="13">
        <v>86640.700000000012</v>
      </c>
      <c r="K38" s="15">
        <v>14206.4</v>
      </c>
      <c r="L38" s="14">
        <f t="shared" si="1"/>
        <v>119462</v>
      </c>
    </row>
    <row r="39" spans="1:12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 t="s">
        <v>1</v>
      </c>
      <c r="I39" s="13">
        <v>528.20000000000005</v>
      </c>
      <c r="J39" s="13">
        <v>90185.5</v>
      </c>
      <c r="K39" s="15">
        <v>17286</v>
      </c>
      <c r="L39" s="14">
        <f t="shared" si="1"/>
        <v>126871.1</v>
      </c>
    </row>
    <row r="40" spans="1:12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 t="s">
        <v>1</v>
      </c>
      <c r="I40" s="13">
        <v>507.1</v>
      </c>
      <c r="J40" s="13">
        <v>96470.1</v>
      </c>
      <c r="K40" s="15">
        <v>17272.400000000001</v>
      </c>
      <c r="L40" s="14">
        <f t="shared" si="1"/>
        <v>127629.80000000002</v>
      </c>
    </row>
    <row r="41" spans="1:12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 t="s">
        <v>1</v>
      </c>
      <c r="I41" s="13">
        <v>507.1</v>
      </c>
      <c r="J41" s="13">
        <v>98409.9</v>
      </c>
      <c r="K41" s="15">
        <v>18620.599999999999</v>
      </c>
      <c r="L41" s="14">
        <f t="shared" si="1"/>
        <v>134263.69999999998</v>
      </c>
    </row>
    <row r="42" spans="1:12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 t="s">
        <v>1</v>
      </c>
      <c r="I42" s="13">
        <v>507.1</v>
      </c>
      <c r="J42" s="13">
        <v>102322.1</v>
      </c>
      <c r="K42" s="15">
        <v>19061.099999999999</v>
      </c>
      <c r="L42" s="14">
        <f t="shared" si="1"/>
        <v>138205.80000000002</v>
      </c>
    </row>
    <row r="43" spans="1:12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 t="s">
        <v>1</v>
      </c>
      <c r="I43" s="13">
        <v>447.7</v>
      </c>
      <c r="J43" s="13">
        <v>100995.79999999999</v>
      </c>
      <c r="K43" s="15">
        <v>20915.400000000001</v>
      </c>
      <c r="L43" s="14">
        <f t="shared" si="1"/>
        <v>138601.59999999998</v>
      </c>
    </row>
    <row r="44" spans="1:12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 t="s">
        <v>1</v>
      </c>
      <c r="I44" s="13" t="s">
        <v>1</v>
      </c>
      <c r="J44" s="13">
        <v>105879.4</v>
      </c>
      <c r="K44" s="15">
        <v>20318.400000000001</v>
      </c>
      <c r="L44" s="14">
        <f t="shared" si="1"/>
        <v>144458.9</v>
      </c>
    </row>
    <row r="45" spans="1:12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 t="s">
        <v>1</v>
      </c>
      <c r="I45" s="13">
        <v>1006.9</v>
      </c>
      <c r="J45" s="13">
        <v>108527.6</v>
      </c>
      <c r="K45" s="15">
        <v>21300.800000000003</v>
      </c>
      <c r="L45" s="14">
        <f t="shared" si="1"/>
        <v>147659.79999999999</v>
      </c>
    </row>
    <row r="46" spans="1:12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 t="s">
        <v>1</v>
      </c>
      <c r="I46" s="13" t="s">
        <v>1</v>
      </c>
      <c r="J46" s="13">
        <v>110545.9</v>
      </c>
      <c r="K46" s="15">
        <v>21126.799999999999</v>
      </c>
      <c r="L46" s="14">
        <f t="shared" si="1"/>
        <v>151201.9</v>
      </c>
    </row>
    <row r="47" spans="1:12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 t="s">
        <v>1</v>
      </c>
      <c r="I47" s="13" t="s">
        <v>1</v>
      </c>
      <c r="J47" s="13">
        <v>113092.8</v>
      </c>
      <c r="K47" s="15">
        <v>22577.199999999997</v>
      </c>
      <c r="L47" s="14">
        <f t="shared" si="1"/>
        <v>155287.79999999999</v>
      </c>
    </row>
    <row r="48" spans="1:12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 t="s">
        <v>1</v>
      </c>
      <c r="I48" s="13" t="s">
        <v>1</v>
      </c>
      <c r="J48" s="13">
        <v>116258.50000000001</v>
      </c>
      <c r="K48" s="15">
        <v>23047.4</v>
      </c>
      <c r="L48" s="14">
        <f t="shared" si="1"/>
        <v>160230.9</v>
      </c>
    </row>
    <row r="49" spans="1:12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 t="s">
        <v>1</v>
      </c>
      <c r="I49" s="13" t="s">
        <v>1</v>
      </c>
      <c r="J49" s="13">
        <v>124702.39999999999</v>
      </c>
      <c r="K49" s="15">
        <v>23087</v>
      </c>
      <c r="L49" s="14">
        <f t="shared" si="1"/>
        <v>167100.29999999999</v>
      </c>
    </row>
    <row r="50" spans="1:12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 t="s">
        <v>1</v>
      </c>
      <c r="I50" s="13" t="s">
        <v>1</v>
      </c>
      <c r="J50" s="13">
        <v>127946.79999999999</v>
      </c>
      <c r="K50" s="15">
        <v>21544.6</v>
      </c>
      <c r="L50" s="14">
        <f t="shared" si="1"/>
        <v>167416.29999999999</v>
      </c>
    </row>
    <row r="51" spans="1:12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 t="s">
        <v>1</v>
      </c>
      <c r="I51" s="13" t="s">
        <v>1</v>
      </c>
      <c r="J51" s="13">
        <v>134656.50000000003</v>
      </c>
      <c r="K51" s="15">
        <v>22086</v>
      </c>
      <c r="L51" s="14">
        <f t="shared" ref="L51" si="2">SUM(B51:K51)</f>
        <v>176657.30000000005</v>
      </c>
    </row>
    <row r="52" spans="1:12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 t="s">
        <v>1</v>
      </c>
      <c r="I52" s="13" t="s">
        <v>1</v>
      </c>
      <c r="J52" s="13">
        <f>103842.3+209.2+37633.7</f>
        <v>141685.20000000001</v>
      </c>
      <c r="K52" s="15">
        <f>5430.7+15661.6</f>
        <v>21092.3</v>
      </c>
      <c r="L52" s="14">
        <f t="shared" ref="L52" si="3">SUM(B52:K52)</f>
        <v>183079.6</v>
      </c>
    </row>
    <row r="53" spans="1:12" s="30" customFormat="1" x14ac:dyDescent="0.25">
      <c r="A53" s="48">
        <v>43738</v>
      </c>
      <c r="B53" s="14" t="s">
        <v>1</v>
      </c>
      <c r="C53" s="14">
        <f>3873+4180.2</f>
        <v>8053.2</v>
      </c>
      <c r="D53" s="14">
        <v>4774.7999999999993</v>
      </c>
      <c r="E53" s="14">
        <v>11</v>
      </c>
      <c r="F53" s="14">
        <f>4137.8+33.9+3619.2</f>
        <v>7790.9</v>
      </c>
      <c r="G53" s="14"/>
      <c r="H53" s="14" t="s">
        <v>1</v>
      </c>
      <c r="I53" s="13" t="s">
        <v>1</v>
      </c>
      <c r="J53" s="13">
        <f>110127.3+209.2+36089.9</f>
        <v>146426.4</v>
      </c>
      <c r="K53" s="15">
        <f>6052.2+17038</f>
        <v>23090.2</v>
      </c>
      <c r="L53" s="14">
        <f t="shared" ref="L53" si="4">SUM(B53:K53)</f>
        <v>190146.5</v>
      </c>
    </row>
    <row r="54" spans="1:12" s="30" customFormat="1" x14ac:dyDescent="0.25">
      <c r="A54" s="48">
        <v>43800</v>
      </c>
      <c r="B54" s="14"/>
      <c r="C54" s="14">
        <f>5090.1+4883.7</f>
        <v>9973.7999999999993</v>
      </c>
      <c r="D54" s="14">
        <v>4902.2</v>
      </c>
      <c r="E54" s="14">
        <v>11</v>
      </c>
      <c r="F54" s="14">
        <f>50.8+11819.8+3685.5</f>
        <v>15556.099999999999</v>
      </c>
      <c r="G54" s="14"/>
      <c r="H54" s="14" t="s">
        <v>1</v>
      </c>
      <c r="I54" s="13" t="s">
        <v>1</v>
      </c>
      <c r="J54" s="13">
        <f>110736.2+209.2+37577.5</f>
        <v>148522.9</v>
      </c>
      <c r="K54" s="15">
        <f>5906.9+17480</f>
        <v>23386.9</v>
      </c>
      <c r="L54" s="14">
        <f t="shared" ref="L54" si="5">SUM(B54:K54)</f>
        <v>202352.9</v>
      </c>
    </row>
    <row r="55" spans="1:12" s="30" customFormat="1" x14ac:dyDescent="0.25">
      <c r="A55" s="16" t="s">
        <v>2</v>
      </c>
      <c r="B55" s="13"/>
      <c r="C55" s="13"/>
      <c r="D55" s="13"/>
      <c r="E55" s="11"/>
      <c r="F55" s="13"/>
      <c r="G55" s="11"/>
      <c r="H55" s="11"/>
      <c r="I55" s="11"/>
      <c r="J55" s="11"/>
      <c r="K55" s="11"/>
      <c r="L55" s="14"/>
    </row>
    <row r="56" spans="1:12" s="30" customFormat="1" x14ac:dyDescent="0.25">
      <c r="A56" s="71" t="s">
        <v>3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3"/>
    </row>
  </sheetData>
  <mergeCells count="2">
    <mergeCell ref="A4:K4"/>
    <mergeCell ref="A56:L5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1"/>
  <sheetViews>
    <sheetView tabSelected="1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baseColWidth="10"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61">
        <v>2019</v>
      </c>
      <c r="B18" s="14"/>
      <c r="C18" s="14">
        <f>5090.1+4883.7</f>
        <v>9973.7999999999993</v>
      </c>
      <c r="D18" s="14">
        <v>4902.2</v>
      </c>
      <c r="E18" s="14">
        <v>11</v>
      </c>
      <c r="F18" s="14">
        <f>50.8+11819.8+3685.5</f>
        <v>15556.099999999999</v>
      </c>
      <c r="G18" s="14"/>
      <c r="H18" s="14" t="s">
        <v>1</v>
      </c>
      <c r="I18" s="13" t="s">
        <v>1</v>
      </c>
      <c r="J18" s="13">
        <f>110736.2+209.2+37577.5</f>
        <v>148522.9</v>
      </c>
      <c r="K18" s="15">
        <f>5906.9+17480</f>
        <v>23386.9</v>
      </c>
      <c r="L18" s="14">
        <f t="shared" ref="L18" si="2">SUM(B18:K18)</f>
        <v>202352.9</v>
      </c>
    </row>
    <row r="19" spans="1:12" s="30" customFormat="1" x14ac:dyDescent="0.25">
      <c r="A19" s="71" t="s">
        <v>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1" spans="1:12" s="30" customFormat="1" x14ac:dyDescent="0.25"/>
  </sheetData>
  <mergeCells count="2">
    <mergeCell ref="A4:K4"/>
    <mergeCell ref="A19:L1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2020-03-05T14:52:20Z</dcterms:modified>
</cp:coreProperties>
</file>