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7" i="5" l="1"/>
  <c r="N17" i="5"/>
  <c r="G17" i="5"/>
  <c r="N51" i="4"/>
  <c r="G51" i="4"/>
  <c r="N50" i="4"/>
  <c r="G50" i="4"/>
  <c r="N49" i="4"/>
  <c r="O49" i="4" s="1"/>
  <c r="G49" i="4"/>
  <c r="N48" i="4"/>
  <c r="G48" i="4"/>
  <c r="N47" i="4"/>
  <c r="G47" i="4"/>
  <c r="N140" i="3"/>
  <c r="G140" i="3"/>
  <c r="N139" i="3"/>
  <c r="G139" i="3"/>
  <c r="N138" i="3"/>
  <c r="G138" i="3"/>
  <c r="N137" i="3"/>
  <c r="G137" i="3"/>
  <c r="N136" i="3"/>
  <c r="G136" i="3"/>
  <c r="N135" i="3"/>
  <c r="G135" i="3"/>
  <c r="N134" i="3"/>
  <c r="G134" i="3"/>
  <c r="N133" i="3"/>
  <c r="G133" i="3"/>
  <c r="O133" i="3" s="1"/>
  <c r="N132" i="3"/>
  <c r="G132" i="3"/>
  <c r="N131" i="3"/>
  <c r="G131" i="3"/>
  <c r="N130" i="3"/>
  <c r="G130" i="3"/>
  <c r="N129" i="3"/>
  <c r="G129" i="3"/>
  <c r="N128" i="3"/>
  <c r="G128" i="3"/>
  <c r="N127" i="3"/>
  <c r="O127" i="3" s="1"/>
  <c r="G127" i="3"/>
  <c r="N126" i="3"/>
  <c r="G126" i="3"/>
  <c r="O51" i="4" l="1"/>
  <c r="O47" i="4"/>
  <c r="O50" i="4"/>
  <c r="O48" i="4"/>
  <c r="O136" i="3"/>
  <c r="O129" i="3"/>
  <c r="O137" i="3"/>
  <c r="O132" i="3"/>
  <c r="O126" i="3"/>
  <c r="O135" i="3"/>
  <c r="O139" i="3"/>
  <c r="O140" i="3"/>
  <c r="O130" i="3"/>
  <c r="O134" i="3"/>
  <c r="O138" i="3"/>
  <c r="O128" i="3"/>
  <c r="O131" i="3"/>
  <c r="N16" i="5"/>
  <c r="G16" i="5"/>
  <c r="N46" i="4"/>
  <c r="G46" i="4"/>
  <c r="N125" i="3"/>
  <c r="G125" i="3"/>
  <c r="O16" i="5" l="1"/>
  <c r="O46" i="4"/>
  <c r="O125" i="3"/>
  <c r="N15" i="5" l="1"/>
  <c r="G15" i="5"/>
  <c r="N45" i="4"/>
  <c r="G45" i="4"/>
  <c r="N44" i="4"/>
  <c r="G44" i="4"/>
  <c r="N43" i="4"/>
  <c r="G43" i="4"/>
  <c r="N42" i="4"/>
  <c r="G42" i="4"/>
  <c r="O43" i="4" l="1"/>
  <c r="O15" i="5"/>
  <c r="O44" i="4"/>
  <c r="O45" i="4"/>
  <c r="O42" i="4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O120" i="3" l="1"/>
  <c r="O122" i="3"/>
  <c r="O117" i="3"/>
  <c r="O124" i="3"/>
  <c r="O116" i="3"/>
  <c r="O115" i="3"/>
  <c r="O119" i="3"/>
  <c r="O123" i="3"/>
  <c r="O114" i="3"/>
  <c r="O121" i="3"/>
  <c r="O118" i="3"/>
  <c r="N14" i="5"/>
  <c r="G14" i="5"/>
  <c r="N13" i="5"/>
  <c r="G13" i="5"/>
  <c r="N12" i="5"/>
  <c r="G12" i="5"/>
  <c r="N11" i="5"/>
  <c r="G11" i="5"/>
  <c r="N10" i="5"/>
  <c r="G10" i="5"/>
  <c r="N9" i="5"/>
  <c r="G9" i="5"/>
  <c r="N8" i="5"/>
  <c r="G8" i="5"/>
  <c r="N7" i="5"/>
  <c r="G7" i="5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13" i="5" l="1"/>
  <c r="O14" i="5"/>
  <c r="O10" i="5"/>
  <c r="O11" i="5"/>
  <c r="O9" i="5"/>
  <c r="O7" i="5"/>
  <c r="O12" i="5"/>
  <c r="O8" i="5"/>
  <c r="O32" i="4"/>
  <c r="O40" i="4"/>
  <c r="O13" i="4"/>
  <c r="O37" i="4"/>
  <c r="O29" i="4"/>
  <c r="O7" i="4"/>
  <c r="O11" i="4"/>
  <c r="O15" i="4"/>
  <c r="O19" i="4"/>
  <c r="O23" i="4"/>
  <c r="O27" i="4"/>
  <c r="O31" i="4"/>
  <c r="O12" i="4"/>
  <c r="O20" i="4"/>
  <c r="O24" i="4"/>
  <c r="O18" i="4"/>
  <c r="O22" i="4"/>
  <c r="O26" i="4"/>
  <c r="O30" i="4"/>
  <c r="O34" i="4"/>
  <c r="O38" i="4"/>
  <c r="O8" i="4"/>
  <c r="O16" i="4"/>
  <c r="O39" i="4"/>
  <c r="O17" i="4"/>
  <c r="O36" i="4"/>
  <c r="O28" i="4"/>
  <c r="O25" i="4"/>
  <c r="O10" i="4"/>
  <c r="O35" i="4"/>
  <c r="O33" i="4"/>
  <c r="O14" i="4"/>
  <c r="O21" i="4"/>
  <c r="O9" i="4"/>
  <c r="O41" i="4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O96" i="3" s="1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O88" i="3" s="1"/>
  <c r="G88" i="3"/>
  <c r="N87" i="3"/>
  <c r="G87" i="3"/>
  <c r="N86" i="3"/>
  <c r="G86" i="3"/>
  <c r="N85" i="3"/>
  <c r="G85" i="3"/>
  <c r="N84" i="3"/>
  <c r="O84" i="3" s="1"/>
  <c r="G84" i="3"/>
  <c r="N83" i="3"/>
  <c r="G83" i="3"/>
  <c r="N82" i="3"/>
  <c r="G82" i="3"/>
  <c r="N81" i="3"/>
  <c r="G81" i="3"/>
  <c r="N80" i="3"/>
  <c r="O80" i="3" s="1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O32" i="3" s="1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O24" i="3" s="1"/>
  <c r="G24" i="3"/>
  <c r="N23" i="3"/>
  <c r="G23" i="3"/>
  <c r="N22" i="3"/>
  <c r="G22" i="3"/>
  <c r="N21" i="3"/>
  <c r="G21" i="3"/>
  <c r="N20" i="3"/>
  <c r="G20" i="3"/>
  <c r="N19" i="3"/>
  <c r="G19" i="3"/>
  <c r="N18" i="3"/>
  <c r="O18" i="3" s="1"/>
  <c r="G18" i="3"/>
  <c r="N17" i="3"/>
  <c r="G17" i="3"/>
  <c r="N16" i="3"/>
  <c r="O16" i="3" s="1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O8" i="3" s="1"/>
  <c r="G8" i="3"/>
  <c r="N7" i="3"/>
  <c r="G7" i="3"/>
  <c r="O91" i="3" l="1"/>
  <c r="O99" i="3"/>
  <c r="O15" i="3"/>
  <c r="O79" i="3"/>
  <c r="O64" i="3"/>
  <c r="O112" i="3"/>
  <c r="O37" i="3"/>
  <c r="O45" i="3"/>
  <c r="O65" i="3"/>
  <c r="O73" i="3"/>
  <c r="O77" i="3"/>
  <c r="O81" i="3"/>
  <c r="O85" i="3"/>
  <c r="O89" i="3"/>
  <c r="O93" i="3"/>
  <c r="O97" i="3"/>
  <c r="O70" i="3"/>
  <c r="O78" i="3"/>
  <c r="O86" i="3"/>
  <c r="O72" i="3"/>
  <c r="O38" i="3"/>
  <c r="O49" i="3"/>
  <c r="O53" i="3"/>
  <c r="O57" i="3"/>
  <c r="O101" i="3"/>
  <c r="O109" i="3"/>
  <c r="O50" i="3"/>
  <c r="O27" i="3"/>
  <c r="O35" i="3"/>
  <c r="O10" i="3"/>
  <c r="O47" i="3"/>
  <c r="O69" i="3"/>
  <c r="O104" i="3"/>
  <c r="O108" i="3"/>
  <c r="O40" i="3"/>
  <c r="O105" i="3"/>
  <c r="O44" i="3"/>
  <c r="O17" i="3"/>
  <c r="O25" i="3"/>
  <c r="O29" i="3"/>
  <c r="O33" i="3"/>
  <c r="O48" i="3"/>
  <c r="O52" i="3"/>
  <c r="O56" i="3"/>
  <c r="O74" i="3"/>
  <c r="O82" i="3"/>
  <c r="O113" i="3"/>
  <c r="O13" i="3"/>
  <c r="O21" i="3"/>
  <c r="O14" i="3"/>
  <c r="O22" i="3"/>
  <c r="O41" i="3"/>
  <c r="O71" i="3"/>
  <c r="O46" i="3"/>
  <c r="O61" i="3"/>
  <c r="O111" i="3"/>
  <c r="O39" i="3"/>
  <c r="O103" i="3"/>
  <c r="O36" i="3"/>
  <c r="O66" i="3"/>
  <c r="O83" i="3"/>
  <c r="O100" i="3"/>
  <c r="O110" i="3"/>
  <c r="O9" i="3"/>
  <c r="O23" i="3"/>
  <c r="O26" i="3"/>
  <c r="O30" i="3"/>
  <c r="O43" i="3"/>
  <c r="O60" i="3"/>
  <c r="O87" i="3"/>
  <c r="O90" i="3"/>
  <c r="O107" i="3"/>
  <c r="O12" i="3"/>
  <c r="O42" i="3"/>
  <c r="O59" i="3"/>
  <c r="O76" i="3"/>
  <c r="O106" i="3"/>
  <c r="O19" i="3"/>
  <c r="O63" i="3"/>
  <c r="O20" i="3"/>
  <c r="O54" i="3"/>
  <c r="O67" i="3"/>
  <c r="O94" i="3"/>
  <c r="O34" i="3"/>
  <c r="O98" i="3"/>
  <c r="O7" i="3"/>
  <c r="O31" i="3"/>
  <c r="O51" i="3"/>
  <c r="O68" i="3"/>
  <c r="O95" i="3"/>
  <c r="O11" i="3"/>
  <c r="O28" i="3"/>
  <c r="O55" i="3"/>
  <c r="O58" i="3"/>
  <c r="O62" i="3"/>
  <c r="O75" i="3"/>
  <c r="O92" i="3"/>
  <c r="O102" i="3"/>
</calcChain>
</file>

<file path=xl/sharedStrings.xml><?xml version="1.0" encoding="utf-8"?>
<sst xmlns="http://schemas.openxmlformats.org/spreadsheetml/2006/main" count="126" uniqueCount="61">
  <si>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</si>
  <si>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</si>
  <si>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</si>
  <si>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</si>
  <si>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</si>
  <si>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</si>
  <si>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</si>
  <si>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</si>
  <si>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</si>
  <si>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</si>
  <si>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</si>
  <si>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</si>
  <si>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</si>
  <si>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</si>
  <si>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</si>
  <si>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</si>
  <si>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</si>
  <si>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</si>
  <si>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</si>
  <si>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</si>
  <si>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</si>
  <si>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</si>
  <si>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</si>
  <si>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</si>
  <si>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</si>
  <si>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</si>
  <si>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</si>
  <si>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</si>
  <si>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</si>
  <si>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</si>
  <si>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</si>
  <si>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</si>
  <si>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</si>
  <si>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</si>
  <si>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</si>
  <si>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</si>
  <si>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</si>
  <si>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</si>
  <si>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</si>
  <si>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</si>
  <si>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</si>
  <si>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</si>
  <si>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</si>
  <si>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</si>
  <si>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</si>
  <si>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</si>
  <si>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</si>
  <si>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</si>
  <si>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</si>
  <si>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</si>
  <si>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</si>
  <si>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</si>
  <si>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</si>
  <si>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</si>
  <si>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</si>
  <si>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</si>
  <si>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t>2018</t>
  </si>
  <si>
    <t>Q1-2019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</si>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</sst>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1" formatCode="[$-409]dd\-mmm\-yy;@"/>
    <numFmt numFmtId="212" formatCode="[$-409]mmm\-yy;@"/>
    <numFmt numFmtId="213" formatCode="[$-409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2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2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7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8" xfId="0" applyFont="1" applyFill="1" applyBorder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4" fillId="0" borderId="0" xfId="0" applyFont="1"/>
    <xf numFmtId="169" fontId="75" fillId="0" borderId="7" xfId="0" applyNumberFormat="1" applyFont="1" applyBorder="1" applyAlignment="1" applyProtection="1">
      <alignment horizontal="center"/>
    </xf>
    <xf numFmtId="171" fontId="78" fillId="0" borderId="9" xfId="0" applyNumberFormat="1" applyFont="1" applyBorder="1" applyAlignment="1">
      <alignment horizontal="right"/>
    </xf>
    <xf numFmtId="171" fontId="78" fillId="0" borderId="9" xfId="0" applyNumberFormat="1" applyFont="1" applyFill="1" applyBorder="1" applyAlignment="1">
      <alignment horizontal="right"/>
    </xf>
    <xf numFmtId="171" fontId="78" fillId="0" borderId="9" xfId="0" applyNumberFormat="1" applyFont="1" applyBorder="1" applyAlignment="1" applyProtection="1">
      <alignment horizontal="right"/>
    </xf>
    <xf numFmtId="169" fontId="85" fillId="0" borderId="0" xfId="0" applyFont="1"/>
    <xf numFmtId="169" fontId="75" fillId="19" borderId="9" xfId="0" applyNumberFormat="1" applyFont="1" applyFill="1" applyBorder="1" applyAlignment="1" applyProtection="1">
      <alignment horizontal="center" vertical="center"/>
    </xf>
    <xf numFmtId="169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69" fontId="87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89" fillId="0" borderId="0" xfId="0" applyNumberFormat="1" applyFont="1" applyBorder="1" applyProtection="1"/>
    <xf numFmtId="169" fontId="89" fillId="0" borderId="0" xfId="0" applyNumberFormat="1" applyFont="1" applyBorder="1" applyAlignment="1" applyProtection="1">
      <alignment horizontal="left"/>
    </xf>
    <xf numFmtId="169" fontId="89" fillId="0" borderId="0" xfId="0" applyFont="1" applyBorder="1"/>
    <xf numFmtId="169" fontId="89" fillId="0" borderId="0" xfId="0" applyNumberFormat="1" applyFont="1" applyBorder="1" applyAlignment="1" applyProtection="1">
      <alignment horizontal="center"/>
    </xf>
    <xf numFmtId="169" fontId="90" fillId="0" borderId="0" xfId="0" applyFont="1"/>
    <xf numFmtId="170" fontId="89" fillId="0" borderId="0" xfId="0" applyNumberFormat="1" applyFont="1" applyBorder="1" applyAlignment="1" applyProtection="1">
      <alignment horizontal="center"/>
    </xf>
    <xf numFmtId="169" fontId="89" fillId="0" borderId="0" xfId="0" applyNumberFormat="1" applyFont="1" applyBorder="1" applyAlignment="1" applyProtection="1">
      <alignment horizontal="centerContinuous"/>
    </xf>
    <xf numFmtId="169" fontId="91" fillId="0" borderId="0" xfId="0" applyFont="1"/>
    <xf numFmtId="169" fontId="77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 wrapText="1"/>
    </xf>
    <xf numFmtId="169" fontId="75" fillId="0" borderId="0" xfId="0" applyNumberFormat="1" applyFont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/>
    </xf>
    <xf numFmtId="169" fontId="93" fillId="0" borderId="0" xfId="0" applyFont="1" applyBorder="1" applyAlignment="1"/>
    <xf numFmtId="169" fontId="93" fillId="0" borderId="7" xfId="0" applyFont="1" applyBorder="1" applyAlignment="1"/>
    <xf numFmtId="169" fontId="85" fillId="0" borderId="0" xfId="0" applyFont="1" applyBorder="1"/>
    <xf numFmtId="0" fontId="70" fillId="18" borderId="0" xfId="1137" applyFill="1" applyAlignment="1" applyProtection="1"/>
    <xf numFmtId="169" fontId="70" fillId="0" borderId="0" xfId="1137" applyNumberFormat="1" applyAlignment="1" applyProtection="1"/>
    <xf numFmtId="213" fontId="78" fillId="0" borderId="9" xfId="0" quotePrefix="1" applyNumberFormat="1" applyFont="1" applyFill="1" applyBorder="1" applyAlignment="1" applyProtection="1">
      <alignment horizontal="left"/>
    </xf>
    <xf numFmtId="169" fontId="76" fillId="0" borderId="1" xfId="0" applyFont="1" applyBorder="1"/>
    <xf numFmtId="169" fontId="76" fillId="0" borderId="6" xfId="0" applyFont="1" applyBorder="1"/>
    <xf numFmtId="169" fontId="76" fillId="0" borderId="3" xfId="0" applyFont="1" applyBorder="1"/>
    <xf numFmtId="169" fontId="76" fillId="0" borderId="4" xfId="0" applyFont="1" applyBorder="1"/>
    <xf numFmtId="169" fontId="76" fillId="0" borderId="7" xfId="0" applyFont="1" applyBorder="1"/>
    <xf numFmtId="169" fontId="75" fillId="0" borderId="2" xfId="0" applyFont="1" applyBorder="1"/>
    <xf numFmtId="169" fontId="75" fillId="0" borderId="0" xfId="0" applyFont="1" applyBorder="1"/>
    <xf numFmtId="169" fontId="75" fillId="0" borderId="8" xfId="0" applyFont="1" applyBorder="1"/>
    <xf numFmtId="169" fontId="75" fillId="0" borderId="3" xfId="0" applyFont="1" applyBorder="1"/>
    <xf numFmtId="169" fontId="75" fillId="19" borderId="9" xfId="0" applyFont="1" applyFill="1" applyBorder="1" applyAlignment="1">
      <alignment horizontal="center" vertical="center" wrapText="1"/>
    </xf>
    <xf numFmtId="169" fontId="78" fillId="0" borderId="9" xfId="0" applyFont="1" applyBorder="1" applyAlignment="1">
      <alignment horizontal="center"/>
    </xf>
    <xf numFmtId="169" fontId="94" fillId="0" borderId="0" xfId="0" applyFont="1" applyAlignment="1">
      <alignment horizontal="center" wrapText="1"/>
    </xf>
    <xf numFmtId="169" fontId="70" fillId="0" borderId="21" xfId="1137" applyNumberFormat="1" applyBorder="1" applyAlignment="1" applyProtection="1"/>
    <xf numFmtId="169" fontId="0" fillId="0" borderId="1" xfId="0" applyBorder="1"/>
    <xf numFmtId="169" fontId="86" fillId="0" borderId="6" xfId="0" applyFont="1" applyBorder="1"/>
    <xf numFmtId="169" fontId="76" fillId="0" borderId="8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Fill="1" applyBorder="1" applyAlignment="1" applyProtection="1">
      <alignment horizontal="fill"/>
    </xf>
    <xf numFmtId="169" fontId="76" fillId="0" borderId="4" xfId="0" applyNumberFormat="1" applyFont="1" applyBorder="1" applyAlignment="1" applyProtection="1">
      <alignment horizontal="fill"/>
    </xf>
    <xf numFmtId="169" fontId="93" fillId="0" borderId="2" xfId="0" applyFont="1" applyBorder="1" applyAlignment="1">
      <alignment horizontal="center"/>
    </xf>
    <xf numFmtId="169" fontId="93" fillId="0" borderId="0" xfId="0" applyFont="1" applyBorder="1" applyAlignment="1">
      <alignment horizontal="center"/>
    </xf>
    <xf numFmtId="169" fontId="93" fillId="0" borderId="7" xfId="0" applyFont="1" applyBorder="1" applyAlignment="1">
      <alignment horizontal="center"/>
    </xf>
    <xf numFmtId="169" fontId="75" fillId="19" borderId="9" xfId="0" applyNumberFormat="1" applyFont="1" applyFill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19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13" sqref="E13:E15"/>
    </sheetView>
  </sheetViews>
  <sheetFormatPr baseColWidth="10"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43555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57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56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9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8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53"/>
  <sheetViews>
    <sheetView workbookViewId="0">
      <pane xSplit="1" ySplit="6" topLeftCell="D136" activePane="bottomRight" state="frozen"/>
      <selection pane="topRight" activeCell="B1" sqref="B1"/>
      <selection pane="bottomLeft" activeCell="A7" sqref="A7"/>
      <selection pane="bottomRight" activeCell="A140" sqref="A140"/>
    </sheetView>
  </sheetViews>
  <sheetFormatPr baseColWidth="10"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53</v>
      </c>
    </row>
    <row r="2" spans="1:19" s="29" customFormat="1" ht="19.5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3"/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7"/>
    </row>
    <row r="5" spans="1:19" s="29" customFormat="1" ht="15.75" customHeight="1">
      <c r="A5" s="83" t="s">
        <v>36</v>
      </c>
      <c r="B5" s="81" t="s">
        <v>27</v>
      </c>
      <c r="C5" s="81"/>
      <c r="D5" s="81"/>
      <c r="E5" s="81"/>
      <c r="F5" s="81"/>
      <c r="G5" s="81"/>
      <c r="H5" s="81" t="s">
        <v>49</v>
      </c>
      <c r="I5" s="81"/>
      <c r="J5" s="81"/>
      <c r="K5" s="81"/>
      <c r="L5" s="81"/>
      <c r="M5" s="81"/>
      <c r="N5" s="81"/>
      <c r="O5" s="82" t="s">
        <v>35</v>
      </c>
    </row>
    <row r="6" spans="1:19" s="29" customFormat="1" ht="93.75">
      <c r="A6" s="84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34" t="s">
        <v>48</v>
      </c>
      <c r="N6" s="34" t="s">
        <v>1</v>
      </c>
      <c r="O6" s="82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70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70" si="3">SUM(H39:M39)</f>
        <v>201929.30000000002</v>
      </c>
      <c r="O39" s="28">
        <f t="shared" ref="O39:O70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 t="shared" si="0"/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6">
        <v>3236.4844970000017</v>
      </c>
      <c r="M42" s="28">
        <v>40070.499999999993</v>
      </c>
      <c r="N42" s="28">
        <f t="shared" si="3"/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si="0"/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3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0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3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0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3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0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3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0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3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0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3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0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3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0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3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0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3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0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3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0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3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0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3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0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3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0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3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0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3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0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3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0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3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0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3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0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3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0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3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0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3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0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3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0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3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0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3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0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3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0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3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0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3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0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3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ref="G71:G113" si="5">SUM(B71:F71)</f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ref="N71:N102" si="6">SUM(H71:M71)</f>
        <v>316710.03333333333</v>
      </c>
      <c r="O71" s="28">
        <f t="shared" ref="O71:O102" si="7">N71+G71</f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5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6"/>
        <v>309277.60000000003</v>
      </c>
      <c r="O72" s="28">
        <f t="shared" si="7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5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6"/>
        <v>322050.00000000006</v>
      </c>
      <c r="O73" s="28">
        <f t="shared" si="7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5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6"/>
        <v>336249.90000000008</v>
      </c>
      <c r="O74" s="28">
        <f t="shared" si="7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5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6"/>
        <v>336128.00000000006</v>
      </c>
      <c r="O75" s="28">
        <f t="shared" si="7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5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6"/>
        <v>353655.2</v>
      </c>
      <c r="O76" s="28">
        <f t="shared" si="7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5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6"/>
        <v>346676.49999999988</v>
      </c>
      <c r="O77" s="28">
        <f t="shared" si="7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5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6"/>
        <v>340039.9</v>
      </c>
      <c r="O78" s="28">
        <f t="shared" si="7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5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6"/>
        <v>344968.71666666667</v>
      </c>
      <c r="O79" s="28">
        <f t="shared" si="7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5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6"/>
        <v>350775.33333333337</v>
      </c>
      <c r="O80" s="28">
        <f t="shared" si="7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5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6"/>
        <v>329689.05000000005</v>
      </c>
      <c r="O81" s="28">
        <f t="shared" si="7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5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6"/>
        <v>340314.86666666664</v>
      </c>
      <c r="O82" s="28">
        <f t="shared" si="7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5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6"/>
        <v>338497.78333333327</v>
      </c>
      <c r="O83" s="28">
        <f t="shared" si="7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5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6"/>
        <v>348063.3</v>
      </c>
      <c r="O84" s="28">
        <f t="shared" si="7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5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6"/>
        <v>345521.59999999992</v>
      </c>
      <c r="O85" s="28">
        <f t="shared" si="7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5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6"/>
        <v>344819.67777777778</v>
      </c>
      <c r="O86" s="28">
        <f t="shared" si="7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5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6"/>
        <v>328191.04444444453</v>
      </c>
      <c r="O87" s="28">
        <f t="shared" si="7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5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6"/>
        <v>357167.03703703714</v>
      </c>
      <c r="O88" s="28">
        <f t="shared" si="7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5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6"/>
        <v>353597.41358024679</v>
      </c>
      <c r="O89" s="28">
        <f t="shared" si="7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5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6"/>
        <v>358865.7</v>
      </c>
      <c r="O90" s="28">
        <f t="shared" si="7"/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5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6"/>
        <v>356726.56666666659</v>
      </c>
      <c r="O91" s="28">
        <f t="shared" si="7"/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5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6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5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6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5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6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5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6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5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6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5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6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5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6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5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6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5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6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5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6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5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6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5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ref="N103:N124" si="8">SUM(H103:M103)</f>
        <v>347618.23333333334</v>
      </c>
      <c r="O103" s="28">
        <f t="shared" ref="O103:O124" si="9">N103+G103</f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5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8"/>
        <v>360173.16666666663</v>
      </c>
      <c r="O104" s="28">
        <f t="shared" si="9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5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8"/>
        <v>350641.69999999995</v>
      </c>
      <c r="O105" s="28">
        <f t="shared" si="9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5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si="8"/>
        <v>360799.33333333331</v>
      </c>
      <c r="O106" s="28">
        <f t="shared" si="9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si="5"/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9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5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9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5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9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5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9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5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9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5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9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5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9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ref="G114:G124" si="10">SUM(B114:F114)</f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-54664.800000000032</v>
      </c>
      <c r="M114" s="28">
        <v>-39482.000000000044</v>
      </c>
      <c r="N114" s="28">
        <f t="shared" si="8"/>
        <v>480325.79999999987</v>
      </c>
      <c r="O114" s="28">
        <f t="shared" si="9"/>
        <v>1715036.2999999998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10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-70542.683333333305</v>
      </c>
      <c r="M115" s="28">
        <v>-51638.700000000012</v>
      </c>
      <c r="N115" s="28">
        <f t="shared" si="8"/>
        <v>458251.20000000007</v>
      </c>
      <c r="O115" s="28">
        <f t="shared" si="9"/>
        <v>1732209.4666666668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10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-48331.866666666698</v>
      </c>
      <c r="M116" s="28">
        <v>-118852.60000000009</v>
      </c>
      <c r="N116" s="28">
        <f t="shared" si="8"/>
        <v>424630.19999999984</v>
      </c>
      <c r="O116" s="28">
        <f t="shared" si="9"/>
        <v>1726803.7333333329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10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-42300.449999999924</v>
      </c>
      <c r="M117" s="28">
        <v>-135584.70000000004</v>
      </c>
      <c r="N117" s="28">
        <f t="shared" si="8"/>
        <v>408284.1</v>
      </c>
      <c r="O117" s="28">
        <f t="shared" si="9"/>
        <v>1758357.9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10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-79646.266666666721</v>
      </c>
      <c r="M118" s="28">
        <v>-126655.59999999995</v>
      </c>
      <c r="N118" s="28">
        <f t="shared" si="8"/>
        <v>384717.69999999995</v>
      </c>
      <c r="O118" s="28">
        <f t="shared" si="9"/>
        <v>1770883.3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10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-46782.783333333311</v>
      </c>
      <c r="M119" s="28">
        <v>-151074.79999999999</v>
      </c>
      <c r="N119" s="28">
        <f t="shared" si="8"/>
        <v>390208.10000000003</v>
      </c>
      <c r="O119" s="28">
        <f t="shared" si="9"/>
        <v>1815590.3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10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-71300.999999999985</v>
      </c>
      <c r="M120" s="28">
        <v>-141703.20000000001</v>
      </c>
      <c r="N120" s="28">
        <f t="shared" si="8"/>
        <v>397027.89999999997</v>
      </c>
      <c r="O120" s="28">
        <f t="shared" si="9"/>
        <v>1867171.8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10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-74372.899999999994</v>
      </c>
      <c r="M121" s="28">
        <v>-145418.33333333328</v>
      </c>
      <c r="N121" s="28">
        <f t="shared" si="8"/>
        <v>397575.6</v>
      </c>
      <c r="O121" s="28">
        <f t="shared" si="9"/>
        <v>1872264.0166666666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10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-69599.3</v>
      </c>
      <c r="M122" s="28">
        <v>-144820.66666666666</v>
      </c>
      <c r="N122" s="28">
        <f t="shared" si="8"/>
        <v>410164.30000000005</v>
      </c>
      <c r="O122" s="28">
        <f t="shared" si="9"/>
        <v>1901439.1333333335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10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-33347.900000000009</v>
      </c>
      <c r="M123" s="28">
        <v>-156505.49999999997</v>
      </c>
      <c r="N123" s="28">
        <f t="shared" si="8"/>
        <v>442254.69999999995</v>
      </c>
      <c r="O123" s="28">
        <f t="shared" si="9"/>
        <v>1926058.95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10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-52668.500000000044</v>
      </c>
      <c r="M124" s="28">
        <v>-119700.16666666661</v>
      </c>
      <c r="N124" s="28">
        <f t="shared" si="8"/>
        <v>452768.96666666679</v>
      </c>
      <c r="O124" s="28">
        <f t="shared" si="9"/>
        <v>1957393.2666666668</v>
      </c>
    </row>
    <row r="125" spans="1:15" s="2" customFormat="1">
      <c r="A125" s="57">
        <v>43100</v>
      </c>
      <c r="B125" s="26">
        <v>263446.60000000003</v>
      </c>
      <c r="C125" s="26">
        <v>732242.5</v>
      </c>
      <c r="D125" s="26">
        <v>345183.6</v>
      </c>
      <c r="E125" s="27">
        <v>158586.29999999999</v>
      </c>
      <c r="F125" s="26">
        <v>57180.100000000006</v>
      </c>
      <c r="G125" s="28">
        <f t="shared" ref="G125" si="11">SUM(B125:F125)</f>
        <v>1556639.1000000003</v>
      </c>
      <c r="H125" s="26">
        <v>12022.2</v>
      </c>
      <c r="I125" s="26">
        <v>17665.900000000001</v>
      </c>
      <c r="J125" s="26">
        <v>514286.4</v>
      </c>
      <c r="K125" s="26">
        <v>77484.100000000006</v>
      </c>
      <c r="L125" s="28">
        <v>-51104.7</v>
      </c>
      <c r="M125" s="28">
        <v>-133839.70000000001</v>
      </c>
      <c r="N125" s="28">
        <f t="shared" ref="N125" si="12">SUM(H125:M125)</f>
        <v>436514.2</v>
      </c>
      <c r="O125" s="28">
        <f t="shared" ref="O125:O133" si="13">N125+G125</f>
        <v>1993153.3000000003</v>
      </c>
    </row>
    <row r="126" spans="1:15" s="2" customFormat="1">
      <c r="A126" s="57">
        <v>43131</v>
      </c>
      <c r="B126" s="26">
        <v>241204.08333333331</v>
      </c>
      <c r="C126" s="26">
        <v>763376.16666666698</v>
      </c>
      <c r="D126" s="26">
        <v>355783.18333333335</v>
      </c>
      <c r="E126" s="27">
        <v>157979.9</v>
      </c>
      <c r="F126" s="26">
        <v>57480.800000000003</v>
      </c>
      <c r="G126" s="28">
        <f t="shared" ref="G126:G140" si="14">SUM(B126:F126)</f>
        <v>1575824.1333333335</v>
      </c>
      <c r="H126" s="26">
        <v>12119.800000000001</v>
      </c>
      <c r="I126" s="26">
        <v>25105.7</v>
      </c>
      <c r="J126" s="26">
        <v>518808.53333333338</v>
      </c>
      <c r="K126" s="26">
        <v>77484.100000000006</v>
      </c>
      <c r="L126" s="28">
        <v>-70661.899999999936</v>
      </c>
      <c r="M126" s="28">
        <v>-170075.03333333333</v>
      </c>
      <c r="N126" s="28">
        <f t="shared" ref="N126:N137" si="15">SUM(H126:M126)</f>
        <v>392781.20000000019</v>
      </c>
      <c r="O126" s="28">
        <f t="shared" si="13"/>
        <v>1968605.3333333337</v>
      </c>
    </row>
    <row r="127" spans="1:15" s="2" customFormat="1">
      <c r="A127" s="57">
        <v>43159</v>
      </c>
      <c r="B127" s="26">
        <v>241016.06666666671</v>
      </c>
      <c r="C127" s="26">
        <v>778250.03333333356</v>
      </c>
      <c r="D127" s="26">
        <v>365905.56666666665</v>
      </c>
      <c r="E127" s="27">
        <v>166017</v>
      </c>
      <c r="F127" s="26">
        <v>58596.5</v>
      </c>
      <c r="G127" s="28">
        <f t="shared" si="14"/>
        <v>1609785.166666667</v>
      </c>
      <c r="H127" s="26">
        <v>12148.8</v>
      </c>
      <c r="I127" s="26">
        <v>28298.5</v>
      </c>
      <c r="J127" s="26">
        <v>520483.26666666666</v>
      </c>
      <c r="K127" s="26">
        <v>77484.100000000006</v>
      </c>
      <c r="L127" s="28">
        <v>-49833.799999999974</v>
      </c>
      <c r="M127" s="28">
        <v>-129004.86666666674</v>
      </c>
      <c r="N127" s="28">
        <f t="shared" si="15"/>
        <v>459575.99999999994</v>
      </c>
      <c r="O127" s="28">
        <f t="shared" si="13"/>
        <v>2069361.166666667</v>
      </c>
    </row>
    <row r="128" spans="1:15" s="2" customFormat="1">
      <c r="A128" s="57">
        <v>43190</v>
      </c>
      <c r="B128" s="26">
        <v>249480.1</v>
      </c>
      <c r="C128" s="26">
        <v>788754.29999999993</v>
      </c>
      <c r="D128" s="26">
        <v>366927.89999999991</v>
      </c>
      <c r="E128" s="27">
        <v>171240.60000000003</v>
      </c>
      <c r="F128" s="26">
        <v>59888.800000000003</v>
      </c>
      <c r="G128" s="28">
        <f t="shared" si="14"/>
        <v>1636291.7</v>
      </c>
      <c r="H128" s="26">
        <v>11284.9</v>
      </c>
      <c r="I128" s="26">
        <v>25616.3</v>
      </c>
      <c r="J128" s="26">
        <v>518835.99999999994</v>
      </c>
      <c r="K128" s="26">
        <v>78569.400000000009</v>
      </c>
      <c r="L128" s="28">
        <v>-91990.500000000058</v>
      </c>
      <c r="M128" s="28">
        <v>-146644.70000000001</v>
      </c>
      <c r="N128" s="28">
        <f t="shared" si="15"/>
        <v>395671.39999999985</v>
      </c>
      <c r="O128" s="28">
        <f t="shared" si="13"/>
        <v>2031963.0999999999</v>
      </c>
    </row>
    <row r="129" spans="1:15" s="2" customFormat="1">
      <c r="A129" s="57">
        <v>43220</v>
      </c>
      <c r="B129" s="26">
        <v>246910.8</v>
      </c>
      <c r="C129" s="26">
        <v>791406.00000000012</v>
      </c>
      <c r="D129" s="26">
        <v>365232.36666666658</v>
      </c>
      <c r="E129" s="27">
        <v>169605.7</v>
      </c>
      <c r="F129" s="26">
        <v>61130.399999999994</v>
      </c>
      <c r="G129" s="28">
        <f t="shared" si="14"/>
        <v>1634285.2666666664</v>
      </c>
      <c r="H129" s="26">
        <v>11352.5</v>
      </c>
      <c r="I129" s="26">
        <v>26193</v>
      </c>
      <c r="J129" s="26">
        <v>523505.33333333337</v>
      </c>
      <c r="K129" s="26">
        <v>78569.400000000009</v>
      </c>
      <c r="L129" s="28">
        <v>-69101.033333333369</v>
      </c>
      <c r="M129" s="28">
        <v>-159129.69999999995</v>
      </c>
      <c r="N129" s="28">
        <f t="shared" si="15"/>
        <v>411389.50000000012</v>
      </c>
      <c r="O129" s="28">
        <f t="shared" si="13"/>
        <v>2045674.7666666666</v>
      </c>
    </row>
    <row r="130" spans="1:15" s="2" customFormat="1">
      <c r="A130" s="57">
        <v>43251</v>
      </c>
      <c r="B130" s="26">
        <v>253172.2</v>
      </c>
      <c r="C130" s="26">
        <v>792714.2000000003</v>
      </c>
      <c r="D130" s="26">
        <v>382994.83333333331</v>
      </c>
      <c r="E130" s="27">
        <v>158470.30000000002</v>
      </c>
      <c r="F130" s="26">
        <v>62320.999999999993</v>
      </c>
      <c r="G130" s="28">
        <f t="shared" si="14"/>
        <v>1649672.5333333337</v>
      </c>
      <c r="H130" s="26">
        <v>11457.5</v>
      </c>
      <c r="I130" s="26">
        <v>22830.3</v>
      </c>
      <c r="J130" s="26">
        <v>541762.06666666665</v>
      </c>
      <c r="K130" s="26">
        <v>78569.400000000009</v>
      </c>
      <c r="L130" s="28">
        <v>-82942.566666666709</v>
      </c>
      <c r="M130" s="28">
        <v>-171877.79999999993</v>
      </c>
      <c r="N130" s="28">
        <f t="shared" si="15"/>
        <v>399798.9</v>
      </c>
      <c r="O130" s="28">
        <f t="shared" si="13"/>
        <v>2049471.4333333336</v>
      </c>
    </row>
    <row r="131" spans="1:15" s="2" customFormat="1">
      <c r="A131" s="57">
        <v>43281</v>
      </c>
      <c r="B131" s="26">
        <v>282383.60000000003</v>
      </c>
      <c r="C131" s="26">
        <v>798303.60000000009</v>
      </c>
      <c r="D131" s="26">
        <v>382070.9</v>
      </c>
      <c r="E131" s="27">
        <v>157640.1</v>
      </c>
      <c r="F131" s="26">
        <v>63540.399999999994</v>
      </c>
      <c r="G131" s="28">
        <f t="shared" si="14"/>
        <v>1683938.6</v>
      </c>
      <c r="H131" s="26">
        <v>11429.7</v>
      </c>
      <c r="I131" s="26">
        <v>18656.7</v>
      </c>
      <c r="J131" s="26">
        <v>547630</v>
      </c>
      <c r="K131" s="26">
        <v>88231.4</v>
      </c>
      <c r="L131" s="28">
        <v>-61951.999999999985</v>
      </c>
      <c r="M131" s="28">
        <v>-173349.20000000007</v>
      </c>
      <c r="N131" s="28">
        <f t="shared" si="15"/>
        <v>430646.6</v>
      </c>
      <c r="O131" s="28">
        <f t="shared" si="13"/>
        <v>2114585.2000000002</v>
      </c>
    </row>
    <row r="132" spans="1:15" s="2" customFormat="1">
      <c r="A132" s="57">
        <v>43312</v>
      </c>
      <c r="B132" s="26">
        <v>276458.68333333335</v>
      </c>
      <c r="C132" s="26">
        <v>807389.2666666666</v>
      </c>
      <c r="D132" s="26">
        <v>392483.28333333333</v>
      </c>
      <c r="E132" s="27">
        <v>175661.30000000002</v>
      </c>
      <c r="F132" s="26">
        <v>64734.899999999994</v>
      </c>
      <c r="G132" s="28">
        <f t="shared" si="14"/>
        <v>1716727.4333333333</v>
      </c>
      <c r="H132" s="26">
        <v>11650</v>
      </c>
      <c r="I132" s="26">
        <v>19369.3</v>
      </c>
      <c r="J132" s="26">
        <v>555003.94999999995</v>
      </c>
      <c r="K132" s="26">
        <v>88231.4</v>
      </c>
      <c r="L132" s="28">
        <v>-38797.416666666752</v>
      </c>
      <c r="M132" s="28">
        <v>-178119.75</v>
      </c>
      <c r="N132" s="28">
        <f t="shared" si="15"/>
        <v>457337.48333333328</v>
      </c>
      <c r="O132" s="28">
        <f t="shared" si="13"/>
        <v>2174064.9166666665</v>
      </c>
    </row>
    <row r="133" spans="1:15" s="2" customFormat="1">
      <c r="A133" s="57">
        <v>43343</v>
      </c>
      <c r="B133" s="26">
        <v>275661.36666666664</v>
      </c>
      <c r="C133" s="26">
        <v>848818.93333333335</v>
      </c>
      <c r="D133" s="26">
        <v>393565.16666666663</v>
      </c>
      <c r="E133" s="27">
        <v>178725.8</v>
      </c>
      <c r="F133" s="26">
        <v>65444.499999999993</v>
      </c>
      <c r="G133" s="28">
        <f t="shared" si="14"/>
        <v>1762215.7666666668</v>
      </c>
      <c r="H133" s="26">
        <v>11810.1</v>
      </c>
      <c r="I133" s="26">
        <v>21627.200000000001</v>
      </c>
      <c r="J133" s="26">
        <v>565210.30000000005</v>
      </c>
      <c r="K133" s="26">
        <v>88231.4</v>
      </c>
      <c r="L133" s="28">
        <v>-56221.633333333375</v>
      </c>
      <c r="M133" s="28">
        <v>-196136</v>
      </c>
      <c r="N133" s="28">
        <f t="shared" si="15"/>
        <v>434521.3666666667</v>
      </c>
      <c r="O133" s="28">
        <f t="shared" si="13"/>
        <v>2196737.1333333338</v>
      </c>
    </row>
    <row r="134" spans="1:15" s="2" customFormat="1">
      <c r="A134" s="57">
        <v>43373</v>
      </c>
      <c r="B134" s="26">
        <v>265561.60000000009</v>
      </c>
      <c r="C134" s="26">
        <v>836454.60000000009</v>
      </c>
      <c r="D134" s="26">
        <v>409943.79999999993</v>
      </c>
      <c r="E134" s="27">
        <v>176854.19999999998</v>
      </c>
      <c r="F134" s="26">
        <v>67621.599999999977</v>
      </c>
      <c r="G134" s="28">
        <f t="shared" si="14"/>
        <v>1756435.7999999998</v>
      </c>
      <c r="H134" s="26">
        <v>12156.8</v>
      </c>
      <c r="I134" s="26">
        <v>26368.5</v>
      </c>
      <c r="J134" s="26">
        <v>580074.59999999986</v>
      </c>
      <c r="K134" s="26">
        <v>94145.199999999983</v>
      </c>
      <c r="L134" s="28">
        <v>-58872.600000000013</v>
      </c>
      <c r="M134" s="28">
        <v>-190449.29999999996</v>
      </c>
      <c r="N134" s="28">
        <f>SUM(H134:M134)</f>
        <v>463423.19999999995</v>
      </c>
      <c r="O134" s="28">
        <f>N134+G134</f>
        <v>2219859</v>
      </c>
    </row>
    <row r="135" spans="1:15" s="2" customFormat="1">
      <c r="A135" s="57">
        <v>43404</v>
      </c>
      <c r="B135" s="26">
        <v>268512.06666666671</v>
      </c>
      <c r="C135" s="26">
        <v>886178.8</v>
      </c>
      <c r="D135" s="26">
        <v>414588.3666666667</v>
      </c>
      <c r="E135" s="27">
        <v>169361.69999999995</v>
      </c>
      <c r="F135" s="26">
        <v>68117.7</v>
      </c>
      <c r="G135" s="28">
        <f t="shared" si="14"/>
        <v>1806758.6333333333</v>
      </c>
      <c r="H135" s="26">
        <v>12295.699999999999</v>
      </c>
      <c r="I135" s="26">
        <v>20661.5</v>
      </c>
      <c r="J135" s="26">
        <v>592399.1333333333</v>
      </c>
      <c r="K135" s="26">
        <v>94145.199999999983</v>
      </c>
      <c r="L135" s="28">
        <v>-47068.700000000055</v>
      </c>
      <c r="M135" s="28">
        <v>-181363.06666666653</v>
      </c>
      <c r="N135" s="28">
        <f>SUM(H135:M135)</f>
        <v>491069.7666666666</v>
      </c>
      <c r="O135" s="28">
        <f>N135+G135</f>
        <v>2297828.4</v>
      </c>
    </row>
    <row r="136" spans="1:15" s="2" customFormat="1">
      <c r="A136" s="57">
        <v>43434</v>
      </c>
      <c r="B136" s="26">
        <v>270062.53333333338</v>
      </c>
      <c r="C136" s="26">
        <v>899851.99999999977</v>
      </c>
      <c r="D136" s="26">
        <v>412860.93333333329</v>
      </c>
      <c r="E136" s="27">
        <v>173770.60000000003</v>
      </c>
      <c r="F136" s="26">
        <v>69354.999999999985</v>
      </c>
      <c r="G136" s="28">
        <f t="shared" si="14"/>
        <v>1825901.0666666667</v>
      </c>
      <c r="H136" s="26">
        <v>12469</v>
      </c>
      <c r="I136" s="26">
        <v>22562.9</v>
      </c>
      <c r="J136" s="26">
        <v>604705.86666666681</v>
      </c>
      <c r="K136" s="26">
        <v>94145.199999999983</v>
      </c>
      <c r="L136" s="28">
        <v>-32975.599999999962</v>
      </c>
      <c r="M136" s="28">
        <v>-165906.13333333339</v>
      </c>
      <c r="N136" s="28">
        <f>SUM(H136:M136)</f>
        <v>535001.2333333334</v>
      </c>
      <c r="O136" s="28">
        <f>N136+G136</f>
        <v>2360902.2999999998</v>
      </c>
    </row>
    <row r="137" spans="1:15" s="2" customFormat="1">
      <c r="A137" s="57">
        <v>43465</v>
      </c>
      <c r="B137" s="26">
        <v>295501.09999999998</v>
      </c>
      <c r="C137" s="26">
        <v>914642.00000000012</v>
      </c>
      <c r="D137" s="26">
        <v>415718.1</v>
      </c>
      <c r="E137" s="27">
        <v>171510.19999999998</v>
      </c>
      <c r="F137" s="26">
        <v>70511.199999999983</v>
      </c>
      <c r="G137" s="28">
        <f t="shared" si="14"/>
        <v>1867882.6</v>
      </c>
      <c r="H137" s="26">
        <v>12578.800000000001</v>
      </c>
      <c r="I137" s="26">
        <v>20055.699999999997</v>
      </c>
      <c r="J137" s="26">
        <v>597121.29999999993</v>
      </c>
      <c r="K137" s="26">
        <v>93615</v>
      </c>
      <c r="L137" s="28">
        <v>-52605.2</v>
      </c>
      <c r="M137" s="28">
        <v>-196479.80000000002</v>
      </c>
      <c r="N137" s="28">
        <f>SUM(H137:M137)</f>
        <v>474285.79999999993</v>
      </c>
      <c r="O137" s="28">
        <f>N137+G137</f>
        <v>2342168.4</v>
      </c>
    </row>
    <row r="138" spans="1:15" s="2" customFormat="1" ht="18">
      <c r="A138" s="57" t="s">
        <v>58</v>
      </c>
      <c r="B138" s="26">
        <v>271495.3</v>
      </c>
      <c r="C138" s="26">
        <v>965805.80000000016</v>
      </c>
      <c r="D138" s="26">
        <v>427104.5</v>
      </c>
      <c r="E138" s="27">
        <v>172774.39999999999</v>
      </c>
      <c r="F138" s="26">
        <v>74314.8</v>
      </c>
      <c r="G138" s="28">
        <f t="shared" si="14"/>
        <v>1911494.8</v>
      </c>
      <c r="H138" s="26">
        <v>11867.7</v>
      </c>
      <c r="I138" s="26">
        <v>30458</v>
      </c>
      <c r="J138" s="26">
        <v>605654.30000000005</v>
      </c>
      <c r="K138" s="26">
        <v>93615</v>
      </c>
      <c r="L138" s="28">
        <v>-115889.3</v>
      </c>
      <c r="M138" s="28">
        <v>-230651.8</v>
      </c>
      <c r="N138" s="28">
        <f>SUM(H138:M138)</f>
        <v>395053.89999999997</v>
      </c>
      <c r="O138" s="28">
        <f>N138+G138</f>
        <v>2306548.7000000002</v>
      </c>
    </row>
    <row r="139" spans="1:15" s="2" customFormat="1" ht="18">
      <c r="A139" s="57" t="s">
        <v>59</v>
      </c>
      <c r="B139" s="26">
        <v>275257.20000000007</v>
      </c>
      <c r="C139" s="26">
        <v>982273.79999999981</v>
      </c>
      <c r="D139" s="26">
        <v>422865.49999999994</v>
      </c>
      <c r="E139" s="27">
        <v>182328.2</v>
      </c>
      <c r="F139" s="26">
        <v>76813.2</v>
      </c>
      <c r="G139" s="28">
        <f t="shared" si="14"/>
        <v>1939537.9</v>
      </c>
      <c r="H139" s="26">
        <v>11966.2</v>
      </c>
      <c r="I139" s="26">
        <v>31685.3</v>
      </c>
      <c r="J139" s="26">
        <v>613165.1</v>
      </c>
      <c r="K139" s="26">
        <v>93615</v>
      </c>
      <c r="L139" s="28">
        <v>-54433.599999999889</v>
      </c>
      <c r="M139" s="28">
        <v>-233915.89999999994</v>
      </c>
      <c r="N139" s="28">
        <f>SUM(H139:M139)</f>
        <v>462082.10000000021</v>
      </c>
      <c r="O139" s="28">
        <f>N139+G139</f>
        <v>2401620</v>
      </c>
    </row>
    <row r="140" spans="1:15" s="2" customFormat="1" ht="18">
      <c r="A140" s="57" t="s">
        <v>60</v>
      </c>
      <c r="B140" s="26">
        <v>276437.60000000003</v>
      </c>
      <c r="C140" s="26">
        <v>998378</v>
      </c>
      <c r="D140" s="26">
        <v>429577.09999999986</v>
      </c>
      <c r="E140" s="27">
        <v>185301.5</v>
      </c>
      <c r="F140" s="26">
        <v>79767</v>
      </c>
      <c r="G140" s="28">
        <f t="shared" si="14"/>
        <v>1969461.2</v>
      </c>
      <c r="H140" s="26">
        <v>13078.600000000002</v>
      </c>
      <c r="I140" s="26">
        <v>34809.4</v>
      </c>
      <c r="J140" s="26">
        <v>599257.19999999984</v>
      </c>
      <c r="K140" s="26">
        <v>93615</v>
      </c>
      <c r="L140" s="28">
        <v>-63740.00000000016</v>
      </c>
      <c r="M140" s="28">
        <v>-250769.39999999994</v>
      </c>
      <c r="N140" s="28">
        <f>SUM(H140:M140)</f>
        <v>426250.79999999981</v>
      </c>
      <c r="O140" s="28">
        <f>N140+G140</f>
        <v>2395712</v>
      </c>
    </row>
    <row r="141" spans="1:15" ht="18.75">
      <c r="A141" s="5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</row>
    <row r="142" spans="1:15" ht="18.75">
      <c r="A142" s="63" t="s">
        <v>54</v>
      </c>
      <c r="B142" s="64"/>
      <c r="C142" s="6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2"/>
    </row>
    <row r="143" spans="1:15" ht="18.75">
      <c r="A143" s="65" t="s">
        <v>44</v>
      </c>
      <c r="B143" s="66"/>
      <c r="C143" s="66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/>
    </row>
    <row r="144" spans="1:15" ht="18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8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>
      <c r="J146" s="2"/>
      <c r="K146" s="2"/>
      <c r="M146" s="2"/>
    </row>
    <row r="147" spans="1:15">
      <c r="J147" s="2"/>
      <c r="K147" s="2"/>
      <c r="M147" s="2"/>
    </row>
    <row r="148" spans="1:15">
      <c r="J148" s="2"/>
      <c r="K148" s="2"/>
      <c r="M148" s="2"/>
    </row>
    <row r="149" spans="1:15">
      <c r="J149" s="2"/>
      <c r="K149" s="2"/>
      <c r="M149" s="2"/>
    </row>
    <row r="150" spans="1:15">
      <c r="J150" s="2"/>
      <c r="K150" s="2"/>
      <c r="M150" s="2"/>
    </row>
    <row r="151" spans="1:15">
      <c r="J151" s="2"/>
      <c r="K151" s="2"/>
      <c r="M151" s="2"/>
    </row>
    <row r="152" spans="1:15">
      <c r="J152" s="2"/>
      <c r="K152" s="2"/>
      <c r="M152" s="2"/>
    </row>
    <row r="153" spans="1:15">
      <c r="J153" s="2"/>
      <c r="K153" s="2"/>
      <c r="M153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4"/>
  <sheetViews>
    <sheetView workbookViewId="0">
      <pane xSplit="1" ySplit="6" topLeftCell="M46" activePane="bottomRight" state="frozen"/>
      <selection pane="topRight" activeCell="B1" sqref="B1"/>
      <selection pane="bottomLeft" activeCell="A7" sqref="A7"/>
      <selection pane="bottomRight" activeCell="A50" sqref="A50:XFD50"/>
    </sheetView>
  </sheetViews>
  <sheetFormatPr baseColWidth="10"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2" t="s">
        <v>53</v>
      </c>
    </row>
    <row r="2" spans="1:19" s="29" customFormat="1" ht="19.5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3" t="s">
        <v>36</v>
      </c>
      <c r="B5" s="81" t="s">
        <v>27</v>
      </c>
      <c r="C5" s="81"/>
      <c r="D5" s="81"/>
      <c r="E5" s="81"/>
      <c r="F5" s="81"/>
      <c r="G5" s="81"/>
      <c r="H5" s="81" t="s">
        <v>49</v>
      </c>
      <c r="I5" s="81"/>
      <c r="J5" s="81"/>
      <c r="K5" s="81"/>
      <c r="L5" s="81"/>
      <c r="M5" s="81"/>
      <c r="N5" s="81"/>
      <c r="O5" s="82" t="s">
        <v>35</v>
      </c>
    </row>
    <row r="6" spans="1:19" s="29" customFormat="1" ht="93.75">
      <c r="A6" s="84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2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41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45" si="1">SUM(H7:M7)</f>
        <v>132533.80000000002</v>
      </c>
      <c r="O7" s="28">
        <f t="shared" ref="O7:O45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 t="shared" si="0"/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6">
        <v>3236.4844970000017</v>
      </c>
      <c r="M18" s="28">
        <v>40070.499999999993</v>
      </c>
      <c r="N18" s="28">
        <f t="shared" si="1"/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si="0"/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1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0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1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0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1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0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1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0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1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0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1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0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1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0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1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0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1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0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1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0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1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0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1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0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1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0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1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0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1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0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1"/>
        <v>358865.7</v>
      </c>
      <c r="O34" s="28">
        <f t="shared" si="2"/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0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1"/>
        <v>330064.1999999999</v>
      </c>
      <c r="O35" s="28">
        <f t="shared" si="2"/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0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1"/>
        <v>334915.90000000002</v>
      </c>
      <c r="O36" s="28">
        <f t="shared" si="2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0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1"/>
        <v>350485.5388888889</v>
      </c>
      <c r="O37" s="28">
        <f t="shared" si="2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0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1"/>
        <v>355989.19999999995</v>
      </c>
      <c r="O38" s="28">
        <f t="shared" si="2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0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1"/>
        <v>350641.69999999995</v>
      </c>
      <c r="O39" s="28">
        <f t="shared" si="2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0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1"/>
        <v>401600.89999999991</v>
      </c>
      <c r="O40" s="28">
        <f t="shared" si="2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0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1"/>
        <v>441102.6</v>
      </c>
      <c r="O41" s="28">
        <f t="shared" si="2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ref="G42:G45" si="3">SUM(B42:F42)</f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-54664.800000000032</v>
      </c>
      <c r="M42" s="28">
        <v>-39482.000000000044</v>
      </c>
      <c r="N42" s="28">
        <f t="shared" si="1"/>
        <v>480325.79999999987</v>
      </c>
      <c r="O42" s="28">
        <f t="shared" si="2"/>
        <v>1715036.2999999998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3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-42300.449999999924</v>
      </c>
      <c r="M43" s="28">
        <v>-135584.70000000004</v>
      </c>
      <c r="N43" s="28">
        <f t="shared" si="1"/>
        <v>408284.1</v>
      </c>
      <c r="O43" s="28">
        <f t="shared" si="2"/>
        <v>1758357.9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3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-71300.999999999985</v>
      </c>
      <c r="M44" s="28">
        <v>-141703.20000000001</v>
      </c>
      <c r="N44" s="28">
        <f t="shared" si="1"/>
        <v>397027.89999999997</v>
      </c>
      <c r="O44" s="28">
        <f t="shared" si="2"/>
        <v>1867171.8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3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-33347.900000000009</v>
      </c>
      <c r="M45" s="28">
        <v>-156505.49999999997</v>
      </c>
      <c r="N45" s="28">
        <f t="shared" si="1"/>
        <v>442254.69999999995</v>
      </c>
      <c r="O45" s="28">
        <f t="shared" si="2"/>
        <v>1926058.95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 t="shared" ref="G46:G51" si="4">SUM(B46:F46)</f>
        <v>1556639.1000000003</v>
      </c>
      <c r="H46" s="26">
        <v>12022.2</v>
      </c>
      <c r="I46" s="26">
        <v>17665.900000000001</v>
      </c>
      <c r="J46" s="26">
        <v>514286.4</v>
      </c>
      <c r="K46" s="26">
        <v>77484.100000000006</v>
      </c>
      <c r="L46" s="28">
        <v>-51104.7</v>
      </c>
      <c r="M46" s="28">
        <v>-133839.70000000001</v>
      </c>
      <c r="N46" s="28">
        <f t="shared" ref="N46:N51" si="5">SUM(H46:M46)</f>
        <v>436514.2</v>
      </c>
      <c r="O46" s="28">
        <f t="shared" ref="O46:O51" si="6">N46+G46</f>
        <v>1993153.3000000003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-91990.500000000058</v>
      </c>
      <c r="M47" s="28">
        <v>-146644.70000000001</v>
      </c>
      <c r="N47" s="28">
        <f t="shared" si="5"/>
        <v>395671.39999999985</v>
      </c>
      <c r="O47" s="28">
        <f t="shared" si="6"/>
        <v>2031963.0999999999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-61951.999999999985</v>
      </c>
      <c r="M48" s="28">
        <v>-173349.20000000007</v>
      </c>
      <c r="N48" s="28">
        <f t="shared" si="5"/>
        <v>430646.6</v>
      </c>
      <c r="O48" s="28">
        <f t="shared" si="6"/>
        <v>2114585.2000000002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-58872.600000000013</v>
      </c>
      <c r="M49" s="28">
        <v>-190449.29999999996</v>
      </c>
      <c r="N49" s="28">
        <f t="shared" si="5"/>
        <v>463423.19999999995</v>
      </c>
      <c r="O49" s="28">
        <f t="shared" si="6"/>
        <v>2219859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-52605.2</v>
      </c>
      <c r="M50" s="28">
        <v>-196479.80000000002</v>
      </c>
      <c r="N50" s="28">
        <f t="shared" si="5"/>
        <v>474285.79999999993</v>
      </c>
      <c r="O50" s="28">
        <f t="shared" si="6"/>
        <v>2342168.4</v>
      </c>
    </row>
    <row r="51" spans="1:15" s="2" customFormat="1" ht="18">
      <c r="A51" s="57" t="s">
        <v>60</v>
      </c>
      <c r="B51" s="26">
        <v>276437.60000000003</v>
      </c>
      <c r="C51" s="26">
        <v>998378</v>
      </c>
      <c r="D51" s="26">
        <v>429577.09999999986</v>
      </c>
      <c r="E51" s="27">
        <v>185301.5</v>
      </c>
      <c r="F51" s="26">
        <v>79767</v>
      </c>
      <c r="G51" s="28">
        <f t="shared" si="4"/>
        <v>1969461.2</v>
      </c>
      <c r="H51" s="26">
        <v>13078.600000000002</v>
      </c>
      <c r="I51" s="26">
        <v>34809.4</v>
      </c>
      <c r="J51" s="26">
        <v>599257.19999999984</v>
      </c>
      <c r="K51" s="26">
        <v>93615</v>
      </c>
      <c r="L51" s="28">
        <v>-63740.00000000016</v>
      </c>
      <c r="M51" s="28">
        <v>-250769.39999999994</v>
      </c>
      <c r="N51" s="28">
        <f t="shared" si="5"/>
        <v>426250.79999999981</v>
      </c>
      <c r="O51" s="28">
        <f t="shared" si="6"/>
        <v>2395712</v>
      </c>
    </row>
    <row r="52" spans="1:15" ht="18.75">
      <c r="A52" s="63" t="s">
        <v>55</v>
      </c>
      <c r="B52" s="64"/>
      <c r="C52" s="6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2"/>
    </row>
    <row r="53" spans="1:15" ht="18.75">
      <c r="A53" s="65" t="s">
        <v>44</v>
      </c>
      <c r="B53" s="66"/>
      <c r="C53" s="66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</row>
    <row r="54" spans="1:15" ht="18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8"/>
  <sheetViews>
    <sheetView topLeftCell="L4" workbookViewId="0">
      <selection activeCell="C17" sqref="C17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2" t="s">
        <v>53</v>
      </c>
    </row>
    <row r="2" spans="1:19" s="29" customFormat="1" ht="19.5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3" t="s">
        <v>36</v>
      </c>
      <c r="B5" s="81" t="s">
        <v>27</v>
      </c>
      <c r="C5" s="81"/>
      <c r="D5" s="81"/>
      <c r="E5" s="81"/>
      <c r="F5" s="81"/>
      <c r="G5" s="81"/>
      <c r="H5" s="81" t="s">
        <v>49</v>
      </c>
      <c r="I5" s="81"/>
      <c r="J5" s="81"/>
      <c r="K5" s="81"/>
      <c r="L5" s="81"/>
      <c r="M5" s="81"/>
      <c r="N5" s="81"/>
      <c r="O5" s="82" t="s">
        <v>35</v>
      </c>
    </row>
    <row r="6" spans="1:19" s="29" customFormat="1" ht="93.75">
      <c r="A6" s="84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2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14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15" si="1">SUM(H7:M7)</f>
        <v>178469.8</v>
      </c>
      <c r="O7" s="28">
        <f t="shared" ref="O7:O15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 t="shared" si="0"/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6">
        <v>3236.4844970000017</v>
      </c>
      <c r="M9" s="28">
        <v>40070.499999999993</v>
      </c>
      <c r="N9" s="28">
        <f t="shared" si="1"/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si="0"/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1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0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1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0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1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0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1"/>
        <v>358865.7</v>
      </c>
      <c r="O13" s="28">
        <f t="shared" si="2"/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0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1"/>
        <v>355989.19999999995</v>
      </c>
      <c r="O14" s="28">
        <f t="shared" si="2"/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ref="G15" si="3">SUM(B15:F15)</f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-54664.800000000032</v>
      </c>
      <c r="M15" s="28">
        <v>-39482.000000000044</v>
      </c>
      <c r="N15" s="28">
        <f t="shared" si="1"/>
        <v>480325.79999999987</v>
      </c>
      <c r="O15" s="28">
        <f t="shared" si="2"/>
        <v>1715036.2999999998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 t="shared" ref="G16:G17" si="4">SUM(B16:F16)</f>
        <v>1556639.1000000003</v>
      </c>
      <c r="H16" s="26">
        <v>12022.2</v>
      </c>
      <c r="I16" s="26">
        <v>17665.900000000001</v>
      </c>
      <c r="J16" s="26">
        <v>514286.4</v>
      </c>
      <c r="K16" s="26">
        <v>77484.100000000006</v>
      </c>
      <c r="L16" s="28">
        <v>-51104.7</v>
      </c>
      <c r="M16" s="28">
        <v>-133839.70000000001</v>
      </c>
      <c r="N16" s="28">
        <f t="shared" ref="N16:N17" si="5">SUM(H16:M16)</f>
        <v>436514.2</v>
      </c>
      <c r="O16" s="28">
        <f t="shared" ref="O16:O17" si="6">N16+G16</f>
        <v>1993153.3000000003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-52605.2</v>
      </c>
      <c r="M17" s="28">
        <v>-196479.80000000002</v>
      </c>
      <c r="N17" s="28">
        <f t="shared" si="5"/>
        <v>474285.79999999993</v>
      </c>
      <c r="O17" s="28">
        <f t="shared" si="6"/>
        <v>2342168.4</v>
      </c>
    </row>
    <row r="18" spans="1:15" ht="18.75">
      <c r="A18" s="5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5" ht="18.75">
      <c r="A19" s="63" t="s">
        <v>54</v>
      </c>
      <c r="B19" s="64"/>
      <c r="C19" s="6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2"/>
    </row>
    <row r="20" spans="1:15" ht="18.75">
      <c r="A20" s="65" t="s">
        <v>44</v>
      </c>
      <c r="B20" s="66"/>
      <c r="C20" s="66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ht="18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2019-06-28T08:30:54Z</dcterms:modified>
</cp:coreProperties>
</file>