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BULLMENS\Bummmens(M3) Janvier  2018 francais\"/>
    </mc:Choice>
  </mc:AlternateContent>
  <bookViews>
    <workbookView xWindow="750" yWindow="-210" windowWidth="9930" windowHeight="8145"/>
  </bookViews>
  <sheets>
    <sheet name="ii6-2sitfinapassif" sheetId="1" r:id="rId1"/>
  </sheets>
  <definedNames>
    <definedName name="_xlnm.Print_Area" localSheetId="0">'ii6-2sitfinapassif'!$A$1:$N$183</definedName>
    <definedName name="Zone_impres_MI">'ii6-2sitfinapassif'!$A$1:$N$181</definedName>
  </definedNames>
  <calcPr calcId="152511"/>
</workbook>
</file>

<file path=xl/calcChain.xml><?xml version="1.0" encoding="utf-8"?>
<calcChain xmlns="http://schemas.openxmlformats.org/spreadsheetml/2006/main">
  <c r="M47" i="1" l="1"/>
  <c r="N47" i="1" s="1"/>
  <c r="G47" i="1"/>
  <c r="M48" i="1"/>
  <c r="N48" i="1" s="1"/>
  <c r="G48" i="1"/>
  <c r="M28" i="1"/>
  <c r="N28" i="1" s="1"/>
  <c r="G28" i="1"/>
  <c r="N180" i="1"/>
  <c r="M180" i="1"/>
  <c r="G180" i="1"/>
  <c r="M27" i="1" l="1"/>
  <c r="N27" i="1" s="1"/>
  <c r="G27" i="1"/>
  <c r="M178" i="1"/>
  <c r="G178" i="1"/>
  <c r="N178" i="1" l="1"/>
  <c r="M177" i="1"/>
  <c r="N177" i="1"/>
  <c r="G177" i="1"/>
  <c r="M176" i="1" l="1"/>
  <c r="G176" i="1"/>
  <c r="N176" i="1" l="1"/>
  <c r="M139" i="1"/>
  <c r="N139" i="1" s="1"/>
  <c r="G139" i="1"/>
  <c r="M138" i="1"/>
  <c r="N138" i="1" s="1"/>
  <c r="G138" i="1"/>
  <c r="M137" i="1"/>
  <c r="N137" i="1" s="1"/>
  <c r="G137" i="1"/>
  <c r="M136" i="1"/>
  <c r="N136" i="1" s="1"/>
  <c r="G136" i="1"/>
  <c r="M135" i="1"/>
  <c r="G135" i="1"/>
  <c r="N135" i="1" s="1"/>
  <c r="M134" i="1"/>
  <c r="N134" i="1" s="1"/>
  <c r="G134" i="1"/>
  <c r="M133" i="1"/>
  <c r="N133" i="1" s="1"/>
  <c r="G133" i="1"/>
  <c r="M132" i="1"/>
  <c r="N132" i="1" s="1"/>
  <c r="G132" i="1"/>
  <c r="M131" i="1"/>
  <c r="N131" i="1" s="1"/>
  <c r="G131" i="1"/>
  <c r="M130" i="1"/>
  <c r="N130" i="1" s="1"/>
  <c r="G130" i="1"/>
  <c r="M129" i="1"/>
  <c r="N129" i="1" s="1"/>
  <c r="G129" i="1"/>
  <c r="M128" i="1"/>
  <c r="N128" i="1" s="1"/>
  <c r="G128" i="1"/>
  <c r="M175" i="1" l="1"/>
  <c r="G50" i="1"/>
  <c r="M50" i="1"/>
  <c r="G175" i="1"/>
  <c r="N50" i="1" l="1"/>
  <c r="N175" i="1"/>
  <c r="M174" i="1"/>
  <c r="M167" i="1"/>
  <c r="G174" i="1"/>
  <c r="N174" i="1" l="1"/>
  <c r="M173" i="1"/>
  <c r="G173" i="1"/>
  <c r="N173" i="1" l="1"/>
  <c r="M172" i="1"/>
  <c r="G172" i="1"/>
  <c r="N172" i="1" l="1"/>
  <c r="M171" i="1"/>
  <c r="G171" i="1"/>
  <c r="N171" i="1" l="1"/>
  <c r="M26" i="1"/>
  <c r="G26" i="1"/>
  <c r="N26" i="1" l="1"/>
  <c r="M170" i="1" l="1"/>
  <c r="G170" i="1"/>
  <c r="N170" i="1" l="1"/>
  <c r="M20" i="1"/>
  <c r="G20" i="1"/>
  <c r="G87" i="1"/>
  <c r="N20" i="1" l="1"/>
  <c r="M169" i="1"/>
  <c r="G169" i="1" l="1"/>
  <c r="N169" i="1" s="1"/>
  <c r="G168" i="1" l="1"/>
  <c r="M168" i="1"/>
  <c r="N168" i="1" l="1"/>
  <c r="G167" i="1"/>
  <c r="N167" i="1" s="1"/>
  <c r="M165" i="1" l="1"/>
  <c r="G165" i="1"/>
  <c r="N165" i="1" l="1"/>
  <c r="M164" i="1"/>
  <c r="G164" i="1"/>
  <c r="N164" i="1" l="1"/>
  <c r="M163" i="1" l="1"/>
  <c r="G163" i="1"/>
  <c r="N163" i="1" l="1"/>
  <c r="M162" i="1"/>
  <c r="G162" i="1"/>
  <c r="N162" i="1" l="1"/>
  <c r="M161" i="1" l="1"/>
  <c r="G161" i="1"/>
  <c r="N161" i="1" l="1"/>
  <c r="M160" i="1"/>
  <c r="G160" i="1"/>
  <c r="N160" i="1" l="1"/>
  <c r="M159" i="1"/>
  <c r="G159" i="1"/>
  <c r="N159" i="1" l="1"/>
  <c r="M158" i="1"/>
  <c r="G158" i="1"/>
  <c r="N158" i="1" l="1"/>
  <c r="M157" i="1" l="1"/>
  <c r="G157" i="1"/>
  <c r="N157" i="1" l="1"/>
  <c r="M156" i="1" l="1"/>
  <c r="G156" i="1"/>
  <c r="N156" i="1" l="1"/>
  <c r="M155" i="1" l="1"/>
  <c r="G155" i="1"/>
  <c r="N155" i="1" l="1"/>
  <c r="M154" i="1" l="1"/>
  <c r="G154" i="1"/>
  <c r="N154" i="1" l="1"/>
  <c r="M152" i="1" l="1"/>
  <c r="G152" i="1"/>
  <c r="N152" i="1" l="1"/>
  <c r="M151" i="1"/>
  <c r="G151" i="1"/>
  <c r="N151" i="1" l="1"/>
  <c r="M150" i="1"/>
  <c r="G150" i="1"/>
  <c r="N150" i="1" l="1"/>
  <c r="M149" i="1" l="1"/>
  <c r="G149" i="1"/>
  <c r="N149" i="1" l="1"/>
  <c r="M148" i="1" l="1"/>
  <c r="G148" i="1"/>
  <c r="N148" i="1" l="1"/>
  <c r="M147" i="1" l="1"/>
  <c r="G147" i="1"/>
  <c r="N147" i="1" l="1"/>
  <c r="M146" i="1" l="1"/>
  <c r="G146" i="1"/>
  <c r="N146" i="1" l="1"/>
  <c r="M145" i="1"/>
  <c r="G145" i="1"/>
  <c r="N145" i="1" l="1"/>
  <c r="M144" i="1" l="1"/>
  <c r="G144" i="1"/>
  <c r="N144" i="1" l="1"/>
  <c r="M143" i="1" l="1"/>
  <c r="G143" i="1"/>
  <c r="N143" i="1" l="1"/>
  <c r="M142" i="1"/>
  <c r="G142" i="1"/>
  <c r="N142" i="1" l="1"/>
  <c r="M141" i="1"/>
  <c r="G141" i="1"/>
  <c r="N141" i="1" l="1"/>
  <c r="M19" i="1" l="1"/>
  <c r="G19" i="1"/>
  <c r="M18" i="1"/>
  <c r="G18" i="1"/>
  <c r="M51" i="1"/>
  <c r="M52" i="1"/>
  <c r="M53" i="1"/>
  <c r="M54" i="1"/>
  <c r="M55" i="1"/>
  <c r="M56" i="1"/>
  <c r="M57" i="1"/>
  <c r="M58" i="1"/>
  <c r="M59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3" i="1"/>
  <c r="G84" i="1"/>
  <c r="G85" i="1"/>
  <c r="G86" i="1"/>
  <c r="G89" i="1"/>
  <c r="G90" i="1"/>
  <c r="G91" i="1"/>
  <c r="G92" i="1"/>
  <c r="G93" i="1"/>
  <c r="G94" i="1"/>
  <c r="G95" i="1"/>
  <c r="G96" i="1"/>
  <c r="G97" i="1"/>
  <c r="G98" i="1"/>
  <c r="G99" i="1"/>
  <c r="G100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N124" i="1" l="1"/>
  <c r="N122" i="1"/>
  <c r="N120" i="1"/>
  <c r="N126" i="1"/>
  <c r="N125" i="1"/>
  <c r="N123" i="1"/>
  <c r="N121" i="1"/>
  <c r="N119" i="1"/>
  <c r="N18" i="1"/>
  <c r="N19" i="1"/>
  <c r="N118" i="1"/>
  <c r="N116" i="1"/>
  <c r="N113" i="1"/>
  <c r="N111" i="1"/>
  <c r="N109" i="1"/>
  <c r="N117" i="1"/>
  <c r="N115" i="1"/>
  <c r="N112" i="1"/>
  <c r="N110" i="1"/>
  <c r="N108" i="1"/>
  <c r="N107" i="1"/>
  <c r="N105" i="1"/>
  <c r="N103" i="1"/>
  <c r="N100" i="1"/>
  <c r="N98" i="1"/>
  <c r="N96" i="1"/>
  <c r="N94" i="1"/>
  <c r="N92" i="1"/>
  <c r="N90" i="1"/>
  <c r="N87" i="1"/>
  <c r="N85" i="1"/>
  <c r="N83" i="1"/>
  <c r="N81" i="1"/>
  <c r="N79" i="1"/>
  <c r="N77" i="1"/>
  <c r="N74" i="1"/>
  <c r="N72" i="1"/>
  <c r="N70" i="1"/>
  <c r="N68" i="1"/>
  <c r="N66" i="1"/>
  <c r="N64" i="1"/>
  <c r="N61" i="1"/>
  <c r="N59" i="1"/>
  <c r="N57" i="1"/>
  <c r="N55" i="1"/>
  <c r="N53" i="1"/>
  <c r="N51" i="1"/>
  <c r="N106" i="1"/>
  <c r="N104" i="1"/>
  <c r="N102" i="1"/>
  <c r="N99" i="1"/>
  <c r="N97" i="1"/>
  <c r="N95" i="1"/>
  <c r="N93" i="1"/>
  <c r="N91" i="1"/>
  <c r="N89" i="1"/>
  <c r="N86" i="1"/>
  <c r="N84" i="1"/>
  <c r="N82" i="1"/>
  <c r="N80" i="1"/>
  <c r="N78" i="1"/>
  <c r="N76" i="1"/>
  <c r="N73" i="1"/>
  <c r="N71" i="1"/>
  <c r="N69" i="1"/>
  <c r="N67" i="1"/>
  <c r="N65" i="1"/>
  <c r="N63" i="1"/>
  <c r="N60" i="1"/>
  <c r="N58" i="1"/>
  <c r="N56" i="1"/>
  <c r="N54" i="1"/>
  <c r="N52" i="1"/>
</calcChain>
</file>

<file path=xl/sharedStrings.xml><?xml version="1.0" encoding="utf-8"?>
<sst xmlns="http://schemas.openxmlformats.org/spreadsheetml/2006/main" count="200" uniqueCount="138">
  <si>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</si>
  <si>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</si>
  <si>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</si>
  <si>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</si>
  <si>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</si>
  <si>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</si>
  <si>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 xml:space="preserve">      Dépôts à</t>
  </si>
  <si>
    <t xml:space="preserve">        Fonds</t>
  </si>
  <si>
    <t xml:space="preserve">   Solde net </t>
  </si>
  <si>
    <t>publics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</si>
  <si>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</si>
  <si>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</si>
  <si>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</si>
  <si>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</si>
  <si>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</si>
  <si>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</si>
  <si>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</si>
  <si>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</si>
  <si>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</si>
  <si>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</si>
  <si>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</si>
  <si>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</si>
  <si>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</si>
  <si>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</si>
  <si>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</si>
  <si>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</si>
  <si>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</si>
  <si>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</si>
  <si>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</si>
  <si>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</si>
  <si>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</si>
  <si>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</si>
  <si>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>Divers</t>
  </si>
  <si>
    <t>nets</t>
  </si>
  <si>
    <t>Total</t>
  </si>
  <si>
    <t>Autres postes nets</t>
  </si>
  <si>
    <t xml:space="preserve">  Dépôts et emprunts</t>
  </si>
  <si>
    <t>2009</t>
  </si>
  <si>
    <t>en</t>
  </si>
  <si>
    <t xml:space="preserve">     devises</t>
  </si>
  <si>
    <t>des résidents</t>
  </si>
  <si>
    <t xml:space="preserve">        des</t>
  </si>
  <si>
    <t xml:space="preserve"> des créances et</t>
  </si>
  <si>
    <t xml:space="preserve">Dépôts </t>
  </si>
  <si>
    <t>à terme</t>
  </si>
  <si>
    <t xml:space="preserve">2008 </t>
  </si>
  <si>
    <t>2014 Mars</t>
  </si>
  <si>
    <t xml:space="preserve">          Mai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</si>
  <si>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</si>
  <si>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</si>
  <si>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</si>
  <si>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</si>
  <si>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</si>
  <si>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</si>
  <si>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</si>
  <si>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</si>
  <si>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2015 Mars</t>
  </si>
  <si>
    <t>2014 Février</t>
  </si>
  <si>
    <t>2014 Avril</t>
  </si>
  <si>
    <t>2014 Mai</t>
  </si>
  <si>
    <t>2014  Juin</t>
  </si>
  <si>
    <t>2014 Août</t>
  </si>
  <si>
    <t>2016 Mars</t>
  </si>
  <si>
    <t xml:space="preserve">2016 Janvier </t>
  </si>
  <si>
    <t>2014 Septembre</t>
  </si>
  <si>
    <t>2014 Octobre</t>
  </si>
  <si>
    <t xml:space="preserve">         Juin</t>
  </si>
  <si>
    <t>2014 Novembre</t>
  </si>
  <si>
    <t>2014 Décembre</t>
  </si>
  <si>
    <t>2011</t>
  </si>
  <si>
    <t>2012</t>
  </si>
  <si>
    <t>2013</t>
  </si>
  <si>
    <t>2014</t>
  </si>
  <si>
    <t>2015</t>
  </si>
  <si>
    <t>2015 Février</t>
  </si>
  <si>
    <t>2010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</si>
  <si>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</si>
  <si>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</si>
  <si>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</si>
  <si>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</si>
  <si>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  II.8.2</t>
  </si>
  <si>
    <t>2015 Avril</t>
  </si>
  <si>
    <t>2016</t>
  </si>
  <si>
    <t xml:space="preserve">         Octobre</t>
  </si>
  <si>
    <t xml:space="preserve">         Novembre</t>
  </si>
  <si>
    <t>2015   Mai</t>
  </si>
  <si>
    <t>2015  Juin</t>
  </si>
  <si>
    <t>2015  Juillet</t>
  </si>
  <si>
    <t>2015  Août</t>
  </si>
  <si>
    <t>2008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</si>
  <si>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</si>
  <si>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</si>
  <si>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</si>
  <si>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</si>
  <si>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</si>
  <si>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</si>
  <si>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</si>
  <si>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</si>
  <si>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</si>
  <si>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</si>
  <si>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</si>
  <si>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janvier </t>
  </si>
  <si>
    <t xml:space="preserve">2010 janvier </t>
  </si>
  <si>
    <t xml:space="preserve">2011 janvier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</si>
  <si>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</si>
  <si>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</si>
  <si>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</si>
  <si>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</si>
  <si>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 xml:space="preserve">          septembre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</si>
  <si>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</si>
  <si>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    novembre 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</si>
  <si>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</si>
  <si>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</si>
  <si>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r>
      <t>2013 janvier</t>
    </r>
    <r>
      <rPr>
        <vertAlign val="superscript"/>
        <sz val="10"/>
        <rFont val="Helv"/>
      </rPr>
      <t xml:space="preserve"> </t>
    </r>
  </si>
  <si>
    <t>2013 Septembre</t>
  </si>
  <si>
    <t>2013 Octobre</t>
  </si>
  <si>
    <t>2013 Novembre</t>
  </si>
  <si>
    <t>2013 Décembre</t>
  </si>
  <si>
    <t xml:space="preserve">          Juillet</t>
  </si>
  <si>
    <t xml:space="preserve">        Juin</t>
  </si>
  <si>
    <t xml:space="preserve">2017 Mars 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</si>
  <si>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</si>
  <si>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</si>
  <si>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</si>
  <si>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</si>
  <si>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</si>
  <si>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t>2015 Octobre</t>
  </si>
  <si>
    <t>2015 Novembre</t>
  </si>
  <si>
    <t>Source: Compilé sur base des données de la situation monétaire et des établissements financiers</t>
  </si>
  <si>
    <t>2015 Décembre</t>
  </si>
  <si>
    <t>2017</t>
  </si>
  <si>
    <r>
      <t>2018 Janvier</t>
    </r>
    <r>
      <rPr>
        <vertAlign val="superscript"/>
        <sz val="10"/>
        <rFont val="Helv"/>
      </rPr>
      <t>(p)</t>
    </r>
  </si>
  <si>
    <t xml:space="preserve">        Décembre</t>
  </si>
  <si>
    <t xml:space="preserve">        Novembre</t>
  </si>
  <si>
    <t xml:space="preserve">        Octobre</t>
  </si>
  <si>
    <t xml:space="preserve">        Septembre</t>
  </si>
  <si>
    <t xml:space="preserve">        Août</t>
  </si>
  <si>
    <t xml:space="preserve">       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</si>
</sst>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9" fontId="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0" fillId="0" borderId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3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5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5" fontId="17" fillId="0" borderId="0">
      <protection locked="0"/>
    </xf>
    <xf numFmtId="2" fontId="10" fillId="0" borderId="0" applyFont="0" applyFill="0" applyBorder="0" applyAlignment="0" applyProtection="0"/>
    <xf numFmtId="185" fontId="17" fillId="0" borderId="0">
      <protection locked="0"/>
    </xf>
    <xf numFmtId="38" fontId="30" fillId="6" borderId="0" applyNumberFormat="0" applyBorder="0" applyAlignment="0" applyProtection="0"/>
    <xf numFmtId="186" fontId="31" fillId="0" borderId="0">
      <protection locked="0"/>
    </xf>
    <xf numFmtId="186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7" fontId="36" fillId="0" borderId="0" applyNumberFormat="0">
      <alignment horizontal="centerContinuous"/>
    </xf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17" fillId="0" borderId="0">
      <protection locked="0"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7" fillId="0" borderId="0">
      <protection locked="0"/>
    </xf>
    <xf numFmtId="191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4" fontId="8" fillId="0" borderId="0"/>
    <xf numFmtId="192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7" fillId="0" borderId="0">
      <protection locked="0"/>
    </xf>
    <xf numFmtId="197" fontId="17" fillId="0" borderId="0">
      <protection locked="0"/>
    </xf>
    <xf numFmtId="198" fontId="10" fillId="0" borderId="0" applyFont="0" applyFill="0" applyBorder="0" applyAlignment="0" applyProtection="0"/>
    <xf numFmtId="196" fontId="17" fillId="0" borderId="0">
      <protection locked="0"/>
    </xf>
    <xf numFmtId="199" fontId="12" fillId="0" borderId="0" applyFill="0" applyBorder="0" applyAlignment="0">
      <alignment horizontal="centerContinuous"/>
    </xf>
    <xf numFmtId="0" fontId="16" fillId="0" borderId="0"/>
    <xf numFmtId="197" fontId="17" fillId="0" borderId="0">
      <protection locked="0"/>
    </xf>
    <xf numFmtId="200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201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7" fontId="17" fillId="0" borderId="0">
      <protection locked="0"/>
    </xf>
    <xf numFmtId="200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202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3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4" fontId="12" fillId="0" borderId="0">
      <alignment horizontal="right"/>
    </xf>
    <xf numFmtId="0" fontId="65" fillId="0" borderId="0" applyProtection="0"/>
    <xf numFmtId="205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74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4" fontId="8" fillId="0" borderId="0"/>
    <xf numFmtId="174" fontId="8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3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174" fontId="8" fillId="0" borderId="0"/>
    <xf numFmtId="174" fontId="8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4" fontId="8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4" fontId="8" fillId="0" borderId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4" fontId="8" fillId="0" borderId="0"/>
    <xf numFmtId="0" fontId="8" fillId="0" borderId="0"/>
    <xf numFmtId="44" fontId="8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0" fontId="8" fillId="0" borderId="0"/>
    <xf numFmtId="172" fontId="6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168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168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4" fillId="0" borderId="0"/>
    <xf numFmtId="0" fontId="12" fillId="0" borderId="0"/>
    <xf numFmtId="169" fontId="8" fillId="0" borderId="0"/>
    <xf numFmtId="206" fontId="12" fillId="0" borderId="0" applyFill="0" applyBorder="0" applyProtection="0">
      <alignment horizontal="right"/>
    </xf>
    <xf numFmtId="0" fontId="2" fillId="0" borderId="0"/>
    <xf numFmtId="169" fontId="8" fillId="0" borderId="0"/>
    <xf numFmtId="207" fontId="11" fillId="0" borderId="0">
      <alignment horizontal="right"/>
    </xf>
    <xf numFmtId="208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4" fontId="8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174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">
    <xf numFmtId="169" fontId="0" fillId="0" borderId="0" xfId="0"/>
    <xf numFmtId="169" fontId="3" fillId="0" borderId="1" xfId="0" applyNumberFormat="1" applyFont="1" applyBorder="1" applyAlignment="1" applyProtection="1">
      <alignment horizontal="fill"/>
    </xf>
    <xf numFmtId="171" fontId="3" fillId="0" borderId="2" xfId="0" applyNumberFormat="1" applyFont="1" applyBorder="1" applyAlignment="1" applyProtection="1">
      <alignment horizontal="fill"/>
    </xf>
    <xf numFmtId="169" fontId="3" fillId="0" borderId="2" xfId="0" applyNumberFormat="1" applyFont="1" applyBorder="1" applyAlignment="1" applyProtection="1">
      <alignment horizontal="fill"/>
    </xf>
    <xf numFmtId="169" fontId="4" fillId="0" borderId="8" xfId="0" applyNumberFormat="1" applyFont="1" applyBorder="1" applyAlignment="1" applyProtection="1">
      <alignment horizontal="center"/>
    </xf>
    <xf numFmtId="169" fontId="3" fillId="0" borderId="2" xfId="0" applyFont="1" applyBorder="1"/>
    <xf numFmtId="169" fontId="3" fillId="0" borderId="0" xfId="0" applyFont="1" applyBorder="1"/>
    <xf numFmtId="169" fontId="3" fillId="0" borderId="3" xfId="0" applyFont="1" applyBorder="1"/>
    <xf numFmtId="171" fontId="4" fillId="0" borderId="0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left"/>
    </xf>
    <xf numFmtId="171" fontId="3" fillId="0" borderId="0" xfId="0" applyNumberFormat="1" applyFont="1" applyBorder="1" applyAlignment="1" applyProtection="1">
      <alignment horizontal="left"/>
    </xf>
    <xf numFmtId="169" fontId="3" fillId="0" borderId="11" xfId="0" applyNumberFormat="1" applyFont="1" applyBorder="1" applyAlignment="1" applyProtection="1">
      <alignment horizontal="fill"/>
    </xf>
    <xf numFmtId="171" fontId="3" fillId="0" borderId="4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fill"/>
    </xf>
    <xf numFmtId="169" fontId="3" fillId="0" borderId="0" xfId="0" applyNumberFormat="1" applyFont="1" applyBorder="1" applyAlignment="1" applyProtection="1">
      <alignment horizontal="fill"/>
    </xf>
    <xf numFmtId="169" fontId="3" fillId="0" borderId="5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left"/>
    </xf>
    <xf numFmtId="169" fontId="3" fillId="0" borderId="4" xfId="0" applyFont="1" applyBorder="1"/>
    <xf numFmtId="169" fontId="3" fillId="0" borderId="7" xfId="0" applyFont="1" applyBorder="1"/>
    <xf numFmtId="171" fontId="3" fillId="0" borderId="0" xfId="0" applyNumberFormat="1" applyFont="1" applyBorder="1"/>
    <xf numFmtId="169" fontId="3" fillId="0" borderId="1" xfId="0" applyFont="1" applyBorder="1"/>
    <xf numFmtId="169" fontId="3" fillId="0" borderId="8" xfId="0" applyFont="1" applyBorder="1"/>
    <xf numFmtId="169" fontId="3" fillId="0" borderId="9" xfId="0" applyFont="1" applyBorder="1"/>
    <xf numFmtId="169" fontId="3" fillId="0" borderId="0" xfId="0" applyFont="1"/>
    <xf numFmtId="171" fontId="3" fillId="0" borderId="0" xfId="0" applyNumberFormat="1" applyFont="1"/>
    <xf numFmtId="169" fontId="3" fillId="0" borderId="0" xfId="0" applyNumberFormat="1" applyFont="1" applyBorder="1" applyAlignment="1" applyProtection="1">
      <alignment horizontal="center"/>
    </xf>
    <xf numFmtId="169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 applyProtection="1">
      <alignment horizontal="fill"/>
    </xf>
    <xf numFmtId="169" fontId="3" fillId="0" borderId="3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  <xf numFmtId="171" fontId="3" fillId="0" borderId="4" xfId="0" applyNumberFormat="1" applyFont="1" applyBorder="1"/>
    <xf numFmtId="169" fontId="3" fillId="0" borderId="11" xfId="0" applyNumberFormat="1" applyFont="1" applyBorder="1" applyAlignment="1" applyProtection="1">
      <alignment horizontal="center"/>
    </xf>
    <xf numFmtId="169" fontId="3" fillId="0" borderId="5" xfId="0" applyNumberFormat="1" applyFont="1" applyBorder="1" applyAlignment="1" applyProtection="1">
      <alignment horizontal="center"/>
    </xf>
    <xf numFmtId="171" fontId="3" fillId="0" borderId="7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Continuous"/>
    </xf>
    <xf numFmtId="169" fontId="3" fillId="0" borderId="7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left"/>
    </xf>
    <xf numFmtId="169" fontId="3" fillId="0" borderId="6" xfId="0" applyNumberFormat="1" applyFont="1" applyBorder="1" applyAlignment="1" applyProtection="1">
      <alignment horizontal="left"/>
    </xf>
    <xf numFmtId="169" fontId="3" fillId="0" borderId="10" xfId="0" applyFont="1" applyBorder="1"/>
    <xf numFmtId="169" fontId="3" fillId="0" borderId="6" xfId="0" applyFont="1" applyBorder="1"/>
    <xf numFmtId="171" fontId="3" fillId="0" borderId="8" xfId="0" applyNumberFormat="1" applyFont="1" applyBorder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69" fontId="3" fillId="0" borderId="7" xfId="0" quotePrefix="1" applyNumberFormat="1" applyFont="1" applyBorder="1" applyAlignment="1" applyProtection="1">
      <alignment horizontal="left"/>
    </xf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69" fontId="3" fillId="0" borderId="10" xfId="0" applyNumberFormat="1" applyFont="1" applyBorder="1" applyAlignment="1" applyProtection="1">
      <alignment horizontal="left"/>
    </xf>
    <xf numFmtId="171" fontId="3" fillId="0" borderId="5" xfId="0" applyNumberFormat="1" applyFont="1" applyBorder="1" applyAlignment="1">
      <alignment horizontal="centerContinuous"/>
    </xf>
    <xf numFmtId="171" fontId="3" fillId="0" borderId="0" xfId="0" applyNumberFormat="1" applyFont="1" applyProtection="1"/>
    <xf numFmtId="170" fontId="3" fillId="0" borderId="7" xfId="0" applyNumberFormat="1" applyFont="1" applyBorder="1" applyAlignment="1" applyProtection="1">
      <alignment horizontal="left"/>
    </xf>
    <xf numFmtId="169" fontId="3" fillId="0" borderId="9" xfId="0" applyNumberFormat="1" applyFont="1" applyBorder="1" applyAlignment="1" applyProtection="1">
      <alignment horizontal="center"/>
    </xf>
    <xf numFmtId="169" fontId="3" fillId="0" borderId="2" xfId="0" applyNumberFormat="1" applyFont="1" applyFill="1" applyBorder="1" applyAlignment="1" applyProtection="1">
      <alignment horizontal="fill"/>
    </xf>
    <xf numFmtId="169" fontId="3" fillId="0" borderId="0" xfId="0" applyFont="1" applyFill="1" applyBorder="1"/>
    <xf numFmtId="169" fontId="3" fillId="0" borderId="0" xfId="0" applyNumberFormat="1" applyFont="1" applyFill="1" applyBorder="1" applyAlignment="1" applyProtection="1">
      <alignment horizontal="left"/>
    </xf>
    <xf numFmtId="169" fontId="3" fillId="0" borderId="4" xfId="0" applyNumberFormat="1" applyFont="1" applyFill="1" applyBorder="1" applyAlignment="1" applyProtection="1">
      <alignment horizontal="fill"/>
    </xf>
    <xf numFmtId="169" fontId="3" fillId="0" borderId="0" xfId="0" applyNumberFormat="1" applyFont="1" applyFill="1" applyBorder="1" applyAlignment="1" applyProtection="1">
      <alignment horizontal="center"/>
    </xf>
    <xf numFmtId="169" fontId="3" fillId="0" borderId="0" xfId="0" applyNumberFormat="1" applyFont="1" applyFill="1" applyBorder="1" applyAlignment="1" applyProtection="1">
      <alignment horizontal="fill"/>
    </xf>
    <xf numFmtId="169" fontId="3" fillId="0" borderId="4" xfId="0" applyFont="1" applyFill="1" applyBorder="1"/>
    <xf numFmtId="169" fontId="3" fillId="0" borderId="9" xfId="0" applyNumberFormat="1" applyFont="1" applyFill="1" applyBorder="1" applyAlignment="1" applyProtection="1">
      <alignment horizontal="center"/>
    </xf>
    <xf numFmtId="169" fontId="3" fillId="0" borderId="9" xfId="0" applyFont="1" applyFill="1" applyBorder="1"/>
    <xf numFmtId="169" fontId="3" fillId="0" borderId="1" xfId="0" applyFont="1" applyFill="1" applyBorder="1"/>
    <xf numFmtId="169" fontId="3" fillId="0" borderId="0" xfId="0" applyFont="1" applyFill="1"/>
    <xf numFmtId="170" fontId="3" fillId="0" borderId="0" xfId="0" applyNumberFormat="1" applyFont="1" applyFill="1" applyProtection="1"/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3" fillId="0" borderId="4" xfId="0" applyNumberFormat="1" applyFont="1" applyBorder="1" applyAlignment="1">
      <alignment horizontal="centerContinuous"/>
    </xf>
    <xf numFmtId="171" fontId="3" fillId="0" borderId="11" xfId="0" applyNumberFormat="1" applyFont="1" applyBorder="1" applyAlignment="1">
      <alignment horizontal="centerContinuous"/>
    </xf>
    <xf numFmtId="171" fontId="3" fillId="0" borderId="11" xfId="0" applyNumberFormat="1" applyFont="1" applyFill="1" applyBorder="1" applyAlignment="1">
      <alignment horizontal="centerContinuous"/>
    </xf>
    <xf numFmtId="171" fontId="3" fillId="0" borderId="10" xfId="0" applyNumberFormat="1" applyFont="1" applyBorder="1" applyAlignment="1">
      <alignment horizontal="centerContinuous"/>
    </xf>
    <xf numFmtId="171" fontId="3" fillId="0" borderId="4" xfId="0" applyNumberFormat="1" applyFont="1" applyBorder="1" applyAlignment="1" applyProtection="1">
      <alignment horizontal="centerContinuous"/>
    </xf>
    <xf numFmtId="171" fontId="3" fillId="0" borderId="11" xfId="0" applyNumberFormat="1" applyFont="1" applyBorder="1" applyAlignment="1" applyProtection="1">
      <alignment horizontal="centerContinuous"/>
    </xf>
    <xf numFmtId="171" fontId="3" fillId="0" borderId="10" xfId="0" applyNumberFormat="1" applyFont="1" applyBorder="1" applyAlignment="1" applyProtection="1">
      <alignment horizontal="centerContinuous"/>
    </xf>
    <xf numFmtId="171" fontId="7" fillId="0" borderId="9" xfId="0" applyNumberFormat="1" applyFont="1" applyBorder="1" applyAlignment="1" applyProtection="1">
      <alignment horizontal="right"/>
    </xf>
    <xf numFmtId="169" fontId="3" fillId="0" borderId="1" xfId="0" applyFont="1" applyBorder="1" applyAlignment="1">
      <alignment horizontal="left"/>
    </xf>
    <xf numFmtId="171" fontId="3" fillId="0" borderId="2" xfId="0" applyNumberFormat="1" applyFont="1" applyBorder="1"/>
    <xf numFmtId="169" fontId="3" fillId="0" borderId="2" xfId="0" applyFont="1" applyFill="1" applyBorder="1"/>
    <xf numFmtId="171" fontId="9" fillId="0" borderId="3" xfId="0" applyNumberFormat="1" applyFont="1" applyBorder="1" applyAlignment="1">
      <alignment horizontal="right"/>
    </xf>
    <xf numFmtId="169" fontId="9" fillId="0" borderId="0" xfId="0" applyFont="1"/>
    <xf numFmtId="169" fontId="9" fillId="0" borderId="2" xfId="0" applyNumberFormat="1" applyFont="1" applyBorder="1" applyAlignment="1" applyProtection="1">
      <alignment horizontal="fill"/>
    </xf>
    <xf numFmtId="169" fontId="9" fillId="0" borderId="0" xfId="0" applyFont="1" applyBorder="1"/>
    <xf numFmtId="169" fontId="9" fillId="0" borderId="0" xfId="0" applyNumberFormat="1" applyFont="1" applyBorder="1" applyAlignment="1" applyProtection="1">
      <alignment horizontal="fill"/>
    </xf>
    <xf numFmtId="169" fontId="9" fillId="0" borderId="2" xfId="0" applyFont="1" applyBorder="1"/>
    <xf numFmtId="169" fontId="9" fillId="0" borderId="0" xfId="0" applyNumberFormat="1" applyFont="1" applyBorder="1" applyAlignment="1" applyProtection="1">
      <alignment horizontal="center"/>
    </xf>
    <xf numFmtId="169" fontId="9" fillId="0" borderId="4" xfId="0" applyFont="1" applyBorder="1"/>
    <xf numFmtId="169" fontId="9" fillId="0" borderId="4" xfId="0" applyNumberFormat="1" applyFont="1" applyBorder="1" applyAlignment="1" applyProtection="1">
      <alignment horizontal="fill"/>
    </xf>
    <xf numFmtId="170" fontId="9" fillId="0" borderId="7" xfId="0" applyNumberFormat="1" applyFont="1" applyBorder="1" applyAlignment="1" applyProtection="1">
      <alignment horizontal="left"/>
    </xf>
    <xf numFmtId="171" fontId="9" fillId="0" borderId="9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171" fontId="9" fillId="0" borderId="3" xfId="0" applyNumberFormat="1" applyFont="1" applyFill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9" fillId="0" borderId="3" xfId="0" applyNumberFormat="1" applyFont="1" applyBorder="1" applyAlignment="1" applyProtection="1">
      <alignment horizontal="right"/>
    </xf>
    <xf numFmtId="171" fontId="9" fillId="0" borderId="9" xfId="0" applyNumberFormat="1" applyFont="1" applyBorder="1" applyAlignment="1" applyProtection="1">
      <alignment horizontal="right"/>
    </xf>
    <xf numFmtId="170" fontId="9" fillId="0" borderId="0" xfId="0" applyNumberFormat="1" applyFont="1" applyProtection="1"/>
    <xf numFmtId="169" fontId="9" fillId="0" borderId="7" xfId="0" applyFont="1" applyBorder="1"/>
    <xf numFmtId="169" fontId="9" fillId="0" borderId="0" xfId="0" applyNumberFormat="1" applyFont="1" applyBorder="1" applyAlignment="1" applyProtection="1">
      <alignment horizontal="left"/>
    </xf>
    <xf numFmtId="169" fontId="9" fillId="0" borderId="4" xfId="0" applyNumberFormat="1" applyFont="1" applyBorder="1" applyAlignment="1" applyProtection="1">
      <alignment horizontal="center"/>
    </xf>
    <xf numFmtId="169" fontId="9" fillId="0" borderId="6" xfId="0" applyFont="1" applyBorder="1"/>
    <xf numFmtId="169" fontId="3" fillId="0" borderId="0" xfId="0" applyFont="1"/>
    <xf numFmtId="170" fontId="3" fillId="0" borderId="0" xfId="0" applyNumberFormat="1" applyFont="1" applyProtection="1"/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7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9" fillId="0" borderId="7" xfId="0" applyNumberFormat="1" applyFont="1" applyBorder="1" applyAlignment="1" applyProtection="1">
      <alignment horizontal="right"/>
    </xf>
    <xf numFmtId="169" fontId="4" fillId="0" borderId="7" xfId="0" applyFont="1" applyBorder="1"/>
    <xf numFmtId="169" fontId="4" fillId="0" borderId="7" xfId="0" applyNumberFormat="1" applyFont="1" applyBorder="1" applyAlignment="1" applyProtection="1">
      <alignment horizontal="fill"/>
    </xf>
    <xf numFmtId="169" fontId="4" fillId="0" borderId="3" xfId="0" applyNumberFormat="1" applyFont="1" applyBorder="1" applyAlignment="1" applyProtection="1">
      <alignment horizontal="left"/>
    </xf>
    <xf numFmtId="169" fontId="4" fillId="0" borderId="3" xfId="0" applyFont="1" applyBorder="1"/>
    <xf numFmtId="169" fontId="4" fillId="0" borderId="11" xfId="0" applyFont="1" applyBorder="1" applyAlignment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70" fontId="3" fillId="0" borderId="7" xfId="0" quotePrefix="1" applyNumberFormat="1" applyFont="1" applyBorder="1" applyAlignment="1" applyProtection="1">
      <alignment horizontal="left"/>
    </xf>
    <xf numFmtId="171" fontId="9" fillId="0" borderId="4" xfId="0" applyNumberFormat="1" applyFont="1" applyBorder="1" applyAlignment="1">
      <alignment horizontal="centerContinuous"/>
    </xf>
    <xf numFmtId="171" fontId="3" fillId="0" borderId="5" xfId="0" applyNumberFormat="1" applyFont="1" applyBorder="1" applyAlignment="1" applyProtection="1">
      <alignment horizontal="centerContinuous"/>
    </xf>
    <xf numFmtId="171" fontId="3" fillId="0" borderId="10" xfId="0" applyNumberFormat="1" applyFont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left"/>
    </xf>
    <xf numFmtId="170" fontId="3" fillId="0" borderId="3" xfId="0" applyNumberFormat="1" applyFont="1" applyBorder="1" applyAlignment="1" applyProtection="1">
      <alignment horizontal="left"/>
    </xf>
    <xf numFmtId="171" fontId="3" fillId="0" borderId="3" xfId="0" applyNumberFormat="1" applyFont="1" applyBorder="1" applyAlignment="1" applyProtection="1">
      <alignment horizontal="center"/>
    </xf>
    <xf numFmtId="169" fontId="4" fillId="0" borderId="3" xfId="0" applyNumberFormat="1" applyFont="1" applyBorder="1" applyAlignment="1" applyProtection="1">
      <alignment horizontal="center"/>
    </xf>
    <xf numFmtId="169" fontId="4" fillId="0" borderId="0" xfId="0" applyNumberFormat="1" applyFont="1" applyBorder="1" applyAlignment="1" applyProtection="1">
      <alignment horizontal="center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99"/>
  <sheetViews>
    <sheetView showGridLines="0" tabSelected="1" view="pageBreakPreview" topLeftCell="A2" zoomScale="70" zoomScaleNormal="100" zoomScaleSheetLayoutView="70" workbookViewId="0">
      <pane xSplit="1" ySplit="15" topLeftCell="B17" activePane="bottomRight" state="frozen"/>
      <selection activeCell="A2" sqref="A2"/>
      <selection pane="topRight" activeCell="B2" sqref="B2"/>
      <selection pane="bottomLeft" activeCell="A17" sqref="A17"/>
      <selection pane="bottomRight" activeCell="A34" sqref="A34"/>
    </sheetView>
  </sheetViews>
  <sheetFormatPr baseColWidth="10"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64" customWidth="1"/>
    <col min="6" max="6" width="14.21875" style="25" customWidth="1"/>
    <col min="7" max="8" width="10.77734375" style="25" customWidth="1"/>
    <col min="9" max="9" width="10.21875" style="25" customWidth="1"/>
    <col min="10" max="10" width="10.6640625" style="83" customWidth="1"/>
    <col min="11" max="11" width="12" style="25" customWidth="1"/>
    <col min="12" max="12" width="11.109375" style="83" customWidth="1"/>
    <col min="13" max="13" width="11.5546875" style="25" customWidth="1"/>
    <col min="14" max="14" width="11.77734375" style="25" customWidth="1"/>
    <col min="15" max="15" width="15.77734375" style="25" customWidth="1"/>
    <col min="16" max="16" width="15.77734375" style="104" customWidth="1"/>
    <col min="17" max="18" width="7.77734375" style="25" bestFit="1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54"/>
      <c r="F1" s="3"/>
      <c r="G1" s="3"/>
      <c r="H1" s="3"/>
      <c r="I1" s="3"/>
      <c r="J1" s="84"/>
      <c r="K1" s="3"/>
      <c r="L1" s="84"/>
      <c r="M1" s="3"/>
      <c r="N1" s="4"/>
    </row>
    <row r="2" spans="1:27" s="6" customFormat="1" ht="15.75" customHeight="1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27" s="6" customFormat="1" ht="15.75" customHeight="1">
      <c r="A3" s="130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27" s="6" customFormat="1">
      <c r="A4" s="7"/>
      <c r="B4" s="8" t="s">
        <v>1</v>
      </c>
      <c r="E4" s="55"/>
      <c r="J4" s="85"/>
      <c r="L4" s="101" t="s">
        <v>3</v>
      </c>
      <c r="M4" s="9"/>
      <c r="N4" s="10" t="s">
        <v>80</v>
      </c>
    </row>
    <row r="5" spans="1:27" s="6" customFormat="1">
      <c r="A5" s="11" t="s">
        <v>3</v>
      </c>
      <c r="B5" s="12" t="s">
        <v>3</v>
      </c>
      <c r="D5" s="9"/>
      <c r="E5" s="56"/>
      <c r="H5" s="9" t="s">
        <v>3</v>
      </c>
      <c r="I5" s="9" t="s">
        <v>3</v>
      </c>
      <c r="J5" s="85"/>
      <c r="L5" s="101"/>
      <c r="M5" s="9"/>
      <c r="N5" s="10"/>
      <c r="O5" s="9"/>
      <c r="P5" s="9"/>
      <c r="Q5" s="9"/>
      <c r="R5" s="9"/>
    </row>
    <row r="6" spans="1:27" s="19" customFormat="1">
      <c r="A6" s="13"/>
      <c r="B6" s="14"/>
      <c r="C6" s="15"/>
      <c r="D6" s="15"/>
      <c r="E6" s="57"/>
      <c r="F6" s="15"/>
      <c r="G6" s="15"/>
      <c r="H6" s="16"/>
      <c r="I6" s="16"/>
      <c r="J6" s="86"/>
      <c r="K6" s="16"/>
      <c r="L6" s="86"/>
      <c r="M6" s="16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55"/>
      <c r="F7" s="6"/>
      <c r="G7" s="6"/>
      <c r="H7" s="22"/>
      <c r="I7" s="5"/>
      <c r="J7" s="87"/>
      <c r="K7" s="5"/>
      <c r="L7" s="87"/>
      <c r="M7" s="23"/>
      <c r="N7" s="24"/>
    </row>
    <row r="8" spans="1:27" ht="15.75" customHeight="1">
      <c r="A8" s="116" t="s">
        <v>29</v>
      </c>
      <c r="D8" s="27" t="s">
        <v>4</v>
      </c>
      <c r="E8" s="58"/>
      <c r="F8" s="28"/>
      <c r="G8" s="27"/>
      <c r="H8" s="133" t="s">
        <v>35</v>
      </c>
      <c r="I8" s="134"/>
      <c r="J8" s="134"/>
      <c r="K8" s="134"/>
      <c r="L8" s="134"/>
      <c r="M8" s="135"/>
      <c r="N8" s="24"/>
    </row>
    <row r="9" spans="1:27">
      <c r="A9" s="117"/>
      <c r="B9" s="29"/>
      <c r="C9" s="16"/>
      <c r="D9" s="16"/>
      <c r="E9" s="59"/>
      <c r="F9" s="16"/>
      <c r="G9" s="16"/>
      <c r="H9" s="30"/>
      <c r="I9" s="27"/>
      <c r="J9" s="88"/>
      <c r="K9" s="9"/>
      <c r="L9" s="88"/>
      <c r="M9" s="31"/>
      <c r="N9" s="122" t="s">
        <v>12</v>
      </c>
    </row>
    <row r="10" spans="1:27">
      <c r="A10" s="116"/>
      <c r="B10" s="32"/>
      <c r="C10" s="19"/>
      <c r="D10" s="19"/>
      <c r="E10" s="60"/>
      <c r="F10" s="19"/>
      <c r="G10" s="19"/>
      <c r="H10" s="33"/>
      <c r="I10" s="19"/>
      <c r="J10" s="89"/>
      <c r="K10" s="18"/>
      <c r="L10" s="102"/>
      <c r="M10" s="34"/>
      <c r="N10" s="122" t="s">
        <v>15</v>
      </c>
    </row>
    <row r="11" spans="1:27">
      <c r="A11" s="118" t="s">
        <v>3</v>
      </c>
      <c r="B11" s="35" t="s">
        <v>16</v>
      </c>
      <c r="C11" s="36" t="s">
        <v>17</v>
      </c>
      <c r="D11" s="37" t="s">
        <v>43</v>
      </c>
      <c r="E11" s="61" t="s">
        <v>17</v>
      </c>
      <c r="F11" s="53" t="s">
        <v>36</v>
      </c>
      <c r="G11" s="37" t="s">
        <v>22</v>
      </c>
      <c r="H11" s="38" t="s">
        <v>5</v>
      </c>
      <c r="I11" s="39" t="s">
        <v>6</v>
      </c>
      <c r="J11" s="43" t="s">
        <v>7</v>
      </c>
      <c r="K11" s="9" t="s">
        <v>8</v>
      </c>
      <c r="L11" s="100"/>
      <c r="M11" s="20"/>
      <c r="N11" s="20"/>
    </row>
    <row r="12" spans="1:27">
      <c r="A12" s="119"/>
      <c r="B12" s="35" t="s">
        <v>20</v>
      </c>
      <c r="C12" s="36" t="s">
        <v>21</v>
      </c>
      <c r="D12" s="37" t="s">
        <v>44</v>
      </c>
      <c r="E12" s="61" t="s">
        <v>38</v>
      </c>
      <c r="F12" s="53" t="s">
        <v>41</v>
      </c>
      <c r="G12" s="20"/>
      <c r="H12" s="31" t="s">
        <v>9</v>
      </c>
      <c r="I12" s="37" t="s">
        <v>10</v>
      </c>
      <c r="J12" s="37" t="s">
        <v>11</v>
      </c>
      <c r="K12" s="9" t="s">
        <v>42</v>
      </c>
      <c r="L12" s="37" t="s">
        <v>32</v>
      </c>
      <c r="M12" s="37" t="s">
        <v>34</v>
      </c>
      <c r="N12" s="20"/>
    </row>
    <row r="13" spans="1:27">
      <c r="A13" s="119"/>
      <c r="B13" s="35" t="s">
        <v>23</v>
      </c>
      <c r="C13" s="36" t="s">
        <v>24</v>
      </c>
      <c r="D13" s="20"/>
      <c r="E13" s="62" t="s">
        <v>39</v>
      </c>
      <c r="F13" s="53" t="s">
        <v>25</v>
      </c>
      <c r="G13" s="20"/>
      <c r="H13" s="31" t="s">
        <v>13</v>
      </c>
      <c r="I13" s="20"/>
      <c r="J13" s="100"/>
      <c r="K13" s="9" t="s">
        <v>14</v>
      </c>
      <c r="L13" s="37" t="s">
        <v>33</v>
      </c>
      <c r="M13" s="37"/>
      <c r="N13" s="20"/>
    </row>
    <row r="14" spans="1:27">
      <c r="A14" s="119"/>
      <c r="B14" s="35" t="s">
        <v>26</v>
      </c>
      <c r="C14" s="36"/>
      <c r="D14" s="20"/>
      <c r="E14" s="62" t="s">
        <v>40</v>
      </c>
      <c r="F14" s="53" t="s">
        <v>27</v>
      </c>
      <c r="G14" s="20"/>
      <c r="H14" s="37" t="s">
        <v>18</v>
      </c>
      <c r="I14" s="20"/>
      <c r="J14" s="100"/>
      <c r="K14" s="9" t="s">
        <v>19</v>
      </c>
      <c r="L14" s="37"/>
      <c r="M14" s="37"/>
      <c r="N14" s="20"/>
    </row>
    <row r="15" spans="1:27">
      <c r="A15" s="116" t="s">
        <v>30</v>
      </c>
      <c r="B15" s="35" t="s">
        <v>28</v>
      </c>
      <c r="C15" s="36"/>
      <c r="D15" s="20"/>
      <c r="E15" s="62"/>
      <c r="F15" s="38"/>
      <c r="G15" s="20"/>
      <c r="H15" s="37"/>
      <c r="I15" s="20"/>
      <c r="J15" s="100"/>
      <c r="K15" s="9" t="s">
        <v>31</v>
      </c>
      <c r="L15" s="100"/>
      <c r="M15" s="20"/>
      <c r="N15" s="20"/>
    </row>
    <row r="16" spans="1:27">
      <c r="A16" s="7"/>
      <c r="B16" s="35"/>
      <c r="C16" s="36"/>
      <c r="D16" s="20"/>
      <c r="E16" s="62"/>
      <c r="F16" s="38"/>
      <c r="G16" s="20"/>
      <c r="H16" s="20"/>
      <c r="I16" s="40"/>
      <c r="J16" s="100"/>
      <c r="K16" s="6"/>
      <c r="L16" s="100"/>
      <c r="M16" s="20"/>
      <c r="N16" s="20"/>
    </row>
    <row r="17" spans="1:16">
      <c r="A17" s="41"/>
      <c r="B17" s="42"/>
      <c r="C17" s="5"/>
      <c r="D17" s="22"/>
      <c r="E17" s="63"/>
      <c r="F17" s="41"/>
      <c r="G17" s="5"/>
      <c r="H17" s="22"/>
      <c r="I17" s="41"/>
      <c r="J17" s="87"/>
      <c r="K17" s="22"/>
      <c r="L17" s="103"/>
      <c r="M17" s="23"/>
      <c r="N17" s="23"/>
    </row>
    <row r="18" spans="1:16" hidden="1">
      <c r="A18" s="45" t="s">
        <v>45</v>
      </c>
      <c r="B18" s="48">
        <v>112622.5</v>
      </c>
      <c r="C18" s="66">
        <v>207061.90000000005</v>
      </c>
      <c r="D18" s="67">
        <v>99838.999999999985</v>
      </c>
      <c r="E18" s="68">
        <v>63073.699999999953</v>
      </c>
      <c r="F18" s="69">
        <v>7693.2999999999975</v>
      </c>
      <c r="G18" s="70">
        <f>SUM(B18:F18)</f>
        <v>490290.39999999997</v>
      </c>
      <c r="H18" s="67">
        <v>8345</v>
      </c>
      <c r="I18" s="113">
        <v>5225.7</v>
      </c>
      <c r="J18" s="93">
        <v>159208.99999999997</v>
      </c>
      <c r="K18" s="47">
        <v>-3768.2999999999984</v>
      </c>
      <c r="L18" s="115">
        <v>9458.3999999999942</v>
      </c>
      <c r="M18" s="46">
        <f>SUM(H18:L18)</f>
        <v>178469.8</v>
      </c>
      <c r="N18" s="46">
        <f>M18+G18</f>
        <v>668760.19999999995</v>
      </c>
      <c r="O18" s="44"/>
      <c r="P18" s="105"/>
    </row>
    <row r="19" spans="1:16" hidden="1">
      <c r="A19" s="45" t="s">
        <v>37</v>
      </c>
      <c r="B19" s="48">
        <v>120909.20000000001</v>
      </c>
      <c r="C19" s="66">
        <v>246210.90000000002</v>
      </c>
      <c r="D19" s="67">
        <v>116937.90000000001</v>
      </c>
      <c r="E19" s="68">
        <v>81245.400000000009</v>
      </c>
      <c r="F19" s="69">
        <v>9700.5</v>
      </c>
      <c r="G19" s="70">
        <f>SUM(B19:F19)</f>
        <v>575003.9</v>
      </c>
      <c r="H19" s="67">
        <v>11783.1</v>
      </c>
      <c r="I19" s="113">
        <v>3627.5</v>
      </c>
      <c r="J19" s="93">
        <v>185620.30000000002</v>
      </c>
      <c r="K19" s="47">
        <v>-1285.7000000000069</v>
      </c>
      <c r="L19" s="115">
        <v>32335.600000000006</v>
      </c>
      <c r="M19" s="46">
        <f>SUM(H19:L19)</f>
        <v>232080.80000000002</v>
      </c>
      <c r="N19" s="46">
        <f>M19+G19</f>
        <v>807084.70000000007</v>
      </c>
      <c r="O19" s="44"/>
      <c r="P19" s="105"/>
    </row>
    <row r="20" spans="1:16" ht="15.75" hidden="1" customHeight="1">
      <c r="A20" s="121" t="s">
        <v>75</v>
      </c>
      <c r="B20" s="109">
        <v>138111.6</v>
      </c>
      <c r="C20" s="110">
        <v>322755.11550299998</v>
      </c>
      <c r="D20" s="111">
        <v>152878.20000000001</v>
      </c>
      <c r="E20" s="112">
        <v>89619.9</v>
      </c>
      <c r="F20" s="113">
        <v>12715.400000000001</v>
      </c>
      <c r="G20" s="114">
        <f>SUM(B20:F20)</f>
        <v>716080.21550299996</v>
      </c>
      <c r="H20" s="111">
        <v>17033.199999999997</v>
      </c>
      <c r="I20" s="113">
        <v>10515.6</v>
      </c>
      <c r="J20" s="110">
        <v>189245.7</v>
      </c>
      <c r="K20" s="107">
        <v>5575.4844969999958</v>
      </c>
      <c r="L20" s="108">
        <v>37054.899999999994</v>
      </c>
      <c r="M20" s="106">
        <f>SUM(H20:L20)</f>
        <v>259424.88449699999</v>
      </c>
      <c r="N20" s="106">
        <f>M20+G20</f>
        <v>975505.1</v>
      </c>
      <c r="O20" s="44"/>
      <c r="P20" s="105"/>
    </row>
    <row r="21" spans="1:16" hidden="1">
      <c r="A21" s="121" t="s">
        <v>69</v>
      </c>
      <c r="B21" s="109">
        <v>152121.09999999998</v>
      </c>
      <c r="C21" s="110">
        <v>320894.69999999995</v>
      </c>
      <c r="D21" s="111">
        <v>190148.8</v>
      </c>
      <c r="E21" s="112">
        <v>89131.400000000009</v>
      </c>
      <c r="F21" s="113">
        <v>17995.999999999996</v>
      </c>
      <c r="G21" s="114">
        <v>770291.99999999988</v>
      </c>
      <c r="H21" s="111">
        <v>15478.699999999999</v>
      </c>
      <c r="I21" s="113">
        <v>12302.2</v>
      </c>
      <c r="J21" s="110">
        <v>236765.69999999998</v>
      </c>
      <c r="K21" s="107">
        <v>12420.300000000003</v>
      </c>
      <c r="L21" s="108">
        <v>55379.19999999999</v>
      </c>
      <c r="M21" s="106">
        <v>332346.09999999998</v>
      </c>
      <c r="N21" s="106">
        <v>1102638.0999999999</v>
      </c>
      <c r="O21" s="44"/>
      <c r="P21" s="105"/>
    </row>
    <row r="22" spans="1:16" hidden="1">
      <c r="A22" s="121" t="s">
        <v>70</v>
      </c>
      <c r="B22" s="109">
        <v>171120.99999999997</v>
      </c>
      <c r="C22" s="110">
        <v>347593.60000000003</v>
      </c>
      <c r="D22" s="111">
        <v>220654.9</v>
      </c>
      <c r="E22" s="112">
        <v>134007.29999999999</v>
      </c>
      <c r="F22" s="113">
        <v>20402.899999999998</v>
      </c>
      <c r="G22" s="114">
        <v>893779.70000000007</v>
      </c>
      <c r="H22" s="111">
        <v>17471.5</v>
      </c>
      <c r="I22" s="113">
        <v>15658.2</v>
      </c>
      <c r="J22" s="104">
        <v>291225.7</v>
      </c>
      <c r="K22" s="107">
        <v>-869.30000000001473</v>
      </c>
      <c r="L22" s="108">
        <v>14154.400000000001</v>
      </c>
      <c r="M22" s="106">
        <v>337640.5</v>
      </c>
      <c r="N22" s="106">
        <v>1231420.2000000002</v>
      </c>
      <c r="O22" s="44"/>
      <c r="P22" s="105"/>
    </row>
    <row r="23" spans="1:16">
      <c r="A23" s="121" t="s">
        <v>71</v>
      </c>
      <c r="B23" s="109">
        <v>184306.40000000002</v>
      </c>
      <c r="C23" s="110">
        <v>399125.3</v>
      </c>
      <c r="D23" s="111">
        <v>263624.7</v>
      </c>
      <c r="E23" s="112">
        <v>136096.19999999998</v>
      </c>
      <c r="F23" s="113">
        <v>26738.600000000006</v>
      </c>
      <c r="G23" s="114">
        <v>1009891.1999999998</v>
      </c>
      <c r="H23" s="111">
        <v>17595.400000000001</v>
      </c>
      <c r="I23" s="113">
        <v>7533</v>
      </c>
      <c r="J23" s="104">
        <v>312991.8</v>
      </c>
      <c r="K23" s="107">
        <v>-3620.3000000000097</v>
      </c>
      <c r="L23" s="108">
        <v>4367.8000000000429</v>
      </c>
      <c r="M23" s="106">
        <v>338867.70000000013</v>
      </c>
      <c r="N23" s="106">
        <v>1348758.9</v>
      </c>
      <c r="O23" s="44"/>
      <c r="P23" s="105"/>
    </row>
    <row r="24" spans="1:16">
      <c r="A24" s="121" t="s">
        <v>72</v>
      </c>
      <c r="B24" s="109">
        <v>195671.1</v>
      </c>
      <c r="C24" s="110">
        <v>454278.20000000007</v>
      </c>
      <c r="D24" s="111">
        <v>287882.40000000002</v>
      </c>
      <c r="E24" s="112">
        <v>164626.70000000004</v>
      </c>
      <c r="F24" s="113">
        <v>34759.1</v>
      </c>
      <c r="G24" s="114">
        <v>1137217.5000000002</v>
      </c>
      <c r="H24" s="111">
        <v>18489.400000000001</v>
      </c>
      <c r="I24" s="113">
        <v>9222.6</v>
      </c>
      <c r="J24" s="104">
        <v>381583.1</v>
      </c>
      <c r="K24" s="107">
        <v>-3049.7999999999784</v>
      </c>
      <c r="L24" s="108">
        <v>-48549.500000000015</v>
      </c>
      <c r="M24" s="106">
        <v>357695.8</v>
      </c>
      <c r="N24" s="106">
        <v>1494913.3000000003</v>
      </c>
      <c r="O24" s="44"/>
      <c r="P24" s="105"/>
    </row>
    <row r="25" spans="1:16">
      <c r="A25" s="121" t="s">
        <v>73</v>
      </c>
      <c r="B25" s="109">
        <v>203073.4</v>
      </c>
      <c r="C25" s="110">
        <v>436133.99999999994</v>
      </c>
      <c r="D25" s="111">
        <v>326629.7</v>
      </c>
      <c r="E25" s="112">
        <v>135251.80000000002</v>
      </c>
      <c r="F25" s="113">
        <v>48906.30000000001</v>
      </c>
      <c r="G25" s="114">
        <v>1149995.2</v>
      </c>
      <c r="H25" s="111">
        <v>12527.599999999999</v>
      </c>
      <c r="I25" s="113">
        <v>5645.1</v>
      </c>
      <c r="J25" s="104">
        <v>417704.59999999992</v>
      </c>
      <c r="K25" s="107">
        <v>-4741.5000000000291</v>
      </c>
      <c r="L25" s="108">
        <v>-59852.699999999968</v>
      </c>
      <c r="M25" s="106">
        <v>371283.09999999986</v>
      </c>
      <c r="N25" s="106">
        <v>1521278.2999999998</v>
      </c>
      <c r="O25" s="44"/>
      <c r="P25" s="105"/>
    </row>
    <row r="26" spans="1:16">
      <c r="A26" s="123" t="s">
        <v>82</v>
      </c>
      <c r="B26" s="109">
        <v>231572.40000000002</v>
      </c>
      <c r="C26" s="110">
        <v>573448.69986500009</v>
      </c>
      <c r="D26" s="111">
        <v>281018.5</v>
      </c>
      <c r="E26" s="112">
        <v>93970.000135000024</v>
      </c>
      <c r="F26" s="113">
        <v>46699</v>
      </c>
      <c r="G26" s="114">
        <f t="shared" ref="G26:G27" si="0">SUM(B26:F26)</f>
        <v>1226708.6000000003</v>
      </c>
      <c r="H26" s="111">
        <v>13744.4</v>
      </c>
      <c r="I26" s="113">
        <v>12385</v>
      </c>
      <c r="J26" s="104">
        <v>446078.6</v>
      </c>
      <c r="K26" s="107">
        <v>1408.2999999999556</v>
      </c>
      <c r="L26" s="108">
        <v>-6387.8000000000429</v>
      </c>
      <c r="M26" s="106">
        <f>SUM(H26:L26)</f>
        <v>467228.49999999988</v>
      </c>
      <c r="N26" s="106">
        <f>M26+G26</f>
        <v>1693937.1</v>
      </c>
      <c r="O26" s="44"/>
      <c r="P26" s="105"/>
    </row>
    <row r="27" spans="1:16" s="104" customFormat="1" hidden="1">
      <c r="A27" s="123" t="s">
        <v>130</v>
      </c>
      <c r="B27" s="109">
        <v>263538.2</v>
      </c>
      <c r="C27" s="110">
        <v>721189.5</v>
      </c>
      <c r="D27" s="111">
        <v>338336.9</v>
      </c>
      <c r="E27" s="112">
        <v>160509.70000000001</v>
      </c>
      <c r="F27" s="113">
        <v>56738.3</v>
      </c>
      <c r="G27" s="114">
        <f t="shared" si="0"/>
        <v>1540312.6</v>
      </c>
      <c r="H27" s="111">
        <v>12022.2</v>
      </c>
      <c r="I27" s="113">
        <v>17665.900000000001</v>
      </c>
      <c r="J27" s="104">
        <v>493657.5</v>
      </c>
      <c r="K27" s="107">
        <v>7350.5</v>
      </c>
      <c r="L27" s="108">
        <v>-109310.39999999999</v>
      </c>
      <c r="M27" s="106">
        <f t="shared" ref="M27" si="1">SUM(H27:L27)</f>
        <v>421385.69999999995</v>
      </c>
      <c r="N27" s="106">
        <f t="shared" ref="N27:N28" si="2">M27+G27</f>
        <v>1961698.3</v>
      </c>
      <c r="O27" s="105"/>
      <c r="P27" s="105"/>
    </row>
    <row r="28" spans="1:16" s="104" customFormat="1">
      <c r="A28" s="123" t="s">
        <v>130</v>
      </c>
      <c r="B28" s="109">
        <v>263538.2</v>
      </c>
      <c r="C28" s="110">
        <v>719736.40000000014</v>
      </c>
      <c r="D28" s="111">
        <v>338336.9</v>
      </c>
      <c r="E28" s="112">
        <v>160509.70000000001</v>
      </c>
      <c r="F28" s="113">
        <v>56738.3</v>
      </c>
      <c r="G28" s="114">
        <f t="shared" ref="G28" si="3">SUM(B28:F28)</f>
        <v>1538859.5</v>
      </c>
      <c r="H28" s="111">
        <v>12022.2</v>
      </c>
      <c r="I28" s="113">
        <v>17665.900000000001</v>
      </c>
      <c r="J28" s="104">
        <v>493657.5</v>
      </c>
      <c r="K28" s="107">
        <v>7350.5</v>
      </c>
      <c r="L28" s="108">
        <v>-109310.39999999999</v>
      </c>
      <c r="M28" s="106">
        <f t="shared" ref="M28" si="4">SUM(H28:L28)</f>
        <v>421385.69999999995</v>
      </c>
      <c r="N28" s="106">
        <f t="shared" si="2"/>
        <v>1960245.2</v>
      </c>
      <c r="O28" s="105"/>
      <c r="P28" s="105"/>
    </row>
    <row r="29" spans="1:16" s="83" customFormat="1" hidden="1">
      <c r="A29" s="43" t="s">
        <v>46</v>
      </c>
      <c r="B29" s="109">
        <v>169692.24999999997</v>
      </c>
      <c r="C29" s="110">
        <v>379716.6999999999</v>
      </c>
      <c r="D29" s="111">
        <v>285128.70000000007</v>
      </c>
      <c r="E29" s="112">
        <v>150060.39999999991</v>
      </c>
      <c r="F29" s="113">
        <v>26466.500000000007</v>
      </c>
      <c r="G29" s="114">
        <v>1011064.5499999998</v>
      </c>
      <c r="H29" s="111">
        <v>17678.7</v>
      </c>
      <c r="I29" s="113">
        <v>6602.2</v>
      </c>
      <c r="J29" s="104">
        <v>311194.125</v>
      </c>
      <c r="K29" s="107">
        <v>-8157.7750000000124</v>
      </c>
      <c r="L29" s="108">
        <v>615.75000000002365</v>
      </c>
      <c r="M29" s="106">
        <v>327933</v>
      </c>
      <c r="N29" s="106">
        <v>1338997.5499999998</v>
      </c>
      <c r="O29" s="99"/>
      <c r="P29" s="99"/>
    </row>
    <row r="30" spans="1:16" hidden="1">
      <c r="A30" s="52" t="s">
        <v>48</v>
      </c>
      <c r="B30" s="109">
        <v>192172</v>
      </c>
      <c r="C30" s="110">
        <v>419048.00000000006</v>
      </c>
      <c r="D30" s="111">
        <v>289761.7</v>
      </c>
      <c r="E30" s="112">
        <v>145971.70000000001</v>
      </c>
      <c r="F30" s="113">
        <v>29940.799999999999</v>
      </c>
      <c r="G30" s="114">
        <v>1076894.2</v>
      </c>
      <c r="H30" s="111">
        <v>18384.599999999999</v>
      </c>
      <c r="I30" s="113">
        <v>2743.8</v>
      </c>
      <c r="J30" s="104">
        <v>348025.04999999993</v>
      </c>
      <c r="K30" s="107">
        <v>-2141.2499999999973</v>
      </c>
      <c r="L30" s="108">
        <v>-21288.800000000003</v>
      </c>
      <c r="M30" s="106">
        <v>345723.39999999997</v>
      </c>
      <c r="N30" s="106">
        <v>1422617.5999999999</v>
      </c>
      <c r="O30" s="44"/>
      <c r="P30" s="105"/>
    </row>
    <row r="31" spans="1:16" hidden="1">
      <c r="A31" s="52" t="s">
        <v>64</v>
      </c>
      <c r="B31" s="109">
        <v>186655.24166666667</v>
      </c>
      <c r="C31" s="110">
        <v>426696.05277777778</v>
      </c>
      <c r="D31" s="111">
        <v>285720.86111111112</v>
      </c>
      <c r="E31" s="112">
        <v>149361.39999999991</v>
      </c>
      <c r="F31" s="113">
        <v>32928.700000000004</v>
      </c>
      <c r="G31" s="114">
        <v>1081362.2555555555</v>
      </c>
      <c r="H31" s="111">
        <v>18608.3</v>
      </c>
      <c r="I31" s="113">
        <v>8443.4</v>
      </c>
      <c r="J31" s="104">
        <v>356774.68888888886</v>
      </c>
      <c r="K31" s="107">
        <v>-24197.766666666663</v>
      </c>
      <c r="L31" s="108">
        <v>-33192.477777777734</v>
      </c>
      <c r="M31" s="106">
        <v>326436.14444444451</v>
      </c>
      <c r="N31" s="106">
        <v>1407798.4</v>
      </c>
      <c r="O31" s="44"/>
      <c r="P31" s="105"/>
    </row>
    <row r="32" spans="1:16" hidden="1">
      <c r="A32" s="52" t="s">
        <v>68</v>
      </c>
      <c r="B32" s="109">
        <v>195671.1</v>
      </c>
      <c r="C32" s="110">
        <v>454278.20000000007</v>
      </c>
      <c r="D32" s="111">
        <v>287882.40000000002</v>
      </c>
      <c r="E32" s="112">
        <v>164626.70000000004</v>
      </c>
      <c r="F32" s="113">
        <v>34759.1</v>
      </c>
      <c r="G32" s="114">
        <v>1137217.5000000002</v>
      </c>
      <c r="H32" s="111">
        <v>18489.400000000001</v>
      </c>
      <c r="I32" s="113">
        <v>9222.6</v>
      </c>
      <c r="J32" s="104">
        <v>381583.1</v>
      </c>
      <c r="K32" s="107">
        <v>-3049.7999999999784</v>
      </c>
      <c r="L32" s="108">
        <v>-48549.500000000015</v>
      </c>
      <c r="M32" s="106">
        <v>357695.8</v>
      </c>
      <c r="N32" s="106">
        <v>1494913.3000000003</v>
      </c>
      <c r="O32" s="44"/>
      <c r="P32" s="105"/>
    </row>
    <row r="33" spans="1:16" s="104" customFormat="1">
      <c r="A33" s="52"/>
      <c r="B33" s="109"/>
      <c r="C33" s="110"/>
      <c r="D33" s="111"/>
      <c r="E33" s="112"/>
      <c r="F33" s="113"/>
      <c r="G33" s="114"/>
      <c r="H33" s="111"/>
      <c r="I33" s="113"/>
      <c r="K33" s="107"/>
      <c r="L33" s="108"/>
      <c r="M33" s="106"/>
      <c r="N33" s="106"/>
      <c r="O33" s="105"/>
      <c r="P33" s="105"/>
    </row>
    <row r="34" spans="1:16" s="83" customFormat="1">
      <c r="A34" s="91"/>
      <c r="B34" s="92"/>
      <c r="C34" s="93"/>
      <c r="D34" s="82"/>
      <c r="E34" s="94"/>
      <c r="F34" s="95"/>
      <c r="G34" s="96"/>
      <c r="H34" s="82"/>
      <c r="I34" s="95"/>
      <c r="J34" s="93"/>
      <c r="K34" s="97"/>
      <c r="L34" s="108"/>
      <c r="M34" s="98"/>
      <c r="N34" s="98"/>
      <c r="O34" s="99"/>
      <c r="P34" s="99"/>
    </row>
    <row r="35" spans="1:16">
      <c r="A35" s="43" t="s">
        <v>56</v>
      </c>
      <c r="B35" s="109">
        <v>190722.6</v>
      </c>
      <c r="C35" s="110">
        <v>414043.69999999995</v>
      </c>
      <c r="D35" s="111">
        <v>305252.25000000006</v>
      </c>
      <c r="E35" s="112">
        <v>149561.5</v>
      </c>
      <c r="F35" s="113">
        <v>35591.5</v>
      </c>
      <c r="G35" s="114">
        <v>1095171.55</v>
      </c>
      <c r="H35" s="111">
        <v>18108.099999999999</v>
      </c>
      <c r="I35" s="113">
        <v>10123.599999999999</v>
      </c>
      <c r="J35" s="104">
        <v>383095.99999999994</v>
      </c>
      <c r="K35" s="107">
        <v>-17378.500000000022</v>
      </c>
      <c r="L35" s="108">
        <v>-64697.45000000007</v>
      </c>
      <c r="M35" s="106">
        <v>329251.74999999988</v>
      </c>
      <c r="N35" s="106">
        <v>1424423.2999999998</v>
      </c>
      <c r="O35" s="44"/>
      <c r="P35" s="105"/>
    </row>
    <row r="36" spans="1:16">
      <c r="A36" s="52" t="s">
        <v>48</v>
      </c>
      <c r="B36" s="109">
        <v>221784.8</v>
      </c>
      <c r="C36" s="110">
        <v>427114.79999999981</v>
      </c>
      <c r="D36" s="111">
        <v>314242.59999999986</v>
      </c>
      <c r="E36" s="112">
        <v>136241.59999999995</v>
      </c>
      <c r="F36" s="113">
        <v>38846.100000000006</v>
      </c>
      <c r="G36" s="114">
        <v>1138229.8999999997</v>
      </c>
      <c r="H36" s="111">
        <v>15873.099999999999</v>
      </c>
      <c r="I36" s="113">
        <v>1293.3</v>
      </c>
      <c r="J36" s="104">
        <v>391022.49999999994</v>
      </c>
      <c r="K36" s="107">
        <v>-14703.900000000001</v>
      </c>
      <c r="L36" s="108">
        <v>-59024.099999999933</v>
      </c>
      <c r="M36" s="106">
        <v>334460.90000000002</v>
      </c>
      <c r="N36" s="106">
        <v>1472690.7999999998</v>
      </c>
      <c r="O36" s="44"/>
      <c r="P36" s="105"/>
    </row>
    <row r="37" spans="1:16">
      <c r="A37" s="52" t="s">
        <v>49</v>
      </c>
      <c r="B37" s="109">
        <v>186178.75833333336</v>
      </c>
      <c r="C37" s="110">
        <v>454037.36111111112</v>
      </c>
      <c r="D37" s="111">
        <v>321251.62499999994</v>
      </c>
      <c r="E37" s="112">
        <v>140695.09999999992</v>
      </c>
      <c r="F37" s="113">
        <v>40021.999999999993</v>
      </c>
      <c r="G37" s="114">
        <v>1142184.8444444444</v>
      </c>
      <c r="H37" s="111">
        <v>16259.899999999998</v>
      </c>
      <c r="I37" s="113">
        <v>1252.3</v>
      </c>
      <c r="J37" s="104">
        <v>400410.09166666662</v>
      </c>
      <c r="K37" s="107">
        <v>-20938.772222222236</v>
      </c>
      <c r="L37" s="108">
        <v>-47020.880555555515</v>
      </c>
      <c r="M37" s="106">
        <v>349962.63888888893</v>
      </c>
      <c r="N37" s="106">
        <v>1492147.4833333334</v>
      </c>
      <c r="O37" s="44"/>
      <c r="P37" s="105"/>
    </row>
    <row r="38" spans="1:16">
      <c r="A38" s="52" t="s">
        <v>50</v>
      </c>
      <c r="B38" s="109">
        <v>203073.4</v>
      </c>
      <c r="C38" s="110">
        <v>436133.99999999994</v>
      </c>
      <c r="D38" s="111">
        <v>326629.7</v>
      </c>
      <c r="E38" s="112">
        <v>135251.80000000002</v>
      </c>
      <c r="F38" s="113">
        <v>48906.30000000001</v>
      </c>
      <c r="G38" s="114">
        <v>1149995.2</v>
      </c>
      <c r="H38" s="111">
        <v>12527.599999999999</v>
      </c>
      <c r="I38" s="113">
        <v>5645.1</v>
      </c>
      <c r="J38" s="104">
        <v>417704.59999999992</v>
      </c>
      <c r="K38" s="107">
        <v>-4741.5000000000291</v>
      </c>
      <c r="L38" s="108">
        <v>-59852.699999999968</v>
      </c>
      <c r="M38" s="106">
        <v>371283.09999999986</v>
      </c>
      <c r="N38" s="106">
        <v>1521278.2999999998</v>
      </c>
      <c r="O38" s="44"/>
      <c r="P38" s="105"/>
    </row>
    <row r="39" spans="1:16">
      <c r="A39" s="52"/>
      <c r="B39" s="48"/>
      <c r="C39" s="66"/>
      <c r="D39" s="67"/>
      <c r="E39" s="68"/>
      <c r="F39" s="69"/>
      <c r="G39" s="70"/>
      <c r="H39" s="67"/>
      <c r="I39" s="113"/>
      <c r="J39" s="110"/>
      <c r="K39" s="47"/>
      <c r="L39" s="108"/>
      <c r="M39" s="46"/>
      <c r="N39" s="46"/>
      <c r="O39" s="44"/>
      <c r="P39" s="105"/>
    </row>
    <row r="40" spans="1:16" s="104" customFormat="1">
      <c r="A40" s="52" t="s">
        <v>62</v>
      </c>
      <c r="B40" s="109">
        <v>189211.4</v>
      </c>
      <c r="C40" s="110">
        <v>458926.4</v>
      </c>
      <c r="D40" s="111">
        <v>307840.34999999992</v>
      </c>
      <c r="E40" s="112">
        <v>118414.49999999997</v>
      </c>
      <c r="F40" s="113">
        <v>52729.1</v>
      </c>
      <c r="G40" s="114">
        <v>1127121.75</v>
      </c>
      <c r="H40" s="111">
        <v>12645.4</v>
      </c>
      <c r="I40" s="113">
        <v>5204</v>
      </c>
      <c r="J40" s="104">
        <v>411729.44999999995</v>
      </c>
      <c r="K40" s="107">
        <v>-15638.200000000004</v>
      </c>
      <c r="L40" s="108">
        <v>-48865.850000000006</v>
      </c>
      <c r="M40" s="106">
        <v>365074.8</v>
      </c>
      <c r="N40" s="106">
        <v>1492196.55</v>
      </c>
      <c r="O40" s="105"/>
      <c r="P40" s="105"/>
    </row>
    <row r="41" spans="1:16" s="104" customFormat="1">
      <c r="A41" s="52" t="s">
        <v>66</v>
      </c>
      <c r="B41" s="109">
        <v>224764.49999999997</v>
      </c>
      <c r="C41" s="110">
        <v>489145.8</v>
      </c>
      <c r="D41" s="111">
        <v>289412.49999999994</v>
      </c>
      <c r="E41" s="112">
        <v>113982</v>
      </c>
      <c r="F41" s="113">
        <v>53870.100000000006</v>
      </c>
      <c r="G41" s="114">
        <v>1171174.8999999999</v>
      </c>
      <c r="H41" s="111">
        <v>11194.099999999999</v>
      </c>
      <c r="I41" s="113">
        <v>5535.4</v>
      </c>
      <c r="J41" s="104">
        <v>426538.6</v>
      </c>
      <c r="K41" s="107">
        <v>-1878.7999999999993</v>
      </c>
      <c r="L41" s="108">
        <v>-26932.500000000036</v>
      </c>
      <c r="M41" s="106">
        <v>414456.79999999993</v>
      </c>
      <c r="N41" s="106">
        <v>1585631.6999999997</v>
      </c>
      <c r="O41" s="105"/>
      <c r="P41" s="105"/>
    </row>
    <row r="42" spans="1:16" s="104" customFormat="1">
      <c r="A42" s="52" t="s">
        <v>76</v>
      </c>
      <c r="B42" s="109">
        <v>219219.09999999998</v>
      </c>
      <c r="C42" s="110">
        <v>517623.89999999997</v>
      </c>
      <c r="D42" s="111">
        <v>286880.94999999995</v>
      </c>
      <c r="E42" s="112">
        <v>107052.3</v>
      </c>
      <c r="F42" s="113">
        <v>32716.1</v>
      </c>
      <c r="G42" s="114">
        <v>1163492.3500000001</v>
      </c>
      <c r="H42" s="111">
        <v>27794.5</v>
      </c>
      <c r="I42" s="113">
        <v>5791.3</v>
      </c>
      <c r="J42" s="104">
        <v>430661.69999999995</v>
      </c>
      <c r="K42" s="107">
        <v>2349.799999999952</v>
      </c>
      <c r="L42" s="108">
        <v>-12229.149999999961</v>
      </c>
      <c r="M42" s="106">
        <v>454368.14999999991</v>
      </c>
      <c r="N42" s="106">
        <v>1617860.5</v>
      </c>
      <c r="O42" s="105"/>
      <c r="P42" s="105"/>
    </row>
    <row r="43" spans="1:16" s="104" customFormat="1">
      <c r="A43" s="52" t="s">
        <v>77</v>
      </c>
      <c r="B43" s="109">
        <v>231572.40000000002</v>
      </c>
      <c r="C43" s="110">
        <v>573448.69986500009</v>
      </c>
      <c r="D43" s="111">
        <v>281018.5</v>
      </c>
      <c r="E43" s="112">
        <v>93970.000135000024</v>
      </c>
      <c r="F43" s="113">
        <v>46699</v>
      </c>
      <c r="G43" s="114">
        <v>1226708.6000000003</v>
      </c>
      <c r="H43" s="111">
        <v>13744.4</v>
      </c>
      <c r="I43" s="113">
        <v>12385</v>
      </c>
      <c r="J43" s="104">
        <v>446078.6</v>
      </c>
      <c r="K43" s="107">
        <v>1408.2999999999556</v>
      </c>
      <c r="L43" s="108">
        <v>-6387.8000000000429</v>
      </c>
      <c r="M43" s="106">
        <v>467228.49999999983</v>
      </c>
      <c r="N43" s="106">
        <v>1693937.1</v>
      </c>
      <c r="O43" s="105"/>
      <c r="P43" s="105"/>
    </row>
    <row r="44" spans="1:16" s="104" customFormat="1">
      <c r="A44" s="52"/>
      <c r="B44" s="109"/>
      <c r="C44" s="110"/>
      <c r="D44" s="111"/>
      <c r="E44" s="112"/>
      <c r="F44" s="113"/>
      <c r="G44" s="114"/>
      <c r="H44" s="111"/>
      <c r="I44" s="113"/>
      <c r="J44" s="110"/>
      <c r="K44" s="107"/>
      <c r="L44" s="108"/>
      <c r="M44" s="106"/>
      <c r="N44" s="106"/>
      <c r="O44" s="105"/>
      <c r="P44" s="105"/>
    </row>
    <row r="45" spans="1:16" s="104" customFormat="1">
      <c r="A45" s="52" t="s">
        <v>120</v>
      </c>
      <c r="B45" s="109">
        <v>229542.30000000005</v>
      </c>
      <c r="C45" s="110">
        <v>636592.19999999995</v>
      </c>
      <c r="D45" s="111">
        <v>304583.09999999998</v>
      </c>
      <c r="E45" s="112">
        <v>121247.4</v>
      </c>
      <c r="F45" s="113">
        <v>49680.3</v>
      </c>
      <c r="G45" s="114">
        <v>1341645.3</v>
      </c>
      <c r="H45" s="111">
        <v>14102.3</v>
      </c>
      <c r="I45" s="113">
        <v>24941.399999999998</v>
      </c>
      <c r="J45" s="104">
        <v>444749.7</v>
      </c>
      <c r="K45" s="107">
        <v>11946</v>
      </c>
      <c r="L45" s="108">
        <v>-102032.10000000003</v>
      </c>
      <c r="M45" s="106">
        <v>393707.3</v>
      </c>
      <c r="N45" s="106">
        <v>1735352.6</v>
      </c>
      <c r="O45" s="105"/>
      <c r="P45" s="105"/>
    </row>
    <row r="46" spans="1:16" s="104" customFormat="1">
      <c r="A46" s="52" t="s">
        <v>119</v>
      </c>
      <c r="B46" s="109">
        <v>262100.7</v>
      </c>
      <c r="C46" s="110">
        <v>699328.50000000012</v>
      </c>
      <c r="D46" s="111">
        <v>306859.89999999997</v>
      </c>
      <c r="E46" s="112">
        <v>140815.79999999999</v>
      </c>
      <c r="F46" s="113">
        <v>52804.6</v>
      </c>
      <c r="G46" s="114">
        <v>1461909.5000000002</v>
      </c>
      <c r="H46" s="111">
        <v>13350.1</v>
      </c>
      <c r="I46" s="113">
        <v>28009</v>
      </c>
      <c r="J46" s="104">
        <v>457768.4</v>
      </c>
      <c r="K46" s="107">
        <v>-16205.69999999999</v>
      </c>
      <c r="L46" s="108">
        <v>-103624.3</v>
      </c>
      <c r="M46" s="106">
        <v>379297.5</v>
      </c>
      <c r="N46" s="106">
        <v>1841207.0000000002</v>
      </c>
      <c r="O46" s="105"/>
      <c r="P46" s="105"/>
    </row>
    <row r="47" spans="1:16" s="104" customFormat="1">
      <c r="A47" s="52" t="s">
        <v>135</v>
      </c>
      <c r="B47" s="109">
        <v>250447.59999999995</v>
      </c>
      <c r="C47" s="110">
        <v>707312.10000000009</v>
      </c>
      <c r="D47" s="111">
        <v>319457.3</v>
      </c>
      <c r="E47" s="112">
        <v>142228.70000000001</v>
      </c>
      <c r="F47" s="113">
        <v>55266.1</v>
      </c>
      <c r="G47" s="114">
        <f t="shared" ref="G47" si="5">SUM(B47:F47)</f>
        <v>1474711.8</v>
      </c>
      <c r="H47" s="111">
        <v>12501.7</v>
      </c>
      <c r="I47" s="113">
        <v>32252.799999999999</v>
      </c>
      <c r="J47" s="104">
        <v>474630.10000000003</v>
      </c>
      <c r="K47" s="107">
        <v>16675.999999999978</v>
      </c>
      <c r="L47" s="108">
        <v>-116823.09999999999</v>
      </c>
      <c r="M47" s="106">
        <f t="shared" ref="M47" si="6">SUM(H47:L47)</f>
        <v>419237.5</v>
      </c>
      <c r="N47" s="106">
        <f t="shared" ref="N47" si="7">M47+G47</f>
        <v>1893949.3</v>
      </c>
      <c r="O47" s="105"/>
      <c r="P47" s="105"/>
    </row>
    <row r="48" spans="1:16" s="104" customFormat="1">
      <c r="A48" s="52" t="s">
        <v>132</v>
      </c>
      <c r="B48" s="109">
        <v>263538.2</v>
      </c>
      <c r="C48" s="110">
        <v>719736.40000000014</v>
      </c>
      <c r="D48" s="111">
        <v>338336.9</v>
      </c>
      <c r="E48" s="112">
        <v>160509.70000000001</v>
      </c>
      <c r="F48" s="113">
        <v>56738.3</v>
      </c>
      <c r="G48" s="114">
        <f t="shared" ref="G48" si="8">SUM(B48:F48)</f>
        <v>1538859.5</v>
      </c>
      <c r="H48" s="111">
        <v>12022.2</v>
      </c>
      <c r="I48" s="113">
        <v>17665.900000000001</v>
      </c>
      <c r="J48" s="104">
        <v>493657.5</v>
      </c>
      <c r="K48" s="107">
        <v>7350.5</v>
      </c>
      <c r="L48" s="108">
        <v>-109310.39999999999</v>
      </c>
      <c r="M48" s="106">
        <f t="shared" ref="M48" si="9">SUM(H48:L48)</f>
        <v>421385.69999999995</v>
      </c>
      <c r="N48" s="106">
        <f t="shared" ref="N48" si="10">M48+G48</f>
        <v>1960245.2</v>
      </c>
      <c r="O48" s="105"/>
      <c r="P48" s="105"/>
    </row>
    <row r="49" spans="1:16" s="104" customFormat="1">
      <c r="B49" s="109"/>
      <c r="C49" s="110"/>
      <c r="D49" s="111"/>
      <c r="E49" s="112"/>
      <c r="F49" s="113"/>
      <c r="G49" s="114"/>
      <c r="H49" s="111"/>
      <c r="I49" s="113"/>
      <c r="K49" s="107"/>
      <c r="L49" s="108"/>
      <c r="M49" s="106"/>
      <c r="N49" s="106"/>
      <c r="O49" s="105"/>
      <c r="P49" s="105"/>
    </row>
    <row r="50" spans="1:16" hidden="1">
      <c r="A50" s="11" t="s">
        <v>89</v>
      </c>
      <c r="B50" s="48">
        <v>79689.100000000006</v>
      </c>
      <c r="C50" s="66">
        <v>156706</v>
      </c>
      <c r="D50" s="67">
        <v>85963.499999999985</v>
      </c>
      <c r="E50" s="68">
        <v>43197.2</v>
      </c>
      <c r="F50" s="69">
        <v>5755.2</v>
      </c>
      <c r="G50" s="70">
        <f t="shared" ref="G50:G118" si="11">SUM(B50:F50)</f>
        <v>371311</v>
      </c>
      <c r="H50" s="67">
        <v>6484.6000000000013</v>
      </c>
      <c r="I50" s="113">
        <v>2368.6</v>
      </c>
      <c r="J50" s="110">
        <v>95793.099999999991</v>
      </c>
      <c r="K50" s="47">
        <v>-2809.7999999999984</v>
      </c>
      <c r="L50" s="108">
        <v>34954.400000000009</v>
      </c>
      <c r="M50" s="46">
        <f t="shared" ref="M50:M61" si="12">SUM(H50:L50)</f>
        <v>136790.9</v>
      </c>
      <c r="N50" s="46">
        <f t="shared" ref="N50:N61" si="13">M50+G50</f>
        <v>508101.9</v>
      </c>
      <c r="O50" s="44"/>
      <c r="P50" s="105"/>
    </row>
    <row r="51" spans="1:16" hidden="1">
      <c r="A51" s="11" t="s">
        <v>90</v>
      </c>
      <c r="B51" s="48">
        <v>80782.5</v>
      </c>
      <c r="C51" s="66">
        <v>156964.79999999996</v>
      </c>
      <c r="D51" s="67">
        <v>89136.799999999988</v>
      </c>
      <c r="E51" s="68">
        <v>51858.599999999969</v>
      </c>
      <c r="F51" s="69">
        <v>6551.5999999999995</v>
      </c>
      <c r="G51" s="70">
        <f t="shared" si="11"/>
        <v>385294.29999999993</v>
      </c>
      <c r="H51" s="67">
        <v>6666.6</v>
      </c>
      <c r="I51" s="113">
        <v>2117.1999999999998</v>
      </c>
      <c r="J51" s="110">
        <v>99408.400000000009</v>
      </c>
      <c r="K51" s="47">
        <v>-3353.1999999999975</v>
      </c>
      <c r="L51" s="108">
        <v>33219.700000000012</v>
      </c>
      <c r="M51" s="46">
        <f t="shared" si="12"/>
        <v>138058.70000000001</v>
      </c>
      <c r="N51" s="46">
        <f t="shared" si="13"/>
        <v>523352.99999999994</v>
      </c>
      <c r="O51" s="44"/>
      <c r="P51" s="105"/>
    </row>
    <row r="52" spans="1:16" hidden="1">
      <c r="A52" s="11" t="s">
        <v>91</v>
      </c>
      <c r="B52" s="48">
        <v>80635.8</v>
      </c>
      <c r="C52" s="66">
        <v>168932.30000000002</v>
      </c>
      <c r="D52" s="67">
        <v>89083.5</v>
      </c>
      <c r="E52" s="68">
        <v>59602.599999999991</v>
      </c>
      <c r="F52" s="69">
        <v>6755.5</v>
      </c>
      <c r="G52" s="70">
        <f t="shared" si="11"/>
        <v>405009.7</v>
      </c>
      <c r="H52" s="67">
        <v>6970.2</v>
      </c>
      <c r="I52" s="113">
        <v>2145.1999999999998</v>
      </c>
      <c r="J52" s="110">
        <v>92586.200000000012</v>
      </c>
      <c r="K52" s="47">
        <v>-1790.1999999999987</v>
      </c>
      <c r="L52" s="108">
        <v>32622.400000000009</v>
      </c>
      <c r="M52" s="46">
        <f t="shared" si="12"/>
        <v>132533.80000000002</v>
      </c>
      <c r="N52" s="46">
        <f t="shared" si="13"/>
        <v>537543.5</v>
      </c>
      <c r="O52" s="44"/>
      <c r="P52" s="105"/>
    </row>
    <row r="53" spans="1:16" hidden="1">
      <c r="A53" s="11" t="s">
        <v>92</v>
      </c>
      <c r="B53" s="48">
        <v>89167.6</v>
      </c>
      <c r="C53" s="66">
        <v>164775.5</v>
      </c>
      <c r="D53" s="67">
        <v>88413.100000000035</v>
      </c>
      <c r="E53" s="68">
        <v>54473.499999999993</v>
      </c>
      <c r="F53" s="69">
        <v>6549.9999999999991</v>
      </c>
      <c r="G53" s="70">
        <f t="shared" si="11"/>
        <v>403379.70000000007</v>
      </c>
      <c r="H53" s="67">
        <v>7507.9000000000005</v>
      </c>
      <c r="I53" s="113">
        <v>1906.4</v>
      </c>
      <c r="J53" s="110">
        <v>87299.400000000009</v>
      </c>
      <c r="K53" s="47">
        <v>-1494.7</v>
      </c>
      <c r="L53" s="108">
        <v>39359.30000000001</v>
      </c>
      <c r="M53" s="46">
        <f t="shared" si="12"/>
        <v>134578.30000000002</v>
      </c>
      <c r="N53" s="46">
        <f t="shared" si="13"/>
        <v>537958.00000000012</v>
      </c>
      <c r="O53" s="44"/>
      <c r="P53" s="105"/>
    </row>
    <row r="54" spans="1:16" hidden="1">
      <c r="A54" s="11" t="s">
        <v>93</v>
      </c>
      <c r="B54" s="48">
        <v>90127.5</v>
      </c>
      <c r="C54" s="66">
        <v>156462.79999999999</v>
      </c>
      <c r="D54" s="67">
        <v>89650.3</v>
      </c>
      <c r="E54" s="68">
        <v>51599.676999999981</v>
      </c>
      <c r="F54" s="69">
        <v>6609</v>
      </c>
      <c r="G54" s="70">
        <f t="shared" si="11"/>
        <v>394449.27699999994</v>
      </c>
      <c r="H54" s="67">
        <v>7522.4000000000015</v>
      </c>
      <c r="I54" s="113">
        <v>2593.4</v>
      </c>
      <c r="J54" s="110">
        <v>93514.500000000015</v>
      </c>
      <c r="K54" s="47">
        <v>-2988.6000000000022</v>
      </c>
      <c r="L54" s="108">
        <v>35857.899999999987</v>
      </c>
      <c r="M54" s="46">
        <f t="shared" si="12"/>
        <v>136499.6</v>
      </c>
      <c r="N54" s="46">
        <f t="shared" si="13"/>
        <v>530948.87699999998</v>
      </c>
      <c r="O54" s="44"/>
      <c r="P54" s="105"/>
    </row>
    <row r="55" spans="1:16" hidden="1">
      <c r="A55" s="11" t="s">
        <v>94</v>
      </c>
      <c r="B55" s="48">
        <v>99266.699999999983</v>
      </c>
      <c r="C55" s="66">
        <v>167031.90000000005</v>
      </c>
      <c r="D55" s="67">
        <v>86848.6</v>
      </c>
      <c r="E55" s="68">
        <v>53497.899999999987</v>
      </c>
      <c r="F55" s="69">
        <v>7103.2</v>
      </c>
      <c r="G55" s="70">
        <f t="shared" si="11"/>
        <v>413748.30000000005</v>
      </c>
      <c r="H55" s="67">
        <v>7739.7999999999993</v>
      </c>
      <c r="I55" s="113">
        <v>2889.3</v>
      </c>
      <c r="J55" s="110">
        <v>98965.5</v>
      </c>
      <c r="K55" s="47">
        <v>-3918.8000000000029</v>
      </c>
      <c r="L55" s="108">
        <v>37576.499999999985</v>
      </c>
      <c r="M55" s="46">
        <f t="shared" si="12"/>
        <v>143252.29999999999</v>
      </c>
      <c r="N55" s="46">
        <f t="shared" si="13"/>
        <v>557000.60000000009</v>
      </c>
      <c r="O55" s="44"/>
      <c r="P55" s="105"/>
    </row>
    <row r="56" spans="1:16" hidden="1">
      <c r="A56" s="11" t="s">
        <v>95</v>
      </c>
      <c r="B56" s="48">
        <v>111386.09999999999</v>
      </c>
      <c r="C56" s="66">
        <v>168605.40000000002</v>
      </c>
      <c r="D56" s="67">
        <v>91211.199999999997</v>
      </c>
      <c r="E56" s="68">
        <v>53458.899999999965</v>
      </c>
      <c r="F56" s="69">
        <v>7182.9</v>
      </c>
      <c r="G56" s="70">
        <f t="shared" si="11"/>
        <v>431844.5</v>
      </c>
      <c r="H56" s="67">
        <v>8014.7</v>
      </c>
      <c r="I56" s="113">
        <v>2612.9</v>
      </c>
      <c r="J56" s="110">
        <v>103402.7</v>
      </c>
      <c r="K56" s="47">
        <v>-3510.600000000004</v>
      </c>
      <c r="L56" s="108">
        <v>30446.685000000005</v>
      </c>
      <c r="M56" s="46">
        <f t="shared" si="12"/>
        <v>140966.38500000001</v>
      </c>
      <c r="N56" s="46">
        <f t="shared" si="13"/>
        <v>572810.88500000001</v>
      </c>
      <c r="O56" s="44"/>
      <c r="P56" s="105"/>
    </row>
    <row r="57" spans="1:16" hidden="1">
      <c r="A57" s="11" t="s">
        <v>96</v>
      </c>
      <c r="B57" s="48">
        <v>110188.89999999998</v>
      </c>
      <c r="C57" s="66">
        <v>177071.50000000003</v>
      </c>
      <c r="D57" s="67">
        <v>92805.89999999998</v>
      </c>
      <c r="E57" s="68">
        <v>58804.200000000048</v>
      </c>
      <c r="F57" s="69">
        <v>7450.8999999999987</v>
      </c>
      <c r="G57" s="70">
        <f t="shared" si="11"/>
        <v>446321.40000000008</v>
      </c>
      <c r="H57" s="67">
        <v>8104.7999999999993</v>
      </c>
      <c r="I57" s="113">
        <v>3329</v>
      </c>
      <c r="J57" s="110">
        <v>104321.8</v>
      </c>
      <c r="K57" s="47">
        <v>-4501.2999999999993</v>
      </c>
      <c r="L57" s="108">
        <v>28249.700000000026</v>
      </c>
      <c r="M57" s="46">
        <f t="shared" si="12"/>
        <v>139504.00000000003</v>
      </c>
      <c r="N57" s="46">
        <f t="shared" si="13"/>
        <v>585825.40000000014</v>
      </c>
      <c r="O57" s="44"/>
      <c r="P57" s="105"/>
    </row>
    <row r="58" spans="1:16" hidden="1">
      <c r="A58" s="11" t="s">
        <v>97</v>
      </c>
      <c r="B58" s="48">
        <v>110350.20000000001</v>
      </c>
      <c r="C58" s="66">
        <v>184837.59999999998</v>
      </c>
      <c r="D58" s="67">
        <v>94519.900000000009</v>
      </c>
      <c r="E58" s="68">
        <v>63322.599999999984</v>
      </c>
      <c r="F58" s="69">
        <v>7610.2999999999993</v>
      </c>
      <c r="G58" s="70">
        <f t="shared" si="11"/>
        <v>460640.6</v>
      </c>
      <c r="H58" s="67">
        <v>8094.7999999999993</v>
      </c>
      <c r="I58" s="113">
        <v>3473.3</v>
      </c>
      <c r="J58" s="110">
        <v>104968.7</v>
      </c>
      <c r="K58" s="47">
        <v>-3204.8000000000047</v>
      </c>
      <c r="L58" s="108">
        <v>31659.900000000012</v>
      </c>
      <c r="M58" s="46">
        <f t="shared" si="12"/>
        <v>144991.9</v>
      </c>
      <c r="N58" s="46">
        <f t="shared" si="13"/>
        <v>605632.5</v>
      </c>
      <c r="O58" s="44"/>
      <c r="P58" s="105"/>
    </row>
    <row r="59" spans="1:16" hidden="1">
      <c r="A59" s="11" t="s">
        <v>98</v>
      </c>
      <c r="B59" s="48">
        <v>108669.70000000001</v>
      </c>
      <c r="C59" s="66">
        <v>187490</v>
      </c>
      <c r="D59" s="67">
        <v>96513.4</v>
      </c>
      <c r="E59" s="68">
        <v>59725.2</v>
      </c>
      <c r="F59" s="69">
        <v>7351.6999999999989</v>
      </c>
      <c r="G59" s="70">
        <f t="shared" si="11"/>
        <v>459750</v>
      </c>
      <c r="H59" s="67">
        <v>8207.2000000000007</v>
      </c>
      <c r="I59" s="113">
        <v>3310.6</v>
      </c>
      <c r="J59" s="110">
        <v>106571.9</v>
      </c>
      <c r="K59" s="47">
        <v>-2334.8999999999978</v>
      </c>
      <c r="L59" s="108">
        <v>39808.500000000015</v>
      </c>
      <c r="M59" s="46">
        <f t="shared" si="12"/>
        <v>155563.30000000002</v>
      </c>
      <c r="N59" s="46">
        <f t="shared" si="13"/>
        <v>615313.30000000005</v>
      </c>
      <c r="O59" s="44"/>
      <c r="P59" s="105"/>
    </row>
    <row r="60" spans="1:16" hidden="1">
      <c r="A60" s="11" t="s">
        <v>99</v>
      </c>
      <c r="B60" s="48">
        <v>106022.1</v>
      </c>
      <c r="C60" s="66">
        <v>186562.3</v>
      </c>
      <c r="D60" s="67">
        <v>99180.900000000023</v>
      </c>
      <c r="E60" s="68">
        <v>63216.900000000009</v>
      </c>
      <c r="F60" s="69">
        <v>7345.2999999999993</v>
      </c>
      <c r="G60" s="70">
        <f t="shared" si="11"/>
        <v>462327.50000000006</v>
      </c>
      <c r="H60" s="67">
        <v>8247.7000000000007</v>
      </c>
      <c r="I60" s="113">
        <v>3369.6</v>
      </c>
      <c r="J60" s="110">
        <v>111968.8</v>
      </c>
      <c r="K60" s="47">
        <v>-1439.3000000000011</v>
      </c>
      <c r="L60" s="108">
        <v>37207.399999999987</v>
      </c>
      <c r="M60" s="46">
        <f t="shared" si="12"/>
        <v>159354.19999999998</v>
      </c>
      <c r="N60" s="46">
        <f t="shared" si="13"/>
        <v>621681.70000000007</v>
      </c>
      <c r="O60" s="44"/>
      <c r="P60" s="105"/>
    </row>
    <row r="61" spans="1:16" hidden="1">
      <c r="A61" s="11" t="s">
        <v>100</v>
      </c>
      <c r="B61" s="48">
        <v>112622.5</v>
      </c>
      <c r="C61" s="66">
        <v>207061.90000000005</v>
      </c>
      <c r="D61" s="67">
        <v>99838.999999999985</v>
      </c>
      <c r="E61" s="68">
        <v>63073.699999999953</v>
      </c>
      <c r="F61" s="69">
        <v>7693.2999999999975</v>
      </c>
      <c r="G61" s="70">
        <f t="shared" si="11"/>
        <v>490290.39999999997</v>
      </c>
      <c r="H61" s="67">
        <v>8345</v>
      </c>
      <c r="I61" s="113">
        <v>5225.7</v>
      </c>
      <c r="J61" s="110">
        <v>113622.39999999999</v>
      </c>
      <c r="K61" s="47">
        <v>-3768.2999999999984</v>
      </c>
      <c r="L61" s="108">
        <v>55045</v>
      </c>
      <c r="M61" s="46">
        <f t="shared" si="12"/>
        <v>178469.8</v>
      </c>
      <c r="N61" s="46">
        <f t="shared" si="13"/>
        <v>668760.19999999995</v>
      </c>
      <c r="O61" s="44"/>
      <c r="P61" s="105"/>
    </row>
    <row r="62" spans="1:16" hidden="1">
      <c r="A62" s="11"/>
      <c r="B62" s="48"/>
      <c r="C62" s="66"/>
      <c r="D62" s="67"/>
      <c r="E62" s="68"/>
      <c r="F62" s="69"/>
      <c r="G62" s="70"/>
      <c r="H62" s="67"/>
      <c r="I62" s="113"/>
      <c r="J62" s="93"/>
      <c r="K62" s="47"/>
      <c r="L62" s="115"/>
      <c r="M62" s="46"/>
      <c r="N62" s="46"/>
      <c r="O62" s="44"/>
      <c r="P62" s="105"/>
    </row>
    <row r="63" spans="1:16" hidden="1">
      <c r="A63" s="11" t="s">
        <v>101</v>
      </c>
      <c r="B63" s="48">
        <v>103454.39999999999</v>
      </c>
      <c r="C63" s="66">
        <v>199773.80000000002</v>
      </c>
      <c r="D63" s="67">
        <v>98524.999999999985</v>
      </c>
      <c r="E63" s="68">
        <v>63221.099999999991</v>
      </c>
      <c r="F63" s="69">
        <v>7855.0999999999995</v>
      </c>
      <c r="G63" s="70">
        <f t="shared" si="11"/>
        <v>472829.39999999997</v>
      </c>
      <c r="H63" s="67">
        <v>8380</v>
      </c>
      <c r="I63" s="113">
        <v>5513.8</v>
      </c>
      <c r="J63" s="110">
        <v>106093.2</v>
      </c>
      <c r="K63" s="47">
        <v>-2038.7000000000032</v>
      </c>
      <c r="L63" s="108">
        <v>42560.5</v>
      </c>
      <c r="M63" s="46">
        <f t="shared" ref="M63:M74" si="14">SUM(H63:L63)</f>
        <v>160508.79999999999</v>
      </c>
      <c r="N63" s="46">
        <f t="shared" ref="N63:N74" si="15">M63+G63</f>
        <v>633338.19999999995</v>
      </c>
      <c r="O63" s="44"/>
      <c r="P63" s="105"/>
    </row>
    <row r="64" spans="1:16" hidden="1">
      <c r="A64" s="11" t="s">
        <v>90</v>
      </c>
      <c r="B64" s="48">
        <v>100983.2</v>
      </c>
      <c r="C64" s="66">
        <v>195147.6</v>
      </c>
      <c r="D64" s="67">
        <v>100309.7</v>
      </c>
      <c r="E64" s="68">
        <v>63836.368000000002</v>
      </c>
      <c r="F64" s="69">
        <v>7970.8</v>
      </c>
      <c r="G64" s="70">
        <f t="shared" si="11"/>
        <v>468247.66800000001</v>
      </c>
      <c r="H64" s="67">
        <v>8605</v>
      </c>
      <c r="I64" s="113">
        <v>6639.8</v>
      </c>
      <c r="J64" s="110">
        <v>109982.6</v>
      </c>
      <c r="K64" s="47">
        <v>-1453.3999999999999</v>
      </c>
      <c r="L64" s="108">
        <v>39728.400000000001</v>
      </c>
      <c r="M64" s="46">
        <f t="shared" si="14"/>
        <v>163502.40000000002</v>
      </c>
      <c r="N64" s="46">
        <f t="shared" si="15"/>
        <v>631750.06799999997</v>
      </c>
      <c r="O64" s="44"/>
      <c r="P64" s="105"/>
    </row>
    <row r="65" spans="1:16" hidden="1">
      <c r="A65" s="11" t="s">
        <v>91</v>
      </c>
      <c r="B65" s="48">
        <v>99933.9</v>
      </c>
      <c r="C65" s="66">
        <v>203598.3</v>
      </c>
      <c r="D65" s="67">
        <v>99993.599999999991</v>
      </c>
      <c r="E65" s="68">
        <v>67860.600000000006</v>
      </c>
      <c r="F65" s="69">
        <v>8009.0999999999995</v>
      </c>
      <c r="G65" s="70">
        <f t="shared" si="11"/>
        <v>479395.49999999988</v>
      </c>
      <c r="H65" s="67">
        <v>8899.4</v>
      </c>
      <c r="I65" s="113">
        <v>5647.2</v>
      </c>
      <c r="J65" s="110">
        <v>115251</v>
      </c>
      <c r="K65" s="47">
        <v>278.69999999999777</v>
      </c>
      <c r="L65" s="108">
        <v>22781.8</v>
      </c>
      <c r="M65" s="46">
        <f t="shared" si="14"/>
        <v>152858.1</v>
      </c>
      <c r="N65" s="46">
        <f t="shared" si="15"/>
        <v>632253.59999999986</v>
      </c>
      <c r="O65" s="44"/>
      <c r="P65" s="105"/>
    </row>
    <row r="66" spans="1:16" hidden="1">
      <c r="A66" s="11" t="s">
        <v>92</v>
      </c>
      <c r="B66" s="48">
        <v>103575.8</v>
      </c>
      <c r="C66" s="66">
        <v>200820.90000000002</v>
      </c>
      <c r="D66" s="67">
        <v>102644.59999999999</v>
      </c>
      <c r="E66" s="68">
        <v>69235.39999999998</v>
      </c>
      <c r="F66" s="69">
        <v>8171.6</v>
      </c>
      <c r="G66" s="70">
        <f t="shared" si="11"/>
        <v>484448.29999999993</v>
      </c>
      <c r="H66" s="67">
        <v>9006.1</v>
      </c>
      <c r="I66" s="113">
        <v>5663.5</v>
      </c>
      <c r="J66" s="110">
        <v>112091.2</v>
      </c>
      <c r="K66" s="47">
        <v>-4413.4999999999991</v>
      </c>
      <c r="L66" s="108">
        <v>25258.5</v>
      </c>
      <c r="M66" s="46">
        <f t="shared" si="14"/>
        <v>147605.79999999999</v>
      </c>
      <c r="N66" s="46">
        <f t="shared" si="15"/>
        <v>632054.09999999986</v>
      </c>
      <c r="O66" s="44"/>
      <c r="P66" s="105"/>
    </row>
    <row r="67" spans="1:16" hidden="1">
      <c r="A67" s="11" t="s">
        <v>93</v>
      </c>
      <c r="B67" s="48">
        <v>100323.1</v>
      </c>
      <c r="C67" s="66">
        <v>196045.00000000006</v>
      </c>
      <c r="D67" s="67">
        <v>105416.20000000001</v>
      </c>
      <c r="E67" s="68">
        <v>68900.700000000026</v>
      </c>
      <c r="F67" s="69">
        <v>8540.2999999999993</v>
      </c>
      <c r="G67" s="70">
        <f t="shared" si="11"/>
        <v>479225.3000000001</v>
      </c>
      <c r="H67" s="67">
        <v>8970.6999999999989</v>
      </c>
      <c r="I67" s="113">
        <v>4707.2</v>
      </c>
      <c r="J67" s="110">
        <v>114201.7</v>
      </c>
      <c r="K67" s="47">
        <v>2428.6000000000049</v>
      </c>
      <c r="L67" s="108">
        <v>58703.1</v>
      </c>
      <c r="M67" s="46">
        <f t="shared" si="14"/>
        <v>189011.3</v>
      </c>
      <c r="N67" s="46">
        <f t="shared" si="15"/>
        <v>668236.60000000009</v>
      </c>
      <c r="O67" s="44"/>
      <c r="P67" s="105"/>
    </row>
    <row r="68" spans="1:16" hidden="1">
      <c r="A68" s="11" t="s">
        <v>94</v>
      </c>
      <c r="B68" s="48">
        <v>108011.2</v>
      </c>
      <c r="C68" s="66">
        <v>202721.79999999996</v>
      </c>
      <c r="D68" s="67">
        <v>106915.59999999998</v>
      </c>
      <c r="E68" s="68">
        <v>69104.300000000017</v>
      </c>
      <c r="F68" s="69">
        <v>8673.0999999999985</v>
      </c>
      <c r="G68" s="70">
        <f t="shared" si="11"/>
        <v>495425.99999999988</v>
      </c>
      <c r="H68" s="67">
        <v>10110.4</v>
      </c>
      <c r="I68" s="113">
        <v>3207.8999999999996</v>
      </c>
      <c r="J68" s="110">
        <v>126943.8</v>
      </c>
      <c r="K68" s="47">
        <v>-139.8999999999985</v>
      </c>
      <c r="L68" s="108">
        <v>54502.2</v>
      </c>
      <c r="M68" s="46">
        <f t="shared" si="14"/>
        <v>194624.40000000002</v>
      </c>
      <c r="N68" s="46">
        <f t="shared" si="15"/>
        <v>690050.39999999991</v>
      </c>
      <c r="O68" s="44"/>
      <c r="P68" s="105"/>
    </row>
    <row r="69" spans="1:16" hidden="1">
      <c r="A69" s="11" t="s">
        <v>95</v>
      </c>
      <c r="B69" s="48">
        <v>111942.3</v>
      </c>
      <c r="C69" s="66">
        <v>196651.40000000002</v>
      </c>
      <c r="D69" s="67">
        <v>107474.4</v>
      </c>
      <c r="E69" s="68">
        <v>70439.999999999985</v>
      </c>
      <c r="F69" s="69">
        <v>8690.0999999999985</v>
      </c>
      <c r="G69" s="70">
        <f t="shared" si="11"/>
        <v>495198.19999999995</v>
      </c>
      <c r="H69" s="67">
        <v>10182.999999999998</v>
      </c>
      <c r="I69" s="113">
        <v>2971.7</v>
      </c>
      <c r="J69" s="110">
        <v>127416</v>
      </c>
      <c r="K69" s="47">
        <v>-996.59999999999695</v>
      </c>
      <c r="L69" s="108">
        <v>53711.5</v>
      </c>
      <c r="M69" s="46">
        <f t="shared" si="14"/>
        <v>193285.6</v>
      </c>
      <c r="N69" s="46">
        <f t="shared" si="15"/>
        <v>688483.79999999993</v>
      </c>
      <c r="O69" s="44"/>
      <c r="P69" s="105"/>
    </row>
    <row r="70" spans="1:16" hidden="1">
      <c r="A70" s="11" t="s">
        <v>96</v>
      </c>
      <c r="B70" s="48">
        <v>109252.59999999999</v>
      </c>
      <c r="C70" s="66">
        <v>205794.40000000002</v>
      </c>
      <c r="D70" s="67">
        <v>105291.89999999998</v>
      </c>
      <c r="E70" s="68">
        <v>71700.799999999988</v>
      </c>
      <c r="F70" s="69">
        <v>8874.0999999999985</v>
      </c>
      <c r="G70" s="70">
        <f t="shared" si="11"/>
        <v>500913.79999999993</v>
      </c>
      <c r="H70" s="67">
        <v>10806.699999999999</v>
      </c>
      <c r="I70" s="113">
        <v>2286.5</v>
      </c>
      <c r="J70" s="110">
        <v>132736.4</v>
      </c>
      <c r="K70" s="47">
        <v>26.700000000000955</v>
      </c>
      <c r="L70" s="108">
        <v>47450.5</v>
      </c>
      <c r="M70" s="46">
        <f t="shared" si="14"/>
        <v>193306.80000000002</v>
      </c>
      <c r="N70" s="46">
        <f t="shared" si="15"/>
        <v>694220.6</v>
      </c>
      <c r="O70" s="44"/>
      <c r="P70" s="105"/>
    </row>
    <row r="71" spans="1:16" hidden="1">
      <c r="A71" s="11" t="s">
        <v>97</v>
      </c>
      <c r="B71" s="48">
        <v>104472.6</v>
      </c>
      <c r="C71" s="66">
        <v>228836.60000000006</v>
      </c>
      <c r="D71" s="67">
        <v>101524.9</v>
      </c>
      <c r="E71" s="68">
        <v>71084.000000000015</v>
      </c>
      <c r="F71" s="69">
        <v>9250.2000000000007</v>
      </c>
      <c r="G71" s="70">
        <f t="shared" si="11"/>
        <v>515168.3000000001</v>
      </c>
      <c r="H71" s="67">
        <v>11042.499999999998</v>
      </c>
      <c r="I71" s="113">
        <v>2277.6999999999998</v>
      </c>
      <c r="J71" s="110">
        <v>136251.1</v>
      </c>
      <c r="K71" s="47">
        <v>-1346.5999999999983</v>
      </c>
      <c r="L71" s="108">
        <v>47387.7</v>
      </c>
      <c r="M71" s="46">
        <f t="shared" si="14"/>
        <v>195612.39999999997</v>
      </c>
      <c r="N71" s="46">
        <f t="shared" si="15"/>
        <v>710780.70000000007</v>
      </c>
      <c r="O71" s="44"/>
      <c r="P71" s="105"/>
    </row>
    <row r="72" spans="1:16" hidden="1">
      <c r="A72" s="11" t="s">
        <v>98</v>
      </c>
      <c r="B72" s="48">
        <v>106620.8</v>
      </c>
      <c r="C72" s="66">
        <v>218915.50000000003</v>
      </c>
      <c r="D72" s="67">
        <v>110336.7</v>
      </c>
      <c r="E72" s="68">
        <v>78231</v>
      </c>
      <c r="F72" s="69">
        <v>9777.4999999999982</v>
      </c>
      <c r="G72" s="70">
        <f t="shared" si="11"/>
        <v>523881.50000000006</v>
      </c>
      <c r="H72" s="67">
        <v>11063.9</v>
      </c>
      <c r="I72" s="113">
        <v>1249.4000000000001</v>
      </c>
      <c r="J72" s="110">
        <v>139843.20000000001</v>
      </c>
      <c r="K72" s="47">
        <v>-3475.5999999999976</v>
      </c>
      <c r="L72" s="108">
        <v>50307.1</v>
      </c>
      <c r="M72" s="46">
        <f t="shared" si="14"/>
        <v>198988</v>
      </c>
      <c r="N72" s="46">
        <f t="shared" si="15"/>
        <v>722869.5</v>
      </c>
      <c r="O72" s="44"/>
      <c r="P72" s="105"/>
    </row>
    <row r="73" spans="1:16" hidden="1">
      <c r="A73" s="11" t="s">
        <v>99</v>
      </c>
      <c r="B73" s="48">
        <v>104656.9</v>
      </c>
      <c r="C73" s="66">
        <v>210340.20000000004</v>
      </c>
      <c r="D73" s="67">
        <v>115747.1</v>
      </c>
      <c r="E73" s="68">
        <v>78481.700000000012</v>
      </c>
      <c r="F73" s="69">
        <v>9003.4</v>
      </c>
      <c r="G73" s="70">
        <f t="shared" si="11"/>
        <v>518229.3000000001</v>
      </c>
      <c r="H73" s="67">
        <v>11666.8</v>
      </c>
      <c r="I73" s="113">
        <v>2394.6999999999998</v>
      </c>
      <c r="J73" s="110">
        <v>141212</v>
      </c>
      <c r="K73" s="47">
        <v>-3550.4000000000083</v>
      </c>
      <c r="L73" s="108">
        <v>54295.5</v>
      </c>
      <c r="M73" s="46">
        <f t="shared" si="14"/>
        <v>206018.6</v>
      </c>
      <c r="N73" s="46">
        <f t="shared" si="15"/>
        <v>724247.90000000014</v>
      </c>
      <c r="O73" s="44"/>
      <c r="P73" s="105"/>
    </row>
    <row r="74" spans="1:16" hidden="1">
      <c r="A74" s="11" t="s">
        <v>100</v>
      </c>
      <c r="B74" s="48">
        <v>120909.20000000001</v>
      </c>
      <c r="C74" s="66">
        <v>246210.90000000002</v>
      </c>
      <c r="D74" s="67">
        <v>116937.90000000001</v>
      </c>
      <c r="E74" s="68">
        <v>81245.400000000009</v>
      </c>
      <c r="F74" s="69">
        <v>9700.5</v>
      </c>
      <c r="G74" s="70">
        <f t="shared" si="11"/>
        <v>575003.9</v>
      </c>
      <c r="H74" s="67">
        <v>11783.1</v>
      </c>
      <c r="I74" s="113">
        <v>3627.5</v>
      </c>
      <c r="J74" s="110">
        <v>143779.1</v>
      </c>
      <c r="K74" s="47">
        <v>-1285.7000000000069</v>
      </c>
      <c r="L74" s="108">
        <v>74176.800000000003</v>
      </c>
      <c r="M74" s="46">
        <f t="shared" si="14"/>
        <v>232080.8</v>
      </c>
      <c r="N74" s="46">
        <f t="shared" si="15"/>
        <v>807084.7</v>
      </c>
      <c r="O74" s="44"/>
      <c r="P74" s="105"/>
    </row>
    <row r="75" spans="1:16" hidden="1">
      <c r="A75" s="11"/>
      <c r="B75" s="48"/>
      <c r="C75" s="66"/>
      <c r="D75" s="67"/>
      <c r="E75" s="68"/>
      <c r="F75" s="69"/>
      <c r="G75" s="70"/>
      <c r="H75" s="67"/>
      <c r="I75" s="113"/>
      <c r="J75" s="93"/>
      <c r="K75" s="47"/>
      <c r="L75" s="115"/>
      <c r="M75" s="46"/>
      <c r="N75" s="46"/>
      <c r="O75" s="44"/>
      <c r="P75" s="105"/>
    </row>
    <row r="76" spans="1:16" hidden="1">
      <c r="A76" s="11" t="s">
        <v>102</v>
      </c>
      <c r="B76" s="48">
        <v>109396.10000000002</v>
      </c>
      <c r="C76" s="66">
        <v>241597.59999999998</v>
      </c>
      <c r="D76" s="67">
        <v>115733.49999999997</v>
      </c>
      <c r="E76" s="68">
        <v>83494.899999999994</v>
      </c>
      <c r="F76" s="69">
        <v>10215.199999999997</v>
      </c>
      <c r="G76" s="70">
        <f t="shared" si="11"/>
        <v>560437.29999999993</v>
      </c>
      <c r="H76" s="67">
        <v>11833.2</v>
      </c>
      <c r="I76" s="113">
        <v>3848</v>
      </c>
      <c r="J76" s="110">
        <v>143845.5</v>
      </c>
      <c r="K76" s="47">
        <v>-2084.9999999999977</v>
      </c>
      <c r="L76" s="108">
        <v>47565.2</v>
      </c>
      <c r="M76" s="46">
        <f t="shared" ref="M76:M87" si="16">SUM(H76:L76)</f>
        <v>205006.90000000002</v>
      </c>
      <c r="N76" s="46">
        <f t="shared" ref="N76:N87" si="17">M76+G76</f>
        <v>765444.2</v>
      </c>
      <c r="O76" s="44"/>
      <c r="P76" s="105"/>
    </row>
    <row r="77" spans="1:16" hidden="1">
      <c r="A77" s="11" t="s">
        <v>90</v>
      </c>
      <c r="B77" s="48">
        <v>110414</v>
      </c>
      <c r="C77" s="66">
        <v>244767.60000000003</v>
      </c>
      <c r="D77" s="67">
        <v>117088.20000000003</v>
      </c>
      <c r="E77" s="68">
        <v>83629.400000000023</v>
      </c>
      <c r="F77" s="69">
        <v>10419.099999999999</v>
      </c>
      <c r="G77" s="70">
        <f t="shared" si="11"/>
        <v>566318.30000000005</v>
      </c>
      <c r="H77" s="67">
        <v>11901.099999999999</v>
      </c>
      <c r="I77" s="113">
        <v>3891.9</v>
      </c>
      <c r="J77" s="110">
        <v>142744.4</v>
      </c>
      <c r="K77" s="47">
        <v>-2638.5999999999972</v>
      </c>
      <c r="L77" s="108">
        <v>52775.7</v>
      </c>
      <c r="M77" s="46">
        <f t="shared" si="16"/>
        <v>208674.5</v>
      </c>
      <c r="N77" s="46">
        <f t="shared" si="17"/>
        <v>774992.8</v>
      </c>
      <c r="O77" s="44"/>
      <c r="P77" s="105"/>
    </row>
    <row r="78" spans="1:16" hidden="1">
      <c r="A78" s="11" t="s">
        <v>91</v>
      </c>
      <c r="B78" s="48">
        <v>109450.5</v>
      </c>
      <c r="C78" s="66">
        <v>257628.79999999996</v>
      </c>
      <c r="D78" s="67">
        <v>121964.00000000003</v>
      </c>
      <c r="E78" s="68">
        <v>82957.999999999913</v>
      </c>
      <c r="F78" s="69">
        <v>10295.800000000003</v>
      </c>
      <c r="G78" s="70">
        <f t="shared" si="11"/>
        <v>582297.09999999986</v>
      </c>
      <c r="H78" s="67">
        <v>11832.599999999999</v>
      </c>
      <c r="I78" s="113">
        <v>4455.2</v>
      </c>
      <c r="J78" s="110">
        <v>141896.9</v>
      </c>
      <c r="K78" s="47">
        <v>-1409.4999999999977</v>
      </c>
      <c r="L78" s="108">
        <v>48173.4</v>
      </c>
      <c r="M78" s="46">
        <f t="shared" si="16"/>
        <v>204948.59999999998</v>
      </c>
      <c r="N78" s="46">
        <f t="shared" si="17"/>
        <v>787245.69999999984</v>
      </c>
      <c r="O78" s="44"/>
      <c r="P78" s="105"/>
    </row>
    <row r="79" spans="1:16" hidden="1">
      <c r="A79" s="11" t="s">
        <v>92</v>
      </c>
      <c r="B79" s="48">
        <v>113367.30000000002</v>
      </c>
      <c r="C79" s="66">
        <v>249651.3</v>
      </c>
      <c r="D79" s="67">
        <v>125612.40000000004</v>
      </c>
      <c r="E79" s="68">
        <v>83599.500000000015</v>
      </c>
      <c r="F79" s="69">
        <v>10509.8</v>
      </c>
      <c r="G79" s="70">
        <f t="shared" si="11"/>
        <v>582740.30000000005</v>
      </c>
      <c r="H79" s="67">
        <v>11882.599999999999</v>
      </c>
      <c r="I79" s="113">
        <v>3924.4</v>
      </c>
      <c r="J79" s="110">
        <v>141655.9</v>
      </c>
      <c r="K79" s="47">
        <v>-1904.5999999999958</v>
      </c>
      <c r="L79" s="108">
        <v>44667.6</v>
      </c>
      <c r="M79" s="46">
        <f t="shared" si="16"/>
        <v>200225.9</v>
      </c>
      <c r="N79" s="46">
        <f t="shared" si="17"/>
        <v>782966.20000000007</v>
      </c>
      <c r="O79" s="44"/>
      <c r="P79" s="105"/>
    </row>
    <row r="80" spans="1:16" hidden="1">
      <c r="A80" s="11" t="s">
        <v>93</v>
      </c>
      <c r="B80" s="48">
        <v>113403.3</v>
      </c>
      <c r="C80" s="66">
        <v>238708.50000000006</v>
      </c>
      <c r="D80" s="67">
        <v>123066.30000000002</v>
      </c>
      <c r="E80" s="68">
        <v>84057.499999999956</v>
      </c>
      <c r="F80" s="69">
        <v>10725.099999999999</v>
      </c>
      <c r="G80" s="70">
        <f t="shared" si="11"/>
        <v>569960.70000000007</v>
      </c>
      <c r="H80" s="67">
        <v>11882.599999999999</v>
      </c>
      <c r="I80" s="113">
        <v>3999.5</v>
      </c>
      <c r="J80" s="110">
        <v>145235.5</v>
      </c>
      <c r="K80" s="47">
        <v>-5699.9999999999982</v>
      </c>
      <c r="L80" s="108">
        <v>46888.2</v>
      </c>
      <c r="M80" s="46">
        <f t="shared" si="16"/>
        <v>202305.8</v>
      </c>
      <c r="N80" s="46">
        <f t="shared" si="17"/>
        <v>772266.5</v>
      </c>
      <c r="O80" s="44"/>
      <c r="P80" s="105"/>
    </row>
    <row r="81" spans="1:18" hidden="1">
      <c r="A81" s="11" t="s">
        <v>94</v>
      </c>
      <c r="B81" s="48">
        <v>131106.6</v>
      </c>
      <c r="C81" s="66">
        <v>253277.9</v>
      </c>
      <c r="D81" s="67">
        <v>127077.79999999997</v>
      </c>
      <c r="E81" s="68">
        <v>87855.799999999988</v>
      </c>
      <c r="F81" s="69">
        <v>11854.199999999999</v>
      </c>
      <c r="G81" s="70">
        <f t="shared" si="11"/>
        <v>611172.29999999993</v>
      </c>
      <c r="H81" s="67">
        <v>11896.9</v>
      </c>
      <c r="I81" s="113">
        <v>5313.2</v>
      </c>
      <c r="J81" s="110">
        <v>151899</v>
      </c>
      <c r="K81" s="47">
        <v>-5290.9000000000005</v>
      </c>
      <c r="L81" s="108">
        <v>28694.6</v>
      </c>
      <c r="M81" s="46">
        <f t="shared" si="16"/>
        <v>192512.80000000002</v>
      </c>
      <c r="N81" s="46">
        <f t="shared" si="17"/>
        <v>803685.1</v>
      </c>
      <c r="O81" s="44"/>
      <c r="P81" s="105"/>
    </row>
    <row r="82" spans="1:18" hidden="1">
      <c r="A82" s="11" t="s">
        <v>95</v>
      </c>
      <c r="B82" s="48">
        <v>146810.70000000001</v>
      </c>
      <c r="C82" s="66">
        <v>264083.20000000001</v>
      </c>
      <c r="D82" s="67">
        <v>131415</v>
      </c>
      <c r="E82" s="68">
        <v>86018.4</v>
      </c>
      <c r="F82" s="69">
        <v>13770.400000000001</v>
      </c>
      <c r="G82" s="70">
        <f t="shared" si="11"/>
        <v>642097.70000000007</v>
      </c>
      <c r="H82" s="67">
        <v>12567.9</v>
      </c>
      <c r="I82" s="113">
        <v>6419.6</v>
      </c>
      <c r="J82" s="110">
        <v>152036.20000000001</v>
      </c>
      <c r="K82" s="47">
        <v>-4161.8000000000029</v>
      </c>
      <c r="L82" s="108">
        <v>31789.5</v>
      </c>
      <c r="M82" s="46">
        <f t="shared" si="16"/>
        <v>198651.40000000002</v>
      </c>
      <c r="N82" s="46">
        <f t="shared" si="17"/>
        <v>840749.10000000009</v>
      </c>
      <c r="O82" s="44"/>
      <c r="P82" s="105"/>
    </row>
    <row r="83" spans="1:18" hidden="1">
      <c r="A83" s="11" t="s">
        <v>96</v>
      </c>
      <c r="B83" s="48">
        <v>139575.70000000001</v>
      </c>
      <c r="C83" s="66">
        <v>277134.79999999993</v>
      </c>
      <c r="D83" s="67">
        <v>135215.90000000002</v>
      </c>
      <c r="E83" s="68">
        <v>84066.779999999984</v>
      </c>
      <c r="F83" s="69">
        <v>13805.500000000002</v>
      </c>
      <c r="G83" s="70">
        <f t="shared" si="11"/>
        <v>649798.67999999993</v>
      </c>
      <c r="H83" s="67">
        <v>13937.9</v>
      </c>
      <c r="I83" s="113">
        <v>6302.1</v>
      </c>
      <c r="J83" s="110">
        <v>155797.1</v>
      </c>
      <c r="K83" s="47">
        <v>-3135.100000000004</v>
      </c>
      <c r="L83" s="108">
        <v>24249.599999999999</v>
      </c>
      <c r="M83" s="46">
        <f t="shared" si="16"/>
        <v>197151.6</v>
      </c>
      <c r="N83" s="46">
        <f t="shared" si="17"/>
        <v>846950.27999999991</v>
      </c>
      <c r="O83" s="44"/>
      <c r="P83" s="105"/>
    </row>
    <row r="84" spans="1:18" hidden="1">
      <c r="A84" s="11" t="s">
        <v>97</v>
      </c>
      <c r="B84" s="48">
        <v>132528.80000000002</v>
      </c>
      <c r="C84" s="66">
        <v>281440.7</v>
      </c>
      <c r="D84" s="67">
        <v>135496.70000000004</v>
      </c>
      <c r="E84" s="68">
        <v>87672.000000000015</v>
      </c>
      <c r="F84" s="69">
        <v>15011.899999999998</v>
      </c>
      <c r="G84" s="70">
        <f t="shared" si="11"/>
        <v>652150.10000000009</v>
      </c>
      <c r="H84" s="67">
        <v>15382.1</v>
      </c>
      <c r="I84" s="113">
        <v>6642.8</v>
      </c>
      <c r="J84" s="110">
        <v>157054.20000000001</v>
      </c>
      <c r="K84" s="47">
        <v>-1624.9000000000012</v>
      </c>
      <c r="L84" s="108">
        <v>24475.1</v>
      </c>
      <c r="M84" s="46">
        <f t="shared" si="16"/>
        <v>201929.30000000002</v>
      </c>
      <c r="N84" s="46">
        <f t="shared" si="17"/>
        <v>854079.40000000014</v>
      </c>
      <c r="O84" s="44"/>
      <c r="P84" s="105"/>
    </row>
    <row r="85" spans="1:18" hidden="1">
      <c r="A85" s="11" t="s">
        <v>98</v>
      </c>
      <c r="B85" s="48">
        <v>128983.20000000001</v>
      </c>
      <c r="C85" s="66">
        <v>274175.3</v>
      </c>
      <c r="D85" s="67">
        <v>139284.1</v>
      </c>
      <c r="E85" s="68">
        <v>85605.500000000044</v>
      </c>
      <c r="F85" s="69">
        <v>15524.500000000004</v>
      </c>
      <c r="G85" s="70">
        <f t="shared" si="11"/>
        <v>643572.6</v>
      </c>
      <c r="H85" s="67">
        <v>17465.099999999999</v>
      </c>
      <c r="I85" s="113">
        <v>6102.1</v>
      </c>
      <c r="J85" s="110">
        <v>160088.79999999999</v>
      </c>
      <c r="K85" s="47">
        <v>-4273.9999999999982</v>
      </c>
      <c r="L85" s="108">
        <v>30483.1</v>
      </c>
      <c r="M85" s="46">
        <f t="shared" si="16"/>
        <v>209865.1</v>
      </c>
      <c r="N85" s="46">
        <f t="shared" si="17"/>
        <v>853437.7</v>
      </c>
      <c r="O85" s="44"/>
      <c r="P85" s="105"/>
    </row>
    <row r="86" spans="1:18" hidden="1">
      <c r="A86" s="11" t="s">
        <v>99</v>
      </c>
      <c r="B86" s="48">
        <v>126332.9</v>
      </c>
      <c r="C86" s="66">
        <v>288109.40899999999</v>
      </c>
      <c r="D86" s="67">
        <v>137014.20000000001</v>
      </c>
      <c r="E86" s="68">
        <v>88872.999999999985</v>
      </c>
      <c r="F86" s="69">
        <v>14123</v>
      </c>
      <c r="G86" s="70">
        <f t="shared" si="11"/>
        <v>654452.50900000008</v>
      </c>
      <c r="H86" s="67">
        <v>19185.900000000001</v>
      </c>
      <c r="I86" s="113">
        <v>6389.5</v>
      </c>
      <c r="J86" s="110">
        <v>166201.20000000001</v>
      </c>
      <c r="K86" s="47">
        <v>-3463.1000000000031</v>
      </c>
      <c r="L86" s="108">
        <v>31213.8</v>
      </c>
      <c r="M86" s="46">
        <f t="shared" si="16"/>
        <v>219527.3</v>
      </c>
      <c r="N86" s="46">
        <f t="shared" si="17"/>
        <v>873979.80900000012</v>
      </c>
      <c r="O86" s="44"/>
      <c r="P86" s="105"/>
    </row>
    <row r="87" spans="1:18" hidden="1">
      <c r="A87" s="11" t="s">
        <v>100</v>
      </c>
      <c r="B87" s="48">
        <v>138111.6</v>
      </c>
      <c r="C87" s="66">
        <v>322755.11550299998</v>
      </c>
      <c r="D87" s="67">
        <v>152878.20000000001</v>
      </c>
      <c r="E87" s="68">
        <v>89619.9</v>
      </c>
      <c r="F87" s="69">
        <v>12715.400000000001</v>
      </c>
      <c r="G87" s="70">
        <f>SUM(B87:F87)</f>
        <v>716080.21550299996</v>
      </c>
      <c r="H87" s="67">
        <v>17033.199999999997</v>
      </c>
      <c r="I87" s="113">
        <v>10515.6</v>
      </c>
      <c r="J87" s="104">
        <v>186446.9</v>
      </c>
      <c r="K87" s="47">
        <v>5575.4844969999958</v>
      </c>
      <c r="L87" s="108">
        <v>39853.699999999997</v>
      </c>
      <c r="M87" s="46">
        <f t="shared" si="16"/>
        <v>259424.88449699996</v>
      </c>
      <c r="N87" s="46">
        <f t="shared" si="17"/>
        <v>975505.09999999986</v>
      </c>
      <c r="O87" s="44"/>
      <c r="P87" s="105"/>
    </row>
    <row r="88" spans="1:18" s="104" customFormat="1" hidden="1">
      <c r="A88" s="11"/>
      <c r="B88" s="109"/>
      <c r="C88" s="110"/>
      <c r="D88" s="111"/>
      <c r="E88" s="112"/>
      <c r="F88" s="113"/>
      <c r="G88" s="114"/>
      <c r="H88" s="111"/>
      <c r="I88" s="113"/>
      <c r="K88" s="107"/>
      <c r="L88" s="108"/>
      <c r="M88" s="106"/>
      <c r="N88" s="106"/>
      <c r="O88" s="105"/>
      <c r="P88" s="105"/>
    </row>
    <row r="89" spans="1:18" hidden="1">
      <c r="A89" s="127" t="s">
        <v>103</v>
      </c>
      <c r="B89" s="48">
        <v>126015.54166666666</v>
      </c>
      <c r="C89" s="66">
        <v>319244.31490133336</v>
      </c>
      <c r="D89" s="67">
        <v>149992.42499999999</v>
      </c>
      <c r="E89" s="68">
        <v>72765.499999999985</v>
      </c>
      <c r="F89" s="69">
        <v>15121.7</v>
      </c>
      <c r="G89" s="70">
        <f t="shared" si="11"/>
        <v>683139.48156800005</v>
      </c>
      <c r="H89" s="67">
        <v>14208</v>
      </c>
      <c r="I89" s="113">
        <v>9347.1</v>
      </c>
      <c r="J89" s="104">
        <v>187220.83333333328</v>
      </c>
      <c r="K89" s="47">
        <v>12240.660098666671</v>
      </c>
      <c r="L89" s="108">
        <v>28295.674999999996</v>
      </c>
      <c r="M89" s="46">
        <f t="shared" ref="M89:M100" si="18">SUM(H89:L89)</f>
        <v>251312.26843199995</v>
      </c>
      <c r="N89" s="46">
        <f t="shared" ref="N89:N100" si="19">M89+G89</f>
        <v>934451.75</v>
      </c>
      <c r="O89" s="44"/>
      <c r="P89" s="105"/>
      <c r="Q89" s="104"/>
      <c r="R89" s="104"/>
    </row>
    <row r="90" spans="1:18" hidden="1">
      <c r="A90" s="127" t="s">
        <v>90</v>
      </c>
      <c r="B90" s="48">
        <v>126975.68333333333</v>
      </c>
      <c r="C90" s="66">
        <v>316131.56666666665</v>
      </c>
      <c r="D90" s="67">
        <v>149730.54999999999</v>
      </c>
      <c r="E90" s="68">
        <v>76040.800000000003</v>
      </c>
      <c r="F90" s="69">
        <v>14908.2</v>
      </c>
      <c r="G90" s="70">
        <f t="shared" si="11"/>
        <v>683786.8</v>
      </c>
      <c r="H90" s="67">
        <v>14277.099999999999</v>
      </c>
      <c r="I90" s="113">
        <v>9342.1</v>
      </c>
      <c r="J90" s="104">
        <v>187412.86666666664</v>
      </c>
      <c r="K90" s="47">
        <v>11217.283333333333</v>
      </c>
      <c r="L90" s="108">
        <v>35407.850000000013</v>
      </c>
      <c r="M90" s="46">
        <f t="shared" si="18"/>
        <v>257657.19999999998</v>
      </c>
      <c r="N90" s="46">
        <f t="shared" si="19"/>
        <v>941444</v>
      </c>
      <c r="O90" s="44"/>
      <c r="P90" s="105"/>
      <c r="Q90" s="104"/>
    </row>
    <row r="91" spans="1:18" hidden="1">
      <c r="A91" s="127" t="s">
        <v>91</v>
      </c>
      <c r="B91" s="48">
        <v>131416.02499999999</v>
      </c>
      <c r="C91" s="66">
        <v>329617.216288</v>
      </c>
      <c r="D91" s="67">
        <v>155013.97500000003</v>
      </c>
      <c r="E91" s="68">
        <v>73827.799999999945</v>
      </c>
      <c r="F91" s="69">
        <v>15017.500000000004</v>
      </c>
      <c r="G91" s="70">
        <f t="shared" si="11"/>
        <v>704892.51628800004</v>
      </c>
      <c r="H91" s="67">
        <v>14949.599999999999</v>
      </c>
      <c r="I91" s="113">
        <v>8476.4</v>
      </c>
      <c r="J91" s="104">
        <v>199903.4</v>
      </c>
      <c r="K91" s="47">
        <v>14048.108712000019</v>
      </c>
      <c r="L91" s="108">
        <v>24148.624999999996</v>
      </c>
      <c r="M91" s="46">
        <f t="shared" si="18"/>
        <v>261526.13371200001</v>
      </c>
      <c r="N91" s="46">
        <f t="shared" si="19"/>
        <v>966418.65</v>
      </c>
      <c r="O91" s="44"/>
      <c r="P91" s="105"/>
      <c r="Q91" s="104"/>
    </row>
    <row r="92" spans="1:18" hidden="1">
      <c r="A92" s="127" t="s">
        <v>92</v>
      </c>
      <c r="B92" s="48">
        <v>136850.56666666665</v>
      </c>
      <c r="C92" s="66">
        <v>331914.53333333333</v>
      </c>
      <c r="D92" s="67">
        <v>154185.4</v>
      </c>
      <c r="E92" s="68">
        <v>73478.800000000017</v>
      </c>
      <c r="F92" s="69">
        <v>15518.699999999999</v>
      </c>
      <c r="G92" s="70">
        <f t="shared" si="11"/>
        <v>711948</v>
      </c>
      <c r="H92" s="67">
        <v>13584.3</v>
      </c>
      <c r="I92" s="113">
        <v>8770.6</v>
      </c>
      <c r="J92" s="104">
        <v>203295.63333333333</v>
      </c>
      <c r="K92" s="47">
        <v>14707.866666666665</v>
      </c>
      <c r="L92" s="108">
        <v>19206.400000000016</v>
      </c>
      <c r="M92" s="46">
        <f t="shared" si="18"/>
        <v>259564.80000000002</v>
      </c>
      <c r="N92" s="46">
        <f t="shared" si="19"/>
        <v>971512.8</v>
      </c>
      <c r="O92" s="44"/>
      <c r="P92" s="105"/>
      <c r="Q92" s="104"/>
    </row>
    <row r="93" spans="1:18" hidden="1">
      <c r="A93" s="11" t="s">
        <v>104</v>
      </c>
      <c r="B93" s="48">
        <v>141654.70833333331</v>
      </c>
      <c r="C93" s="66">
        <v>328888.88295466662</v>
      </c>
      <c r="D93" s="67">
        <v>159026.625</v>
      </c>
      <c r="E93" s="68">
        <v>72494.000000000044</v>
      </c>
      <c r="F93" s="69">
        <v>16287</v>
      </c>
      <c r="G93" s="70">
        <f t="shared" si="11"/>
        <v>718351.21628799988</v>
      </c>
      <c r="H93" s="67">
        <v>13838.6</v>
      </c>
      <c r="I93" s="113">
        <v>7873.8</v>
      </c>
      <c r="J93" s="104">
        <v>208358.46666666667</v>
      </c>
      <c r="K93" s="47">
        <v>13979.892045333323</v>
      </c>
      <c r="L93" s="108">
        <v>22005.074999999993</v>
      </c>
      <c r="M93" s="46">
        <f t="shared" si="18"/>
        <v>266055.83371199999</v>
      </c>
      <c r="N93" s="46">
        <f t="shared" si="19"/>
        <v>984407.04999999981</v>
      </c>
      <c r="O93" s="44"/>
      <c r="P93" s="105"/>
      <c r="Q93" s="104"/>
    </row>
    <row r="94" spans="1:18" hidden="1">
      <c r="A94" s="11" t="s">
        <v>105</v>
      </c>
      <c r="B94" s="48">
        <v>153578.35</v>
      </c>
      <c r="C94" s="66">
        <v>326724.608725</v>
      </c>
      <c r="D94" s="67">
        <v>167995.34999999998</v>
      </c>
      <c r="E94" s="68">
        <v>77501.099999999991</v>
      </c>
      <c r="F94" s="69">
        <v>16816</v>
      </c>
      <c r="G94" s="70">
        <f t="shared" si="11"/>
        <v>742615.40872499999</v>
      </c>
      <c r="H94" s="67">
        <v>13847.699999999999</v>
      </c>
      <c r="I94" s="113">
        <v>6058.6</v>
      </c>
      <c r="J94" s="104">
        <v>213143.70000000004</v>
      </c>
      <c r="K94" s="47">
        <v>16790.341274999995</v>
      </c>
      <c r="L94" s="108">
        <v>20237.550000000017</v>
      </c>
      <c r="M94" s="46">
        <f t="shared" si="18"/>
        <v>270077.89127500006</v>
      </c>
      <c r="N94" s="46">
        <f t="shared" si="19"/>
        <v>1012693.3</v>
      </c>
      <c r="O94" s="44"/>
      <c r="P94" s="105"/>
      <c r="Q94" s="104"/>
    </row>
    <row r="95" spans="1:18" hidden="1">
      <c r="A95" s="11" t="s">
        <v>106</v>
      </c>
      <c r="B95" s="48">
        <v>165576.97499999998</v>
      </c>
      <c r="C95" s="66">
        <v>329773.997309</v>
      </c>
      <c r="D95" s="67">
        <v>173689.7583333333</v>
      </c>
      <c r="E95" s="68">
        <v>91419.6</v>
      </c>
      <c r="F95" s="69">
        <v>17276.100000000002</v>
      </c>
      <c r="G95" s="70">
        <f t="shared" si="11"/>
        <v>777736.43064233323</v>
      </c>
      <c r="H95" s="67">
        <v>13547.6</v>
      </c>
      <c r="I95" s="113">
        <v>5680.5</v>
      </c>
      <c r="J95" s="104">
        <v>219696.13333333327</v>
      </c>
      <c r="K95" s="47">
        <v>13815.59435766667</v>
      </c>
      <c r="L95" s="108">
        <v>18787.641666666652</v>
      </c>
      <c r="M95" s="46">
        <f t="shared" si="18"/>
        <v>271527.46935766662</v>
      </c>
      <c r="N95" s="46">
        <f t="shared" si="19"/>
        <v>1049263.8999999999</v>
      </c>
      <c r="O95" s="44"/>
      <c r="P95" s="105"/>
      <c r="Q95" s="104"/>
    </row>
    <row r="96" spans="1:18" hidden="1">
      <c r="A96" s="11" t="s">
        <v>107</v>
      </c>
      <c r="B96" s="48">
        <v>159713.4</v>
      </c>
      <c r="C96" s="66">
        <v>326997.61691899993</v>
      </c>
      <c r="D96" s="67">
        <v>180915.16666666663</v>
      </c>
      <c r="E96" s="68">
        <v>86927.2</v>
      </c>
      <c r="F96" s="69">
        <v>17801.2</v>
      </c>
      <c r="G96" s="70">
        <f t="shared" si="11"/>
        <v>772354.58358566649</v>
      </c>
      <c r="H96" s="67">
        <v>14047.6</v>
      </c>
      <c r="I96" s="113">
        <v>5244.3</v>
      </c>
      <c r="J96" s="104">
        <v>222036.56666666665</v>
      </c>
      <c r="K96" s="47">
        <v>8787.5164143333277</v>
      </c>
      <c r="L96" s="108">
        <v>14790.633333333335</v>
      </c>
      <c r="M96" s="46">
        <f t="shared" si="18"/>
        <v>264906.61641433334</v>
      </c>
      <c r="N96" s="46">
        <f t="shared" si="19"/>
        <v>1037261.1999999998</v>
      </c>
      <c r="O96" s="44"/>
      <c r="P96" s="105"/>
      <c r="Q96" s="104"/>
    </row>
    <row r="97" spans="1:18" hidden="1">
      <c r="A97" s="11" t="s">
        <v>108</v>
      </c>
      <c r="B97" s="48">
        <v>150277.32500000001</v>
      </c>
      <c r="C97" s="66">
        <v>306595.05000000005</v>
      </c>
      <c r="D97" s="67">
        <v>183367.57499999998</v>
      </c>
      <c r="E97" s="68">
        <v>83265.499999999985</v>
      </c>
      <c r="F97" s="69">
        <v>17962.7</v>
      </c>
      <c r="G97" s="70">
        <f t="shared" si="11"/>
        <v>741468.15</v>
      </c>
      <c r="H97" s="67">
        <v>14047.6</v>
      </c>
      <c r="I97" s="113">
        <v>7790</v>
      </c>
      <c r="J97" s="104">
        <v>226870.6</v>
      </c>
      <c r="K97" s="47">
        <v>7503.2250000000104</v>
      </c>
      <c r="L97" s="108">
        <v>20327.024999999991</v>
      </c>
      <c r="M97" s="46">
        <f t="shared" si="18"/>
        <v>276538.45</v>
      </c>
      <c r="N97" s="46">
        <f t="shared" si="19"/>
        <v>1018006.6000000001</v>
      </c>
      <c r="O97" s="44"/>
      <c r="P97" s="105"/>
      <c r="Q97" s="104"/>
    </row>
    <row r="98" spans="1:18" ht="15.75" hidden="1">
      <c r="A98" s="128" t="s">
        <v>109</v>
      </c>
      <c r="B98" s="48">
        <v>144485.15000000002</v>
      </c>
      <c r="C98" s="66">
        <v>316698.576398</v>
      </c>
      <c r="D98" s="67">
        <v>182958.88333333333</v>
      </c>
      <c r="E98" s="68">
        <v>83821.999999999985</v>
      </c>
      <c r="F98" s="69">
        <v>18141.599999999999</v>
      </c>
      <c r="G98" s="70">
        <f t="shared" si="11"/>
        <v>746106.20973133331</v>
      </c>
      <c r="H98" s="67">
        <v>14546.2</v>
      </c>
      <c r="I98" s="113">
        <v>10104.9</v>
      </c>
      <c r="J98" s="104">
        <v>231520.23333333331</v>
      </c>
      <c r="K98" s="47">
        <v>7821.4402686666708</v>
      </c>
      <c r="L98" s="108">
        <v>20002.416666666679</v>
      </c>
      <c r="M98" s="46">
        <f t="shared" si="18"/>
        <v>283995.19026866666</v>
      </c>
      <c r="N98" s="46">
        <f t="shared" si="19"/>
        <v>1030101.3999999999</v>
      </c>
      <c r="O98" s="44"/>
      <c r="P98" s="105"/>
      <c r="Q98" s="104"/>
    </row>
    <row r="99" spans="1:18" hidden="1">
      <c r="A99" s="128" t="s">
        <v>110</v>
      </c>
      <c r="B99" s="48">
        <v>139761.77499999999</v>
      </c>
      <c r="C99" s="66">
        <v>299999.25678399997</v>
      </c>
      <c r="D99" s="67">
        <v>187687.19166666671</v>
      </c>
      <c r="E99" s="68">
        <v>85913.599999999977</v>
      </c>
      <c r="F99" s="69">
        <v>18234.5</v>
      </c>
      <c r="G99" s="70">
        <f t="shared" si="11"/>
        <v>731596.32345066674</v>
      </c>
      <c r="H99" s="67">
        <v>14546.2</v>
      </c>
      <c r="I99" s="113">
        <v>12542.7</v>
      </c>
      <c r="J99" s="104">
        <v>235649.16666666666</v>
      </c>
      <c r="K99" s="47">
        <v>6552.6015493333307</v>
      </c>
      <c r="L99" s="108">
        <v>16552.308333333349</v>
      </c>
      <c r="M99" s="46">
        <f t="shared" si="18"/>
        <v>285842.97654933331</v>
      </c>
      <c r="N99" s="46">
        <f t="shared" si="19"/>
        <v>1017439.3</v>
      </c>
      <c r="O99" s="44"/>
      <c r="P99" s="105"/>
      <c r="Q99" s="104"/>
    </row>
    <row r="100" spans="1:18" ht="15.75" hidden="1">
      <c r="A100" s="128" t="s">
        <v>111</v>
      </c>
      <c r="B100" s="48">
        <v>152121.09999999998</v>
      </c>
      <c r="C100" s="66">
        <v>320894.69999999995</v>
      </c>
      <c r="D100" s="67">
        <v>190148.8</v>
      </c>
      <c r="E100" s="68">
        <v>89131.400000000009</v>
      </c>
      <c r="F100" s="69">
        <v>17995.999999999996</v>
      </c>
      <c r="G100" s="70">
        <f t="shared" si="11"/>
        <v>770291.99999999988</v>
      </c>
      <c r="H100" s="67">
        <v>15478.699999999999</v>
      </c>
      <c r="I100" s="113">
        <v>12302.2</v>
      </c>
      <c r="J100" s="104">
        <v>233774.5</v>
      </c>
      <c r="K100" s="47">
        <v>12420.300000000003</v>
      </c>
      <c r="L100" s="108">
        <v>58370.399999999994</v>
      </c>
      <c r="M100" s="46">
        <f t="shared" si="18"/>
        <v>332346.09999999998</v>
      </c>
      <c r="N100" s="46">
        <f t="shared" si="19"/>
        <v>1102638.0999999999</v>
      </c>
      <c r="O100" s="44"/>
      <c r="P100" s="105"/>
      <c r="Q100" s="104"/>
    </row>
    <row r="101" spans="1:18" s="104" customFormat="1" hidden="1">
      <c r="A101" s="128"/>
      <c r="B101" s="109"/>
      <c r="C101" s="110"/>
      <c r="D101" s="111"/>
      <c r="E101" s="112"/>
      <c r="F101" s="113"/>
      <c r="G101" s="114"/>
      <c r="H101" s="111"/>
      <c r="I101" s="113"/>
      <c r="K101" s="107"/>
      <c r="L101" s="108"/>
      <c r="M101" s="106"/>
      <c r="N101" s="106"/>
      <c r="O101" s="105"/>
      <c r="P101" s="105"/>
    </row>
    <row r="102" spans="1:18" hidden="1">
      <c r="A102" s="11" t="s">
        <v>112</v>
      </c>
      <c r="B102" s="48">
        <v>143885.41666666669</v>
      </c>
      <c r="C102" s="66">
        <v>325688.53115900012</v>
      </c>
      <c r="D102" s="67">
        <v>181046.26666666666</v>
      </c>
      <c r="E102" s="68">
        <v>96951.400000000009</v>
      </c>
      <c r="F102" s="69">
        <v>18417.599999999999</v>
      </c>
      <c r="G102" s="70">
        <f t="shared" si="11"/>
        <v>765989.21449233347</v>
      </c>
      <c r="H102" s="67">
        <v>15552.8</v>
      </c>
      <c r="I102" s="113">
        <v>12079.5</v>
      </c>
      <c r="J102" s="104">
        <v>243567.51666666666</v>
      </c>
      <c r="K102" s="47">
        <v>4930.5688410000066</v>
      </c>
      <c r="L102" s="108">
        <v>21743.174999999988</v>
      </c>
      <c r="M102" s="46">
        <f t="shared" ref="M102:M113" si="20">SUM(H102:L102)</f>
        <v>297873.56050766667</v>
      </c>
      <c r="N102" s="46">
        <f t="shared" ref="N102:N113" si="21">M102+G102</f>
        <v>1063862.7750000001</v>
      </c>
      <c r="O102" s="44"/>
      <c r="P102" s="105"/>
      <c r="Q102" s="104"/>
    </row>
    <row r="103" spans="1:18" hidden="1">
      <c r="A103" s="11" t="s">
        <v>90</v>
      </c>
      <c r="B103" s="48">
        <v>145404.73333333334</v>
      </c>
      <c r="C103" s="66">
        <v>322280.93797600007</v>
      </c>
      <c r="D103" s="67">
        <v>180130.53333333335</v>
      </c>
      <c r="E103" s="68">
        <v>100600.69999999998</v>
      </c>
      <c r="F103" s="69">
        <v>18416.7</v>
      </c>
      <c r="G103" s="70">
        <f t="shared" si="11"/>
        <v>766833.60464266664</v>
      </c>
      <c r="H103" s="67">
        <v>15552.8</v>
      </c>
      <c r="I103" s="113">
        <v>7387.8</v>
      </c>
      <c r="J103" s="104">
        <v>244764.73333333334</v>
      </c>
      <c r="K103" s="47">
        <v>877.36202400001457</v>
      </c>
      <c r="L103" s="108">
        <v>22892.149999999976</v>
      </c>
      <c r="M103" s="46">
        <f t="shared" si="20"/>
        <v>291474.84535733331</v>
      </c>
      <c r="N103" s="46">
        <f t="shared" si="21"/>
        <v>1058308.45</v>
      </c>
      <c r="O103" s="44"/>
      <c r="P103" s="105"/>
      <c r="Q103" s="104"/>
      <c r="R103" s="104"/>
    </row>
    <row r="104" spans="1:18" hidden="1">
      <c r="A104" s="11" t="s">
        <v>91</v>
      </c>
      <c r="B104" s="48">
        <v>145904.25</v>
      </c>
      <c r="C104" s="66">
        <v>312698</v>
      </c>
      <c r="D104" s="67">
        <v>186785.19999999998</v>
      </c>
      <c r="E104" s="68">
        <v>93410.300000000017</v>
      </c>
      <c r="F104" s="69">
        <v>19045.899999999998</v>
      </c>
      <c r="G104" s="70">
        <f t="shared" si="11"/>
        <v>757843.65</v>
      </c>
      <c r="H104" s="67">
        <v>15152.7</v>
      </c>
      <c r="I104" s="113">
        <v>6964.2</v>
      </c>
      <c r="J104" s="104">
        <v>237855.45</v>
      </c>
      <c r="K104" s="47">
        <v>1834.4000000000024</v>
      </c>
      <c r="L104" s="108">
        <v>10527.525000000014</v>
      </c>
      <c r="M104" s="46">
        <f t="shared" si="20"/>
        <v>272334.27500000002</v>
      </c>
      <c r="N104" s="46">
        <f t="shared" si="21"/>
        <v>1030177.925</v>
      </c>
      <c r="O104" s="44"/>
      <c r="P104" s="105"/>
      <c r="Q104" s="104"/>
    </row>
    <row r="105" spans="1:18" hidden="1">
      <c r="A105" s="11" t="s">
        <v>92</v>
      </c>
      <c r="B105" s="48">
        <v>151025.16666666666</v>
      </c>
      <c r="C105" s="66">
        <v>313405.31770099996</v>
      </c>
      <c r="D105" s="67">
        <v>189143.46666666665</v>
      </c>
      <c r="E105" s="68">
        <v>96942.5</v>
      </c>
      <c r="F105" s="69">
        <v>19080.599999999995</v>
      </c>
      <c r="G105" s="70">
        <f t="shared" si="11"/>
        <v>769597.0510343333</v>
      </c>
      <c r="H105" s="67">
        <v>16152.8</v>
      </c>
      <c r="I105" s="113">
        <v>6330.1</v>
      </c>
      <c r="J105" s="104">
        <v>242139.56666666665</v>
      </c>
      <c r="K105" s="47">
        <v>1558.2822990000113</v>
      </c>
      <c r="L105" s="108">
        <v>5380.1999999999971</v>
      </c>
      <c r="M105" s="46">
        <f t="shared" si="20"/>
        <v>271560.9489656667</v>
      </c>
      <c r="N105" s="46">
        <f t="shared" si="21"/>
        <v>1041158</v>
      </c>
      <c r="O105" s="44"/>
      <c r="P105" s="105"/>
      <c r="Q105" s="104"/>
    </row>
    <row r="106" spans="1:18" hidden="1">
      <c r="A106" s="11" t="s">
        <v>93</v>
      </c>
      <c r="B106" s="48">
        <v>145667.18333333335</v>
      </c>
      <c r="C106" s="66">
        <v>314339.03468800004</v>
      </c>
      <c r="D106" s="67">
        <v>182953.33333333331</v>
      </c>
      <c r="E106" s="68">
        <v>97288.099999999919</v>
      </c>
      <c r="F106" s="69">
        <v>20018.399999999998</v>
      </c>
      <c r="G106" s="70">
        <f t="shared" si="11"/>
        <v>760266.05135466659</v>
      </c>
      <c r="H106" s="67">
        <v>16152.8</v>
      </c>
      <c r="I106" s="113">
        <v>10020</v>
      </c>
      <c r="J106" s="104">
        <v>242499.48333333337</v>
      </c>
      <c r="K106" s="47">
        <v>12520.865311999998</v>
      </c>
      <c r="L106" s="108">
        <v>9337.7750000000051</v>
      </c>
      <c r="M106" s="46">
        <f t="shared" si="20"/>
        <v>290530.92364533339</v>
      </c>
      <c r="N106" s="46">
        <f t="shared" si="21"/>
        <v>1050796.9750000001</v>
      </c>
      <c r="O106" s="44"/>
      <c r="P106" s="105"/>
      <c r="Q106" s="104"/>
    </row>
    <row r="107" spans="1:18" hidden="1">
      <c r="A107" s="11" t="s">
        <v>94</v>
      </c>
      <c r="B107" s="48">
        <v>162974.6</v>
      </c>
      <c r="C107" s="66">
        <v>309611.83618399996</v>
      </c>
      <c r="D107" s="67">
        <v>187709.59999999998</v>
      </c>
      <c r="E107" s="68">
        <v>101671.69999999997</v>
      </c>
      <c r="F107" s="69">
        <v>19761.099999999999</v>
      </c>
      <c r="G107" s="70">
        <f t="shared" si="11"/>
        <v>781728.8361839999</v>
      </c>
      <c r="H107" s="67">
        <v>16658.5</v>
      </c>
      <c r="I107" s="113">
        <v>9147.7000000000007</v>
      </c>
      <c r="J107" s="104">
        <v>252231.30000000005</v>
      </c>
      <c r="K107" s="47">
        <v>7699.4638160000077</v>
      </c>
      <c r="L107" s="108">
        <v>12081.049999999985</v>
      </c>
      <c r="M107" s="46">
        <f t="shared" si="20"/>
        <v>297818.01381600008</v>
      </c>
      <c r="N107" s="46">
        <f t="shared" si="21"/>
        <v>1079546.8500000001</v>
      </c>
      <c r="O107" s="44"/>
      <c r="P107" s="105"/>
      <c r="Q107" s="104"/>
    </row>
    <row r="108" spans="1:18" hidden="1">
      <c r="A108" s="11" t="s">
        <v>95</v>
      </c>
      <c r="B108" s="48">
        <v>168554.63333333336</v>
      </c>
      <c r="C108" s="66">
        <v>313292.60278933338</v>
      </c>
      <c r="D108" s="67">
        <v>189204.08333333334</v>
      </c>
      <c r="E108" s="68">
        <v>111616.51666666666</v>
      </c>
      <c r="F108" s="69">
        <v>20218.300000000003</v>
      </c>
      <c r="G108" s="70">
        <f t="shared" si="11"/>
        <v>802886.13612266677</v>
      </c>
      <c r="H108" s="67">
        <v>16658.5</v>
      </c>
      <c r="I108" s="113">
        <v>8263.5</v>
      </c>
      <c r="J108" s="104">
        <v>270967.68333333335</v>
      </c>
      <c r="K108" s="47">
        <v>1884.9638773333322</v>
      </c>
      <c r="L108" s="108">
        <v>6500.325000000008</v>
      </c>
      <c r="M108" s="46">
        <f t="shared" si="20"/>
        <v>304274.97221066669</v>
      </c>
      <c r="N108" s="46">
        <f t="shared" si="21"/>
        <v>1107161.1083333334</v>
      </c>
      <c r="O108" s="44"/>
      <c r="P108" s="105"/>
      <c r="Q108" s="104"/>
    </row>
    <row r="109" spans="1:18" hidden="1">
      <c r="A109" s="11" t="s">
        <v>96</v>
      </c>
      <c r="B109" s="48">
        <v>173013.06666666665</v>
      </c>
      <c r="C109" s="66">
        <v>323103.31309866667</v>
      </c>
      <c r="D109" s="67">
        <v>192453.76666666663</v>
      </c>
      <c r="E109" s="68">
        <v>125589.13333333326</v>
      </c>
      <c r="F109" s="69">
        <v>19617</v>
      </c>
      <c r="G109" s="70">
        <f t="shared" si="11"/>
        <v>833776.27976533328</v>
      </c>
      <c r="H109" s="67">
        <v>16658.5</v>
      </c>
      <c r="I109" s="113">
        <v>6689.5999999999995</v>
      </c>
      <c r="J109" s="104">
        <v>273054.06666666671</v>
      </c>
      <c r="K109" s="47">
        <v>-2921.4797653333389</v>
      </c>
      <c r="L109" s="108">
        <v>5643.299999999972</v>
      </c>
      <c r="M109" s="46">
        <f t="shared" si="20"/>
        <v>299123.98690133332</v>
      </c>
      <c r="N109" s="46">
        <f t="shared" si="21"/>
        <v>1132900.2666666666</v>
      </c>
      <c r="O109" s="44"/>
      <c r="P109" s="105"/>
      <c r="Q109" s="104"/>
    </row>
    <row r="110" spans="1:18" hidden="1">
      <c r="A110" s="11" t="s">
        <v>97</v>
      </c>
      <c r="B110" s="48">
        <v>160572.1</v>
      </c>
      <c r="C110" s="66">
        <v>322413.35000000015</v>
      </c>
      <c r="D110" s="67">
        <v>192301.44999999998</v>
      </c>
      <c r="E110" s="68">
        <v>129937.04999999999</v>
      </c>
      <c r="F110" s="69">
        <v>19788.900000000005</v>
      </c>
      <c r="G110" s="70">
        <f t="shared" si="11"/>
        <v>825012.85000000021</v>
      </c>
      <c r="H110" s="67">
        <v>16658.5</v>
      </c>
      <c r="I110" s="113">
        <v>8142</v>
      </c>
      <c r="J110" s="104">
        <v>275358.15000000002</v>
      </c>
      <c r="K110" s="47">
        <v>-7191.9499999999925</v>
      </c>
      <c r="L110" s="108">
        <v>8148.9750000000104</v>
      </c>
      <c r="M110" s="46">
        <f t="shared" si="20"/>
        <v>301115.67500000005</v>
      </c>
      <c r="N110" s="46">
        <f t="shared" si="21"/>
        <v>1126128.5250000004</v>
      </c>
      <c r="O110" s="44"/>
      <c r="P110" s="105"/>
      <c r="Q110" s="104"/>
    </row>
    <row r="111" spans="1:18" hidden="1">
      <c r="A111" s="11" t="s">
        <v>98</v>
      </c>
      <c r="B111" s="48">
        <v>157655.33333333334</v>
      </c>
      <c r="C111" s="66">
        <v>325970.73333333334</v>
      </c>
      <c r="D111" s="67">
        <v>199756.13333333333</v>
      </c>
      <c r="E111" s="68">
        <v>128862.66666666676</v>
      </c>
      <c r="F111" s="69">
        <v>20281.999999999996</v>
      </c>
      <c r="G111" s="70">
        <f t="shared" si="11"/>
        <v>832526.8666666667</v>
      </c>
      <c r="H111" s="67">
        <v>16658.5</v>
      </c>
      <c r="I111" s="113">
        <v>8277.1</v>
      </c>
      <c r="J111" s="104">
        <v>277942.63333333336</v>
      </c>
      <c r="K111" s="47">
        <v>-8102.7666666666719</v>
      </c>
      <c r="L111" s="108">
        <v>1763.649999999971</v>
      </c>
      <c r="M111" s="46">
        <f t="shared" si="20"/>
        <v>296539.11666666664</v>
      </c>
      <c r="N111" s="46">
        <f t="shared" si="21"/>
        <v>1129065.9833333334</v>
      </c>
      <c r="O111" s="44"/>
      <c r="P111" s="105"/>
      <c r="Q111" s="104"/>
    </row>
    <row r="112" spans="1:18" hidden="1">
      <c r="A112" s="11" t="s">
        <v>99</v>
      </c>
      <c r="B112" s="48">
        <v>157801.46666666667</v>
      </c>
      <c r="C112" s="66">
        <v>329972.61666666664</v>
      </c>
      <c r="D112" s="67">
        <v>210534.41666666669</v>
      </c>
      <c r="E112" s="68">
        <v>125255.48333333332</v>
      </c>
      <c r="F112" s="69">
        <v>20327.400000000001</v>
      </c>
      <c r="G112" s="70">
        <f t="shared" si="11"/>
        <v>843891.3833333333</v>
      </c>
      <c r="H112" s="67">
        <v>17058.5</v>
      </c>
      <c r="I112" s="113">
        <v>11660.1</v>
      </c>
      <c r="J112" s="104">
        <v>281574.51666666666</v>
      </c>
      <c r="K112" s="47">
        <v>-3205.4833333333331</v>
      </c>
      <c r="L112" s="108">
        <v>12434.724999999979</v>
      </c>
      <c r="M112" s="46">
        <f t="shared" si="20"/>
        <v>319522.35833333328</v>
      </c>
      <c r="N112" s="46">
        <f t="shared" si="21"/>
        <v>1163413.7416666667</v>
      </c>
      <c r="O112" s="44"/>
      <c r="P112" s="105"/>
      <c r="Q112" s="104"/>
    </row>
    <row r="113" spans="1:18" hidden="1">
      <c r="A113" s="11" t="s">
        <v>100</v>
      </c>
      <c r="B113" s="48">
        <v>171120.99999999997</v>
      </c>
      <c r="C113" s="66">
        <v>347593.60000000003</v>
      </c>
      <c r="D113" s="67">
        <v>220654.9</v>
      </c>
      <c r="E113" s="68">
        <v>134007.29999999999</v>
      </c>
      <c r="F113" s="69">
        <v>20402.899999999998</v>
      </c>
      <c r="G113" s="70">
        <f t="shared" si="11"/>
        <v>893779.70000000007</v>
      </c>
      <c r="H113" s="67">
        <v>17471.5</v>
      </c>
      <c r="I113" s="113">
        <v>15658.2</v>
      </c>
      <c r="J113" s="104">
        <v>291225.7</v>
      </c>
      <c r="K113" s="47">
        <v>-869.30000000001473</v>
      </c>
      <c r="L113" s="108">
        <v>14154.400000000001</v>
      </c>
      <c r="M113" s="46">
        <f t="shared" si="20"/>
        <v>337640.50000000006</v>
      </c>
      <c r="N113" s="46">
        <f t="shared" si="21"/>
        <v>1231420.2000000002</v>
      </c>
      <c r="O113" s="44"/>
      <c r="P113" s="105"/>
      <c r="Q113" s="104"/>
    </row>
    <row r="114" spans="1:18" s="104" customFormat="1" hidden="1">
      <c r="A114" s="11"/>
      <c r="B114" s="109"/>
      <c r="C114" s="110"/>
      <c r="D114" s="111"/>
      <c r="E114" s="112"/>
      <c r="F114" s="113"/>
      <c r="G114" s="114"/>
      <c r="H114" s="111"/>
      <c r="I114" s="113"/>
      <c r="K114" s="107"/>
      <c r="L114" s="108"/>
      <c r="M114" s="106"/>
      <c r="N114" s="106"/>
      <c r="O114" s="105"/>
      <c r="P114" s="105"/>
    </row>
    <row r="115" spans="1:18" ht="15.75" hidden="1">
      <c r="A115" s="128" t="s">
        <v>113</v>
      </c>
      <c r="B115" s="48">
        <v>161507.1</v>
      </c>
      <c r="C115" s="66">
        <v>342283.36666666664</v>
      </c>
      <c r="D115" s="67">
        <v>223925.67500000002</v>
      </c>
      <c r="E115" s="68">
        <v>138829.68333333329</v>
      </c>
      <c r="F115" s="69">
        <v>20419.899999999998</v>
      </c>
      <c r="G115" s="70">
        <f t="shared" si="11"/>
        <v>886965.72499999998</v>
      </c>
      <c r="H115" s="67">
        <v>17058.899999999998</v>
      </c>
      <c r="I115" s="113">
        <v>12013.6</v>
      </c>
      <c r="J115" s="104">
        <v>296231.5500000001</v>
      </c>
      <c r="K115" s="47">
        <v>-11065.883333333328</v>
      </c>
      <c r="L115" s="108">
        <v>12954.633333333317</v>
      </c>
      <c r="M115" s="46">
        <f t="shared" ref="M115:M126" si="22">SUM(H115:L115)</f>
        <v>327192.8000000001</v>
      </c>
      <c r="N115" s="46">
        <f t="shared" ref="N115:N126" si="23">M115+G115</f>
        <v>1214158.5250000001</v>
      </c>
      <c r="O115" s="44"/>
      <c r="P115" s="105"/>
      <c r="Q115" s="104"/>
    </row>
    <row r="116" spans="1:18" hidden="1">
      <c r="A116" s="128" t="s">
        <v>90</v>
      </c>
      <c r="B116" s="48">
        <v>164417.9</v>
      </c>
      <c r="C116" s="66">
        <v>351755.23333333328</v>
      </c>
      <c r="D116" s="67">
        <v>222663.74999999997</v>
      </c>
      <c r="E116" s="68">
        <v>152444.16666666666</v>
      </c>
      <c r="F116" s="69">
        <v>20593.099999999999</v>
      </c>
      <c r="G116" s="70">
        <f t="shared" si="11"/>
        <v>911874.14999999991</v>
      </c>
      <c r="H116" s="67">
        <v>16658.899999999998</v>
      </c>
      <c r="I116" s="113">
        <v>9408</v>
      </c>
      <c r="J116" s="104">
        <v>303367.89999999997</v>
      </c>
      <c r="K116" s="47">
        <v>940.93333333332157</v>
      </c>
      <c r="L116" s="108">
        <v>11416.966666666669</v>
      </c>
      <c r="M116" s="46">
        <f t="shared" si="22"/>
        <v>341792.7</v>
      </c>
      <c r="N116" s="46">
        <f t="shared" si="23"/>
        <v>1253666.8499999999</v>
      </c>
      <c r="O116" s="44"/>
      <c r="P116" s="105"/>
      <c r="Q116" s="104"/>
    </row>
    <row r="117" spans="1:18" hidden="1">
      <c r="A117" s="128" t="s">
        <v>91</v>
      </c>
      <c r="B117" s="48">
        <v>164298.80000000002</v>
      </c>
      <c r="C117" s="66">
        <v>353077.80000000005</v>
      </c>
      <c r="D117" s="67">
        <v>230596.625</v>
      </c>
      <c r="E117" s="68">
        <v>142356.44999999995</v>
      </c>
      <c r="F117" s="69">
        <v>21714.5</v>
      </c>
      <c r="G117" s="70">
        <f t="shared" si="11"/>
        <v>912044.17500000005</v>
      </c>
      <c r="H117" s="67">
        <v>16658.899999999998</v>
      </c>
      <c r="I117" s="113">
        <v>8762.2000000000007</v>
      </c>
      <c r="J117" s="104">
        <v>299803.65000000002</v>
      </c>
      <c r="K117" s="47">
        <v>1068.4500000000166</v>
      </c>
      <c r="L117" s="108">
        <v>1483.400000000001</v>
      </c>
      <c r="M117" s="46">
        <f t="shared" si="22"/>
        <v>327776.60000000003</v>
      </c>
      <c r="N117" s="46">
        <f t="shared" si="23"/>
        <v>1239820.7750000001</v>
      </c>
      <c r="O117" s="44"/>
      <c r="P117" s="105"/>
      <c r="Q117" s="104"/>
      <c r="R117" s="104"/>
    </row>
    <row r="118" spans="1:18" hidden="1">
      <c r="A118" s="128" t="s">
        <v>92</v>
      </c>
      <c r="B118" s="48">
        <v>167918.19999999998</v>
      </c>
      <c r="C118" s="66">
        <v>362385.06666666665</v>
      </c>
      <c r="D118" s="67">
        <v>242121.49999999994</v>
      </c>
      <c r="E118" s="68">
        <v>147719.23333333334</v>
      </c>
      <c r="F118" s="69">
        <v>21737.399999999998</v>
      </c>
      <c r="G118" s="70">
        <f t="shared" si="11"/>
        <v>941881.4</v>
      </c>
      <c r="H118" s="67">
        <v>16658.899999999998</v>
      </c>
      <c r="I118" s="113">
        <v>8634.1</v>
      </c>
      <c r="J118" s="104">
        <v>302117.8</v>
      </c>
      <c r="K118" s="47">
        <v>3728.1266666666656</v>
      </c>
      <c r="L118" s="108">
        <v>-1864.0666666666734</v>
      </c>
      <c r="M118" s="46">
        <f t="shared" si="22"/>
        <v>329274.86</v>
      </c>
      <c r="N118" s="46">
        <f t="shared" si="23"/>
        <v>1271156.26</v>
      </c>
      <c r="O118" s="44"/>
      <c r="P118" s="105"/>
      <c r="Q118" s="104"/>
    </row>
    <row r="119" spans="1:18" hidden="1">
      <c r="A119" s="128" t="s">
        <v>93</v>
      </c>
      <c r="B119" s="48">
        <v>172334.09999999998</v>
      </c>
      <c r="C119" s="66">
        <v>369850.2333333334</v>
      </c>
      <c r="D119" s="67">
        <v>242621.77499999999</v>
      </c>
      <c r="E119" s="68">
        <v>140115.01666666669</v>
      </c>
      <c r="F119" s="69">
        <v>22311.699999999997</v>
      </c>
      <c r="G119" s="70">
        <f t="shared" ref="G119:G126" si="24">SUM(B119:F119)</f>
        <v>947232.82500000007</v>
      </c>
      <c r="H119" s="67">
        <v>16658.899999999998</v>
      </c>
      <c r="I119" s="113">
        <v>5998.5</v>
      </c>
      <c r="J119" s="104">
        <v>301776.05</v>
      </c>
      <c r="K119" s="47">
        <v>-2240.1166666666732</v>
      </c>
      <c r="L119" s="108">
        <v>-7369.3333333332994</v>
      </c>
      <c r="M119" s="46">
        <f t="shared" si="22"/>
        <v>314824</v>
      </c>
      <c r="N119" s="46">
        <f t="shared" si="23"/>
        <v>1262056.8250000002</v>
      </c>
      <c r="O119" s="44"/>
      <c r="P119" s="105"/>
      <c r="Q119" s="104"/>
    </row>
    <row r="120" spans="1:18" hidden="1">
      <c r="A120" s="128" t="s">
        <v>94</v>
      </c>
      <c r="B120" s="48">
        <v>177992.6</v>
      </c>
      <c r="C120" s="66">
        <v>366743.39999999985</v>
      </c>
      <c r="D120" s="67">
        <v>244235.54999999993</v>
      </c>
      <c r="E120" s="68">
        <v>135685.39999999997</v>
      </c>
      <c r="F120" s="69">
        <v>22699.9</v>
      </c>
      <c r="G120" s="70">
        <f t="shared" si="24"/>
        <v>947356.84999999974</v>
      </c>
      <c r="H120" s="67">
        <v>16658.899999999998</v>
      </c>
      <c r="I120" s="113">
        <v>3846.6</v>
      </c>
      <c r="J120" s="104">
        <v>300341</v>
      </c>
      <c r="K120" s="47">
        <v>-3592.699999999983</v>
      </c>
      <c r="L120" s="108">
        <v>-9895.9999999999891</v>
      </c>
      <c r="M120" s="46">
        <f t="shared" si="22"/>
        <v>307357.8</v>
      </c>
      <c r="N120" s="78">
        <f t="shared" si="23"/>
        <v>1254714.6499999997</v>
      </c>
      <c r="O120" s="44"/>
      <c r="P120" s="105"/>
      <c r="Q120" s="104"/>
    </row>
    <row r="121" spans="1:18" hidden="1">
      <c r="A121" s="128" t="s">
        <v>95</v>
      </c>
      <c r="B121" s="48">
        <v>179934.68333333332</v>
      </c>
      <c r="C121" s="66">
        <v>368111.83333333343</v>
      </c>
      <c r="D121" s="67">
        <v>241922.94166666671</v>
      </c>
      <c r="E121" s="68">
        <v>140233.5</v>
      </c>
      <c r="F121" s="69">
        <v>23521.599999999999</v>
      </c>
      <c r="G121" s="70">
        <f t="shared" si="24"/>
        <v>953724.55833333347</v>
      </c>
      <c r="H121" s="67">
        <v>16658.899999999998</v>
      </c>
      <c r="I121" s="113">
        <v>3846.6</v>
      </c>
      <c r="J121" s="104">
        <v>300446.10000000003</v>
      </c>
      <c r="K121" s="47">
        <v>-8160.0166666666746</v>
      </c>
      <c r="L121" s="108">
        <v>7463.216666666649</v>
      </c>
      <c r="M121" s="46">
        <f t="shared" si="22"/>
        <v>320254.80000000005</v>
      </c>
      <c r="N121" s="78">
        <f t="shared" si="23"/>
        <v>1273979.3583333334</v>
      </c>
      <c r="O121" s="44"/>
      <c r="P121" s="105"/>
      <c r="Q121" s="104"/>
    </row>
    <row r="122" spans="1:18" hidden="1">
      <c r="A122" s="128" t="s">
        <v>96</v>
      </c>
      <c r="B122" s="48">
        <v>179883.66666666663</v>
      </c>
      <c r="C122" s="66">
        <v>389737.56666666671</v>
      </c>
      <c r="D122" s="67">
        <v>248616.23333333337</v>
      </c>
      <c r="E122" s="68">
        <v>134871.90000000002</v>
      </c>
      <c r="F122" s="69">
        <v>24018.200000000004</v>
      </c>
      <c r="G122" s="70">
        <f t="shared" si="24"/>
        <v>977127.56666666677</v>
      </c>
      <c r="H122" s="67">
        <v>16658.899999999998</v>
      </c>
      <c r="I122" s="113">
        <v>4059.5</v>
      </c>
      <c r="J122" s="104">
        <v>301122.90000000002</v>
      </c>
      <c r="K122" s="47">
        <v>-4876.5333333333365</v>
      </c>
      <c r="L122" s="108">
        <v>17614.533333333344</v>
      </c>
      <c r="M122" s="46">
        <f t="shared" si="22"/>
        <v>334579.30000000005</v>
      </c>
      <c r="N122" s="46">
        <f t="shared" si="23"/>
        <v>1311706.8666666667</v>
      </c>
      <c r="O122" s="44"/>
      <c r="P122" s="105"/>
      <c r="Q122" s="104"/>
    </row>
    <row r="123" spans="1:18" hidden="1">
      <c r="A123" s="127" t="s">
        <v>114</v>
      </c>
      <c r="B123" s="48">
        <v>172577.55000000002</v>
      </c>
      <c r="C123" s="66">
        <v>389913.9</v>
      </c>
      <c r="D123" s="67">
        <v>256409.92499999999</v>
      </c>
      <c r="E123" s="68">
        <v>134125.99999999997</v>
      </c>
      <c r="F123" s="69">
        <v>24772.5</v>
      </c>
      <c r="G123" s="70">
        <f t="shared" si="24"/>
        <v>977799.875</v>
      </c>
      <c r="H123" s="67">
        <v>16711.8</v>
      </c>
      <c r="I123" s="113">
        <v>3616.6</v>
      </c>
      <c r="J123" s="104">
        <v>303452.40000000002</v>
      </c>
      <c r="K123" s="47">
        <v>-7498.8500000000095</v>
      </c>
      <c r="L123" s="108">
        <v>18300.050000000007</v>
      </c>
      <c r="M123" s="46">
        <f t="shared" si="22"/>
        <v>334582</v>
      </c>
      <c r="N123" s="46">
        <f t="shared" si="23"/>
        <v>1312381.875</v>
      </c>
      <c r="O123" s="44"/>
      <c r="P123" s="105"/>
      <c r="Q123" s="104"/>
    </row>
    <row r="124" spans="1:18" hidden="1">
      <c r="A124" s="127" t="s">
        <v>115</v>
      </c>
      <c r="B124" s="48">
        <v>175018.73333333337</v>
      </c>
      <c r="C124" s="66">
        <v>388213.63333333336</v>
      </c>
      <c r="D124" s="67">
        <v>256796.81666666668</v>
      </c>
      <c r="E124" s="68">
        <v>137073.29999999987</v>
      </c>
      <c r="F124" s="69">
        <v>25758.2</v>
      </c>
      <c r="G124" s="70">
        <f t="shared" si="24"/>
        <v>982860.68333333312</v>
      </c>
      <c r="H124" s="67">
        <v>16711.8</v>
      </c>
      <c r="I124" s="113">
        <v>3527.8</v>
      </c>
      <c r="J124" s="104">
        <v>304772.40000000008</v>
      </c>
      <c r="K124" s="47">
        <v>4007.0333333333319</v>
      </c>
      <c r="L124" s="108">
        <v>23214.766666666659</v>
      </c>
      <c r="M124" s="46">
        <f t="shared" si="22"/>
        <v>352233.80000000005</v>
      </c>
      <c r="N124" s="46">
        <f t="shared" si="23"/>
        <v>1335094.4833333332</v>
      </c>
      <c r="O124" s="44"/>
      <c r="P124" s="105"/>
      <c r="Q124" s="104"/>
    </row>
    <row r="125" spans="1:18" hidden="1">
      <c r="A125" s="127" t="s">
        <v>116</v>
      </c>
      <c r="B125" s="48">
        <v>176631.31666666665</v>
      </c>
      <c r="C125" s="66">
        <v>386161.26666666655</v>
      </c>
      <c r="D125" s="67">
        <v>263339.10833333334</v>
      </c>
      <c r="E125" s="68">
        <v>133771.29999999993</v>
      </c>
      <c r="F125" s="69">
        <v>26576.899999999998</v>
      </c>
      <c r="G125" s="70">
        <f t="shared" si="24"/>
        <v>986479.8916666666</v>
      </c>
      <c r="H125" s="67">
        <v>16737.599999999999</v>
      </c>
      <c r="I125" s="113">
        <v>6643.5</v>
      </c>
      <c r="J125" s="104">
        <v>309017.99999999994</v>
      </c>
      <c r="K125" s="47">
        <v>-4528.3833333333514</v>
      </c>
      <c r="L125" s="108">
        <v>17508.983333333315</v>
      </c>
      <c r="M125" s="46">
        <f t="shared" si="22"/>
        <v>345379.6999999999</v>
      </c>
      <c r="N125" s="46">
        <f t="shared" si="23"/>
        <v>1331859.5916666666</v>
      </c>
      <c r="O125" s="44"/>
      <c r="P125" s="105"/>
      <c r="Q125" s="104"/>
    </row>
    <row r="126" spans="1:18" hidden="1">
      <c r="A126" s="127" t="s">
        <v>117</v>
      </c>
      <c r="B126" s="48">
        <v>184306.40000000002</v>
      </c>
      <c r="C126" s="66">
        <v>399125.3</v>
      </c>
      <c r="D126" s="67">
        <v>263624.7</v>
      </c>
      <c r="E126" s="68">
        <v>136096.19999999998</v>
      </c>
      <c r="F126" s="69">
        <v>26738.600000000006</v>
      </c>
      <c r="G126" s="70">
        <f t="shared" si="24"/>
        <v>1009891.1999999998</v>
      </c>
      <c r="H126" s="67">
        <v>17595.400000000001</v>
      </c>
      <c r="I126" s="113">
        <v>7533</v>
      </c>
      <c r="J126" s="104">
        <v>312991.8</v>
      </c>
      <c r="K126" s="47">
        <v>-3620.3000000000097</v>
      </c>
      <c r="L126" s="108">
        <v>4367.8000000000429</v>
      </c>
      <c r="M126" s="46">
        <f t="shared" si="22"/>
        <v>338867.70000000007</v>
      </c>
      <c r="N126" s="46">
        <f t="shared" si="23"/>
        <v>1348758.9</v>
      </c>
      <c r="O126" s="44"/>
      <c r="P126" s="105"/>
      <c r="Q126" s="104"/>
    </row>
    <row r="127" spans="1:18" s="104" customFormat="1" hidden="1">
      <c r="A127" s="127"/>
      <c r="B127" s="109"/>
      <c r="C127" s="110"/>
      <c r="D127" s="111"/>
      <c r="E127" s="112"/>
      <c r="F127" s="113"/>
      <c r="G127" s="114"/>
      <c r="H127" s="111"/>
      <c r="I127" s="113"/>
      <c r="K127" s="107"/>
      <c r="L127" s="108"/>
      <c r="M127" s="106"/>
      <c r="N127" s="106"/>
      <c r="O127" s="105"/>
      <c r="P127" s="105"/>
    </row>
    <row r="128" spans="1:18" s="104" customFormat="1" hidden="1">
      <c r="A128" s="128" t="s">
        <v>51</v>
      </c>
      <c r="B128" s="109">
        <v>172340.18333333332</v>
      </c>
      <c r="C128" s="110">
        <v>382817.93333333329</v>
      </c>
      <c r="D128" s="111">
        <v>268267.93333333335</v>
      </c>
      <c r="E128" s="112">
        <v>138141.69999999998</v>
      </c>
      <c r="F128" s="113">
        <v>26702.500000000004</v>
      </c>
      <c r="G128" s="114">
        <f t="shared" ref="G128:G138" si="25">SUM(B128:F128)</f>
        <v>988270.24999999988</v>
      </c>
      <c r="H128" s="111">
        <v>17682.2</v>
      </c>
      <c r="I128" s="113">
        <v>10044</v>
      </c>
      <c r="J128" s="104">
        <v>313718.54166666663</v>
      </c>
      <c r="K128" s="107">
        <v>-6106.6583333333219</v>
      </c>
      <c r="L128" s="108">
        <v>8263.8166666666948</v>
      </c>
      <c r="M128" s="106">
        <f t="shared" ref="M128:M139" si="26">SUM(H128:L128)</f>
        <v>343601.9</v>
      </c>
      <c r="N128" s="106">
        <f t="shared" ref="N128:N138" si="27">M128+G128</f>
        <v>1331872.1499999999</v>
      </c>
      <c r="O128" s="105"/>
      <c r="P128" s="105"/>
    </row>
    <row r="129" spans="1:18" hidden="1">
      <c r="A129" s="128" t="s">
        <v>57</v>
      </c>
      <c r="B129" s="109">
        <v>170404.06666666665</v>
      </c>
      <c r="C129" s="110">
        <v>370418.46666666679</v>
      </c>
      <c r="D129" s="111">
        <v>283964.86666666664</v>
      </c>
      <c r="E129" s="112">
        <v>148341.19999999995</v>
      </c>
      <c r="F129" s="113">
        <v>26374.500000000004</v>
      </c>
      <c r="G129" s="114">
        <f t="shared" si="25"/>
        <v>999503.10000000009</v>
      </c>
      <c r="H129" s="111">
        <v>17678.7</v>
      </c>
      <c r="I129" s="113">
        <v>9270.6999999999989</v>
      </c>
      <c r="J129" s="104">
        <v>315921.8833333333</v>
      </c>
      <c r="K129" s="107">
        <v>-3019.6166666666686</v>
      </c>
      <c r="L129" s="108">
        <v>9362.2333333333354</v>
      </c>
      <c r="M129" s="106">
        <f t="shared" si="26"/>
        <v>349213.89999999997</v>
      </c>
      <c r="N129" s="106">
        <f t="shared" si="27"/>
        <v>1348717</v>
      </c>
      <c r="O129" s="44"/>
      <c r="P129" s="105"/>
      <c r="Q129" s="104"/>
    </row>
    <row r="130" spans="1:18" hidden="1">
      <c r="A130" s="128" t="s">
        <v>46</v>
      </c>
      <c r="B130" s="109">
        <v>169692.24999999997</v>
      </c>
      <c r="C130" s="110">
        <v>379716.6999999999</v>
      </c>
      <c r="D130" s="111">
        <v>285128.70000000007</v>
      </c>
      <c r="E130" s="112">
        <v>150060.39999999991</v>
      </c>
      <c r="F130" s="113">
        <v>26466.500000000007</v>
      </c>
      <c r="G130" s="114">
        <f t="shared" si="25"/>
        <v>1011064.5499999998</v>
      </c>
      <c r="H130" s="111">
        <v>17678.7</v>
      </c>
      <c r="I130" s="113">
        <v>6602.2</v>
      </c>
      <c r="J130" s="104">
        <v>311194.125</v>
      </c>
      <c r="K130" s="107">
        <v>-8157.7750000000124</v>
      </c>
      <c r="L130" s="108">
        <v>615.75000000002365</v>
      </c>
      <c r="M130" s="106">
        <f t="shared" si="26"/>
        <v>327933</v>
      </c>
      <c r="N130" s="106">
        <f t="shared" si="27"/>
        <v>1338997.5499999998</v>
      </c>
      <c r="O130" s="44"/>
      <c r="P130" s="105"/>
      <c r="Q130" s="104"/>
    </row>
    <row r="131" spans="1:18" hidden="1">
      <c r="A131" s="128" t="s">
        <v>58</v>
      </c>
      <c r="B131" s="109">
        <v>179520.33333333334</v>
      </c>
      <c r="C131" s="110">
        <v>398183.93333333317</v>
      </c>
      <c r="D131" s="111">
        <v>290153.83333333331</v>
      </c>
      <c r="E131" s="112">
        <v>162426.70000000001</v>
      </c>
      <c r="F131" s="113">
        <v>27165.399999999998</v>
      </c>
      <c r="G131" s="114">
        <f t="shared" si="25"/>
        <v>1057450.1999999997</v>
      </c>
      <c r="H131" s="111">
        <v>18344.8</v>
      </c>
      <c r="I131" s="113">
        <v>6404.9000000000005</v>
      </c>
      <c r="J131" s="104">
        <v>342105.36666666664</v>
      </c>
      <c r="K131" s="107">
        <v>-1168.4333333333129</v>
      </c>
      <c r="L131" s="108">
        <v>-27322.43333333332</v>
      </c>
      <c r="M131" s="106">
        <f t="shared" si="26"/>
        <v>338364.20000000007</v>
      </c>
      <c r="N131" s="106">
        <f t="shared" si="27"/>
        <v>1395814.3999999999</v>
      </c>
      <c r="O131" s="44"/>
      <c r="P131" s="105"/>
      <c r="Q131" s="104"/>
    </row>
    <row r="132" spans="1:18" hidden="1">
      <c r="A132" s="128" t="s">
        <v>59</v>
      </c>
      <c r="B132" s="109">
        <v>185464.61666666667</v>
      </c>
      <c r="C132" s="110">
        <v>394048.36666666658</v>
      </c>
      <c r="D132" s="111">
        <v>292586.56666666665</v>
      </c>
      <c r="E132" s="112">
        <v>148292.10000000006</v>
      </c>
      <c r="F132" s="113">
        <v>28402.600000000002</v>
      </c>
      <c r="G132" s="114">
        <f t="shared" si="25"/>
        <v>1048794.25</v>
      </c>
      <c r="H132" s="111">
        <v>18351.599999999999</v>
      </c>
      <c r="I132" s="113">
        <v>5114.3</v>
      </c>
      <c r="J132" s="104">
        <v>346224.70833333326</v>
      </c>
      <c r="K132" s="107">
        <v>-7626.5916666666508</v>
      </c>
      <c r="L132" s="108">
        <v>-25711.516666666666</v>
      </c>
      <c r="M132" s="106">
        <f t="shared" si="26"/>
        <v>336352.49999999994</v>
      </c>
      <c r="N132" s="106">
        <f t="shared" si="27"/>
        <v>1385146.75</v>
      </c>
      <c r="O132" s="44"/>
      <c r="P132" s="105"/>
      <c r="Q132" s="104"/>
      <c r="R132" s="104"/>
    </row>
    <row r="133" spans="1:18" hidden="1">
      <c r="A133" s="128" t="s">
        <v>60</v>
      </c>
      <c r="B133" s="109">
        <v>192172</v>
      </c>
      <c r="C133" s="110">
        <v>419048.00000000006</v>
      </c>
      <c r="D133" s="111">
        <v>289761.7</v>
      </c>
      <c r="E133" s="112">
        <v>145971.70000000001</v>
      </c>
      <c r="F133" s="113">
        <v>29940.799999999999</v>
      </c>
      <c r="G133" s="114">
        <f t="shared" si="25"/>
        <v>1076894.2</v>
      </c>
      <c r="H133" s="111">
        <v>18384.599999999999</v>
      </c>
      <c r="I133" s="113">
        <v>2743.8</v>
      </c>
      <c r="J133" s="104">
        <v>348025.04999999993</v>
      </c>
      <c r="K133" s="107">
        <v>-2141.2499999999973</v>
      </c>
      <c r="L133" s="108">
        <v>-21288.800000000003</v>
      </c>
      <c r="M133" s="106">
        <f t="shared" si="26"/>
        <v>345723.39999999997</v>
      </c>
      <c r="N133" s="106">
        <f t="shared" si="27"/>
        <v>1422617.5999999999</v>
      </c>
      <c r="O133" s="44"/>
      <c r="P133" s="105"/>
      <c r="Q133" s="104"/>
    </row>
    <row r="134" spans="1:18" hidden="1">
      <c r="A134" s="128" t="s">
        <v>118</v>
      </c>
      <c r="B134" s="109">
        <v>201914.68333333332</v>
      </c>
      <c r="C134" s="110">
        <v>428615.78333333315</v>
      </c>
      <c r="D134" s="111">
        <v>298106.05000000005</v>
      </c>
      <c r="E134" s="112">
        <v>168220.39999999997</v>
      </c>
      <c r="F134" s="113">
        <v>30641.8</v>
      </c>
      <c r="G134" s="114">
        <f t="shared" si="25"/>
        <v>1127498.7166666666</v>
      </c>
      <c r="H134" s="111">
        <v>18358.3</v>
      </c>
      <c r="I134" s="113">
        <v>9700.7000000000007</v>
      </c>
      <c r="J134" s="104">
        <v>350318.50833333324</v>
      </c>
      <c r="K134" s="107">
        <v>-5992.0416666666533</v>
      </c>
      <c r="L134" s="108">
        <v>-29008.766666666696</v>
      </c>
      <c r="M134" s="106">
        <f t="shared" si="26"/>
        <v>343376.6999999999</v>
      </c>
      <c r="N134" s="106">
        <f t="shared" si="27"/>
        <v>1470875.4166666665</v>
      </c>
      <c r="O134" s="44"/>
      <c r="P134" s="105"/>
      <c r="Q134" s="104"/>
    </row>
    <row r="135" spans="1:18" hidden="1">
      <c r="A135" s="128" t="s">
        <v>61</v>
      </c>
      <c r="B135" s="109">
        <v>197448.58333333334</v>
      </c>
      <c r="C135" s="110">
        <v>433276.82777777786</v>
      </c>
      <c r="D135" s="111">
        <v>298669.74444444443</v>
      </c>
      <c r="E135" s="112">
        <v>159633.69999999995</v>
      </c>
      <c r="F135" s="113">
        <v>31745.500000000011</v>
      </c>
      <c r="G135" s="114">
        <f t="shared" si="25"/>
        <v>1120774.3555555556</v>
      </c>
      <c r="H135" s="111">
        <v>18358.3</v>
      </c>
      <c r="I135" s="113">
        <v>9573.7999999999993</v>
      </c>
      <c r="J135" s="104">
        <v>355600.77222222224</v>
      </c>
      <c r="K135" s="107">
        <v>-10094.449999999981</v>
      </c>
      <c r="L135" s="108">
        <v>-30568.644444444406</v>
      </c>
      <c r="M135" s="106">
        <f t="shared" si="26"/>
        <v>342869.77777777787</v>
      </c>
      <c r="N135" s="106">
        <f t="shared" si="27"/>
        <v>1463644.1333333333</v>
      </c>
      <c r="O135" s="44"/>
      <c r="P135" s="105"/>
      <c r="Q135" s="104"/>
    </row>
    <row r="136" spans="1:18" hidden="1">
      <c r="A136" s="128" t="s">
        <v>64</v>
      </c>
      <c r="B136" s="109">
        <v>186655.24166666667</v>
      </c>
      <c r="C136" s="110">
        <v>426696.05277777778</v>
      </c>
      <c r="D136" s="111">
        <v>285720.86111111112</v>
      </c>
      <c r="E136" s="112">
        <v>149361.39999999991</v>
      </c>
      <c r="F136" s="113">
        <v>32928.700000000004</v>
      </c>
      <c r="G136" s="114">
        <f t="shared" si="25"/>
        <v>1081362.2555555555</v>
      </c>
      <c r="H136" s="111">
        <v>18608.3</v>
      </c>
      <c r="I136" s="113">
        <v>8443.4</v>
      </c>
      <c r="J136" s="104">
        <v>356774.68888888886</v>
      </c>
      <c r="K136" s="107">
        <v>-24197.766666666663</v>
      </c>
      <c r="L136" s="108">
        <v>-33192.477777777734</v>
      </c>
      <c r="M136" s="106">
        <f t="shared" si="26"/>
        <v>326436.14444444445</v>
      </c>
      <c r="N136" s="106">
        <f t="shared" si="27"/>
        <v>1407798.4</v>
      </c>
      <c r="O136" s="44"/>
      <c r="P136" s="105"/>
      <c r="Q136" s="104"/>
    </row>
    <row r="137" spans="1:18" hidden="1">
      <c r="A137" s="128" t="s">
        <v>65</v>
      </c>
      <c r="B137" s="109">
        <v>188273.1722222222</v>
      </c>
      <c r="C137" s="110">
        <v>455854.36481481482</v>
      </c>
      <c r="D137" s="111">
        <v>285110.4259259259</v>
      </c>
      <c r="E137" s="112">
        <v>155538.2999999999</v>
      </c>
      <c r="F137" s="113">
        <v>32859.200000000004</v>
      </c>
      <c r="G137" s="114">
        <f t="shared" si="25"/>
        <v>1117635.4629629627</v>
      </c>
      <c r="H137" s="111">
        <v>18459.599999999999</v>
      </c>
      <c r="I137" s="113">
        <v>9452.2000000000007</v>
      </c>
      <c r="J137" s="104">
        <v>365381.77407407411</v>
      </c>
      <c r="K137" s="107">
        <v>-3683.3888888888928</v>
      </c>
      <c r="L137" s="108">
        <v>-34003.048148148133</v>
      </c>
      <c r="M137" s="106">
        <f t="shared" si="26"/>
        <v>355607.13703703712</v>
      </c>
      <c r="N137" s="106">
        <f t="shared" si="27"/>
        <v>1473242.5999999999</v>
      </c>
      <c r="O137" s="44"/>
      <c r="P137" s="105"/>
      <c r="Q137" s="104"/>
    </row>
    <row r="138" spans="1:18" hidden="1">
      <c r="A138" s="128" t="s">
        <v>67</v>
      </c>
      <c r="B138" s="109">
        <v>185118.08425925925</v>
      </c>
      <c r="C138" s="110">
        <v>436334.43487654312</v>
      </c>
      <c r="D138" s="111">
        <v>283970.48950617283</v>
      </c>
      <c r="E138" s="112">
        <v>146703.70000000001</v>
      </c>
      <c r="F138" s="113">
        <v>33669.4</v>
      </c>
      <c r="G138" s="114">
        <f t="shared" si="25"/>
        <v>1085796.1086419751</v>
      </c>
      <c r="H138" s="111">
        <v>18309.599999999999</v>
      </c>
      <c r="I138" s="113">
        <v>9053</v>
      </c>
      <c r="J138" s="104">
        <v>371953.60493827157</v>
      </c>
      <c r="K138" s="107">
        <v>-6970.3481481481613</v>
      </c>
      <c r="L138" s="108">
        <v>-40113.343209876599</v>
      </c>
      <c r="M138" s="106">
        <f t="shared" si="26"/>
        <v>352232.51358024677</v>
      </c>
      <c r="N138" s="106">
        <f t="shared" si="27"/>
        <v>1438028.6222222219</v>
      </c>
      <c r="O138" s="44"/>
      <c r="P138" s="105"/>
      <c r="Q138" s="104"/>
    </row>
    <row r="139" spans="1:18" hidden="1">
      <c r="A139" s="128" t="s">
        <v>68</v>
      </c>
      <c r="B139" s="113">
        <v>195671.1</v>
      </c>
      <c r="C139" s="113">
        <v>454278.20000000007</v>
      </c>
      <c r="D139" s="113">
        <v>287882.40000000002</v>
      </c>
      <c r="E139" s="113">
        <v>164626.70000000004</v>
      </c>
      <c r="F139" s="113">
        <v>34759.1</v>
      </c>
      <c r="G139" s="113">
        <f t="shared" ref="G139" si="28">SUM(B139:F139)</f>
        <v>1137217.5000000002</v>
      </c>
      <c r="H139" s="113">
        <v>18489.400000000001</v>
      </c>
      <c r="I139" s="113">
        <v>9222.6</v>
      </c>
      <c r="J139" s="113">
        <v>381583.1</v>
      </c>
      <c r="K139" s="129">
        <v>-3049.7999999999784</v>
      </c>
      <c r="L139" s="108">
        <v>-48549.500000000015</v>
      </c>
      <c r="M139" s="108">
        <f t="shared" si="26"/>
        <v>357695.8</v>
      </c>
      <c r="N139" s="108">
        <f>M139+G139</f>
        <v>1494913.3000000003</v>
      </c>
      <c r="O139" s="44"/>
      <c r="P139" s="105"/>
      <c r="Q139" s="104"/>
    </row>
    <row r="140" spans="1:18" s="104" customFormat="1" hidden="1">
      <c r="A140" s="52"/>
      <c r="B140" s="109"/>
      <c r="C140" s="110"/>
      <c r="D140" s="111"/>
      <c r="E140" s="112"/>
      <c r="F140" s="113"/>
      <c r="G140" s="114"/>
      <c r="H140" s="111"/>
      <c r="I140" s="113"/>
      <c r="K140" s="107"/>
      <c r="L140" s="108"/>
      <c r="M140" s="106"/>
      <c r="N140" s="106"/>
      <c r="O140" s="105"/>
      <c r="P140" s="105"/>
    </row>
    <row r="141" spans="1:18" hidden="1">
      <c r="A141" s="52" t="s">
        <v>55</v>
      </c>
      <c r="B141" s="48">
        <v>186345.43333333332</v>
      </c>
      <c r="C141" s="66">
        <v>438978.89999999997</v>
      </c>
      <c r="D141" s="67">
        <v>290056.21666666667</v>
      </c>
      <c r="E141" s="68">
        <v>159142.59999999998</v>
      </c>
      <c r="F141" s="69">
        <v>34593.5</v>
      </c>
      <c r="G141" s="70">
        <f t="shared" ref="G141:G152" si="29">SUM(B141:F141)</f>
        <v>1109116.6499999999</v>
      </c>
      <c r="H141" s="67">
        <v>18416.3</v>
      </c>
      <c r="I141" s="113">
        <v>10502.800000000001</v>
      </c>
      <c r="J141" s="104">
        <v>387065.56666666665</v>
      </c>
      <c r="K141" s="47">
        <v>-3163.0333333333028</v>
      </c>
      <c r="L141" s="108">
        <v>-57145.81666666668</v>
      </c>
      <c r="M141" s="46">
        <f t="shared" ref="M141:M152" si="30">SUM(H141:L141)</f>
        <v>355675.81666666665</v>
      </c>
      <c r="N141" s="46">
        <f t="shared" ref="N141:N152" si="31">M141+G141</f>
        <v>1464792.4666666666</v>
      </c>
      <c r="O141" s="44"/>
      <c r="P141" s="105"/>
      <c r="Q141" s="104"/>
    </row>
    <row r="142" spans="1:18" hidden="1">
      <c r="A142" s="52" t="s">
        <v>74</v>
      </c>
      <c r="B142" s="48">
        <v>189847.36666666667</v>
      </c>
      <c r="C142" s="66">
        <v>442355.79999999987</v>
      </c>
      <c r="D142" s="67">
        <v>297830.43333333335</v>
      </c>
      <c r="E142" s="68">
        <v>155071.29999999996</v>
      </c>
      <c r="F142" s="69">
        <v>34097.1</v>
      </c>
      <c r="G142" s="70">
        <f t="shared" si="29"/>
        <v>1119202</v>
      </c>
      <c r="H142" s="67">
        <v>18266.3</v>
      </c>
      <c r="I142" s="113">
        <v>10301.6</v>
      </c>
      <c r="J142" s="104">
        <v>386522.73333333334</v>
      </c>
      <c r="K142" s="47">
        <v>-8010.3666666666504</v>
      </c>
      <c r="L142" s="108">
        <v>-62052.93333333332</v>
      </c>
      <c r="M142" s="46">
        <f t="shared" si="30"/>
        <v>345027.33333333337</v>
      </c>
      <c r="N142" s="46">
        <f t="shared" si="31"/>
        <v>1464229.3333333335</v>
      </c>
      <c r="O142" s="44"/>
      <c r="P142" s="105"/>
      <c r="Q142" s="104"/>
    </row>
    <row r="143" spans="1:18" hidden="1">
      <c r="A143" s="52" t="s">
        <v>56</v>
      </c>
      <c r="B143" s="48">
        <v>190722.6</v>
      </c>
      <c r="C143" s="66">
        <v>414043.69999999995</v>
      </c>
      <c r="D143" s="67">
        <v>305252.25000000006</v>
      </c>
      <c r="E143" s="68">
        <v>149561.5</v>
      </c>
      <c r="F143" s="69">
        <v>35591.5</v>
      </c>
      <c r="G143" s="70">
        <f t="shared" si="29"/>
        <v>1095171.55</v>
      </c>
      <c r="H143" s="67">
        <v>18108.099999999999</v>
      </c>
      <c r="I143" s="113">
        <v>10123.599999999999</v>
      </c>
      <c r="J143" s="104">
        <v>383095.99999999994</v>
      </c>
      <c r="K143" s="47">
        <v>-17378.500000000022</v>
      </c>
      <c r="L143" s="108">
        <v>-64697.45000000007</v>
      </c>
      <c r="M143" s="46">
        <f t="shared" si="30"/>
        <v>329251.74999999988</v>
      </c>
      <c r="N143" s="46">
        <f t="shared" si="31"/>
        <v>1424423.2999999998</v>
      </c>
      <c r="O143" s="44"/>
      <c r="P143" s="105"/>
      <c r="Q143" s="104"/>
    </row>
    <row r="144" spans="1:18" hidden="1">
      <c r="A144" s="52" t="s">
        <v>81</v>
      </c>
      <c r="B144" s="48">
        <v>209680.33333333334</v>
      </c>
      <c r="C144" s="66">
        <v>429506.20000000007</v>
      </c>
      <c r="D144" s="67">
        <v>308009.26666666666</v>
      </c>
      <c r="E144" s="68">
        <v>157049.1</v>
      </c>
      <c r="F144" s="69">
        <v>38033.69999999999</v>
      </c>
      <c r="G144" s="70">
        <f t="shared" si="29"/>
        <v>1142278.6000000001</v>
      </c>
      <c r="H144" s="67">
        <v>16173.099999999999</v>
      </c>
      <c r="I144" s="113">
        <v>9306.4</v>
      </c>
      <c r="J144" s="104">
        <v>385019.96666666662</v>
      </c>
      <c r="K144" s="47">
        <v>-21443.433333333356</v>
      </c>
      <c r="L144" s="108">
        <v>-66346.166666666672</v>
      </c>
      <c r="M144" s="46">
        <f t="shared" si="30"/>
        <v>322709.86666666658</v>
      </c>
      <c r="N144" s="46">
        <f t="shared" si="31"/>
        <v>1464988.4666666668</v>
      </c>
      <c r="O144" s="44"/>
      <c r="P144" s="105"/>
      <c r="Q144" s="104"/>
    </row>
    <row r="145" spans="1:18" hidden="1">
      <c r="A145" s="52" t="s">
        <v>85</v>
      </c>
      <c r="B145" s="48">
        <v>217560.46666666667</v>
      </c>
      <c r="C145" s="66">
        <v>453137.60000000003</v>
      </c>
      <c r="D145" s="67">
        <v>309536.58333333337</v>
      </c>
      <c r="E145" s="68">
        <v>142910.29999999999</v>
      </c>
      <c r="F145" s="69">
        <v>38513.199999999997</v>
      </c>
      <c r="G145" s="70">
        <f t="shared" si="29"/>
        <v>1161658.1499999999</v>
      </c>
      <c r="H145" s="67">
        <v>16023.099999999999</v>
      </c>
      <c r="I145" s="113">
        <v>8857.5</v>
      </c>
      <c r="J145" s="104">
        <v>388546.23333333328</v>
      </c>
      <c r="K145" s="47">
        <v>-10141.366666666661</v>
      </c>
      <c r="L145" s="108">
        <v>-60122.483333333337</v>
      </c>
      <c r="M145" s="46">
        <f t="shared" si="30"/>
        <v>343162.98333333328</v>
      </c>
      <c r="N145" s="46">
        <f t="shared" si="31"/>
        <v>1504821.1333333333</v>
      </c>
      <c r="O145" s="44"/>
      <c r="P145" s="105"/>
      <c r="Q145" s="104"/>
      <c r="R145" s="104"/>
    </row>
    <row r="146" spans="1:18" hidden="1">
      <c r="A146" s="52" t="s">
        <v>86</v>
      </c>
      <c r="B146" s="48">
        <v>221784.8</v>
      </c>
      <c r="C146" s="66">
        <v>427114.79999999981</v>
      </c>
      <c r="D146" s="67">
        <v>314242.59999999986</v>
      </c>
      <c r="E146" s="68">
        <v>136241.59999999995</v>
      </c>
      <c r="F146" s="69">
        <v>38846.100000000006</v>
      </c>
      <c r="G146" s="70">
        <f t="shared" si="29"/>
        <v>1138229.8999999997</v>
      </c>
      <c r="H146" s="67">
        <v>15873.099999999999</v>
      </c>
      <c r="I146" s="113">
        <v>1293.3</v>
      </c>
      <c r="J146" s="104">
        <v>391022.49999999994</v>
      </c>
      <c r="K146" s="47">
        <v>-14703.900000000001</v>
      </c>
      <c r="L146" s="108">
        <v>-59024.099999999933</v>
      </c>
      <c r="M146" s="46">
        <f t="shared" si="30"/>
        <v>334460.90000000002</v>
      </c>
      <c r="N146" s="46">
        <f t="shared" si="31"/>
        <v>1472690.7999999998</v>
      </c>
      <c r="O146" s="44"/>
      <c r="P146" s="105"/>
      <c r="Q146" s="104"/>
    </row>
    <row r="147" spans="1:18" hidden="1">
      <c r="A147" s="52" t="s">
        <v>87</v>
      </c>
      <c r="B147" s="48">
        <v>204045.21666666667</v>
      </c>
      <c r="C147" s="66">
        <v>429697.3000000001</v>
      </c>
      <c r="D147" s="67">
        <v>320157.96666666662</v>
      </c>
      <c r="E147" s="68">
        <v>143632.79999999996</v>
      </c>
      <c r="F147" s="69">
        <v>39735.200000000004</v>
      </c>
      <c r="G147" s="70">
        <f t="shared" si="29"/>
        <v>1137268.4833333334</v>
      </c>
      <c r="H147" s="67">
        <v>15873.099999999999</v>
      </c>
      <c r="I147" s="113">
        <v>1675.7</v>
      </c>
      <c r="J147" s="104">
        <v>393816.46666666667</v>
      </c>
      <c r="K147" s="47">
        <v>-19201.083333333328</v>
      </c>
      <c r="L147" s="108">
        <v>-50117.200000000041</v>
      </c>
      <c r="M147" s="46">
        <f t="shared" si="30"/>
        <v>342046.98333333328</v>
      </c>
      <c r="N147" s="46">
        <f t="shared" si="31"/>
        <v>1479315.4666666668</v>
      </c>
      <c r="O147" s="44"/>
      <c r="P147" s="105"/>
      <c r="Q147" s="104"/>
    </row>
    <row r="148" spans="1:18" hidden="1">
      <c r="A148" s="52" t="s">
        <v>88</v>
      </c>
      <c r="B148" s="48">
        <v>197374.6166666667</v>
      </c>
      <c r="C148" s="66">
        <v>441435.04444444441</v>
      </c>
      <c r="D148" s="67">
        <v>317939.4833333334</v>
      </c>
      <c r="E148" s="68">
        <v>149115.59999999992</v>
      </c>
      <c r="F148" s="69">
        <v>40401.700000000012</v>
      </c>
      <c r="G148" s="70">
        <f t="shared" si="29"/>
        <v>1146266.4444444443</v>
      </c>
      <c r="H148" s="67">
        <v>16073.099999999999</v>
      </c>
      <c r="I148" s="113">
        <v>1816.6000000000001</v>
      </c>
      <c r="J148" s="104">
        <v>396381.25000000006</v>
      </c>
      <c r="K148" s="47">
        <v>-17358.655555555546</v>
      </c>
      <c r="L148" s="108">
        <v>-48600.77222222212</v>
      </c>
      <c r="M148" s="46">
        <f t="shared" si="30"/>
        <v>348311.52222222241</v>
      </c>
      <c r="N148" s="46">
        <f t="shared" si="31"/>
        <v>1494577.9666666668</v>
      </c>
      <c r="O148" s="44"/>
      <c r="P148" s="105"/>
      <c r="Q148" s="104"/>
    </row>
    <row r="149" spans="1:18" hidden="1">
      <c r="A149" s="52" t="s">
        <v>49</v>
      </c>
      <c r="B149" s="48">
        <v>186178.75833333336</v>
      </c>
      <c r="C149" s="66">
        <v>454037.36111111112</v>
      </c>
      <c r="D149" s="67">
        <v>321251.62499999994</v>
      </c>
      <c r="E149" s="68">
        <v>140695.09999999992</v>
      </c>
      <c r="F149" s="69">
        <v>40021.999999999993</v>
      </c>
      <c r="G149" s="70">
        <f t="shared" si="29"/>
        <v>1142184.8444444444</v>
      </c>
      <c r="H149" s="67">
        <v>16259.899999999998</v>
      </c>
      <c r="I149" s="113">
        <v>1252.3</v>
      </c>
      <c r="J149" s="104">
        <v>400410.09166666662</v>
      </c>
      <c r="K149" s="47">
        <v>-20938.772222222236</v>
      </c>
      <c r="L149" s="108">
        <v>-47020.880555555515</v>
      </c>
      <c r="M149" s="46">
        <f t="shared" si="30"/>
        <v>349962.63888888888</v>
      </c>
      <c r="N149" s="46">
        <f t="shared" si="31"/>
        <v>1492147.4833333334</v>
      </c>
      <c r="O149" s="44"/>
      <c r="P149" s="105"/>
      <c r="Q149" s="104"/>
    </row>
    <row r="150" spans="1:18" hidden="1">
      <c r="A150" s="52" t="s">
        <v>126</v>
      </c>
      <c r="B150" s="48">
        <v>195652.72777777776</v>
      </c>
      <c r="C150" s="66">
        <v>483189.62592592597</v>
      </c>
      <c r="D150" s="67">
        <v>327090.25</v>
      </c>
      <c r="E150" s="68">
        <v>135132.39999999991</v>
      </c>
      <c r="F150" s="69">
        <v>40222.500000000015</v>
      </c>
      <c r="G150" s="70">
        <f t="shared" si="29"/>
        <v>1181287.5037037036</v>
      </c>
      <c r="H150" s="67">
        <v>16035.599999999999</v>
      </c>
      <c r="I150" s="113">
        <v>2211.8000000000002</v>
      </c>
      <c r="J150" s="104">
        <v>412103.43888888886</v>
      </c>
      <c r="K150" s="47">
        <v>-16075.385185185178</v>
      </c>
      <c r="L150" s="108">
        <v>-38967.946296296323</v>
      </c>
      <c r="M150" s="46">
        <f t="shared" si="30"/>
        <v>375307.50740740739</v>
      </c>
      <c r="N150" s="46">
        <f t="shared" si="31"/>
        <v>1556595.0111111109</v>
      </c>
      <c r="O150" s="44"/>
      <c r="P150" s="105"/>
      <c r="Q150" s="104"/>
    </row>
    <row r="151" spans="1:18" hidden="1">
      <c r="A151" s="52" t="s">
        <v>127</v>
      </c>
      <c r="B151" s="48">
        <v>191074</v>
      </c>
      <c r="C151" s="66">
        <v>429986</v>
      </c>
      <c r="D151" s="67">
        <v>320106.7</v>
      </c>
      <c r="E151" s="68">
        <v>142135.9</v>
      </c>
      <c r="F151" s="69">
        <v>51331.899999999994</v>
      </c>
      <c r="G151" s="70">
        <f t="shared" si="29"/>
        <v>1134634.4999999998</v>
      </c>
      <c r="H151" s="67">
        <v>7910.3</v>
      </c>
      <c r="I151" s="113">
        <v>3556.8</v>
      </c>
      <c r="J151" s="104">
        <v>421445.2231481481</v>
      </c>
      <c r="K151" s="47">
        <v>-3445.4</v>
      </c>
      <c r="L151" s="108">
        <v>-60113.283641975315</v>
      </c>
      <c r="M151" s="46">
        <f t="shared" si="30"/>
        <v>369353.63950617274</v>
      </c>
      <c r="N151" s="46">
        <f t="shared" si="31"/>
        <v>1503988.1395061724</v>
      </c>
      <c r="O151" s="44"/>
      <c r="P151" s="105"/>
      <c r="Q151" s="104"/>
    </row>
    <row r="152" spans="1:18" hidden="1">
      <c r="A152" s="52" t="s">
        <v>129</v>
      </c>
      <c r="B152" s="48">
        <v>203073.4</v>
      </c>
      <c r="C152" s="66">
        <v>436133.99999999994</v>
      </c>
      <c r="D152" s="67">
        <v>326629.7</v>
      </c>
      <c r="E152" s="68">
        <v>135251.80000000002</v>
      </c>
      <c r="F152" s="69">
        <v>48906.30000000001</v>
      </c>
      <c r="G152" s="70">
        <f t="shared" si="29"/>
        <v>1149995.2</v>
      </c>
      <c r="H152" s="67">
        <v>12527.599999999999</v>
      </c>
      <c r="I152" s="113">
        <v>5645.1</v>
      </c>
      <c r="J152" s="104">
        <v>417704.59999999992</v>
      </c>
      <c r="K152" s="47">
        <v>-4741.5000000000291</v>
      </c>
      <c r="L152" s="108">
        <v>-59852.699999999968</v>
      </c>
      <c r="M152" s="46">
        <f t="shared" si="30"/>
        <v>371283.1</v>
      </c>
      <c r="N152" s="46">
        <f t="shared" si="31"/>
        <v>1521278.2999999998</v>
      </c>
      <c r="O152" s="44"/>
      <c r="P152" s="105"/>
      <c r="Q152" s="104"/>
    </row>
    <row r="153" spans="1:18" s="104" customFormat="1">
      <c r="A153" s="52"/>
      <c r="B153" s="109"/>
      <c r="C153" s="110"/>
      <c r="D153" s="111"/>
      <c r="E153" s="112"/>
      <c r="F153" s="113"/>
      <c r="G153" s="114"/>
      <c r="H153" s="111"/>
      <c r="I153" s="113"/>
      <c r="K153" s="107"/>
      <c r="L153" s="108"/>
      <c r="M153" s="106"/>
      <c r="N153" s="106"/>
      <c r="O153" s="105"/>
      <c r="P153" s="105"/>
    </row>
    <row r="154" spans="1:18">
      <c r="A154" s="52" t="s">
        <v>63</v>
      </c>
      <c r="B154" s="48">
        <v>197344.76666666666</v>
      </c>
      <c r="C154" s="66">
        <v>438623.9</v>
      </c>
      <c r="D154" s="67">
        <v>315723.55</v>
      </c>
      <c r="E154" s="68">
        <v>134869.09999999998</v>
      </c>
      <c r="F154" s="69">
        <v>48532.3</v>
      </c>
      <c r="G154" s="70">
        <f t="shared" ref="G154:G165" si="32">SUM(B154:F154)</f>
        <v>1135093.6166666669</v>
      </c>
      <c r="H154" s="67">
        <v>12555</v>
      </c>
      <c r="I154" s="113">
        <v>5990</v>
      </c>
      <c r="J154" s="104">
        <v>418608.28333333333</v>
      </c>
      <c r="K154" s="47">
        <v>-12392.566666666638</v>
      </c>
      <c r="L154" s="108">
        <v>-61910.149999999994</v>
      </c>
      <c r="M154" s="46">
        <f t="shared" ref="M154:M165" si="33">SUM(H154:L154)</f>
        <v>362850.56666666665</v>
      </c>
      <c r="N154" s="46">
        <f t="shared" ref="N154:N165" si="34">M154+G154</f>
        <v>1497944.1833333336</v>
      </c>
      <c r="O154" s="44"/>
      <c r="P154" s="105"/>
      <c r="Q154" s="104"/>
    </row>
    <row r="155" spans="1:18">
      <c r="A155" s="52" t="s">
        <v>52</v>
      </c>
      <c r="B155" s="48">
        <v>195116.53333333335</v>
      </c>
      <c r="C155" s="66">
        <v>470352.79999999993</v>
      </c>
      <c r="D155" s="67">
        <v>301878.69999999995</v>
      </c>
      <c r="E155" s="68">
        <v>135795.70000000001</v>
      </c>
      <c r="F155" s="69">
        <v>50329.900000000009</v>
      </c>
      <c r="G155" s="70">
        <f t="shared" si="32"/>
        <v>1153473.6333333331</v>
      </c>
      <c r="H155" s="67">
        <v>12619.5</v>
      </c>
      <c r="I155" s="113">
        <v>6827.0999999999995</v>
      </c>
      <c r="J155" s="104">
        <v>419070.56666666665</v>
      </c>
      <c r="K155" s="47">
        <v>-5879.5333333333565</v>
      </c>
      <c r="L155" s="108">
        <v>-56963.200000000041</v>
      </c>
      <c r="M155" s="46">
        <f t="shared" si="33"/>
        <v>375674.43333333323</v>
      </c>
      <c r="N155" s="46">
        <f t="shared" si="34"/>
        <v>1529148.0666666664</v>
      </c>
      <c r="O155" s="44"/>
      <c r="P155" s="105"/>
      <c r="Q155" s="104"/>
    </row>
    <row r="156" spans="1:18">
      <c r="A156" s="52" t="s">
        <v>53</v>
      </c>
      <c r="B156" s="48">
        <v>189211.4</v>
      </c>
      <c r="C156" s="66">
        <v>458926.4</v>
      </c>
      <c r="D156" s="67">
        <v>307840.34999999992</v>
      </c>
      <c r="E156" s="68">
        <v>118414.49999999997</v>
      </c>
      <c r="F156" s="69">
        <v>52729.1</v>
      </c>
      <c r="G156" s="70">
        <f t="shared" si="32"/>
        <v>1127121.75</v>
      </c>
      <c r="H156" s="67">
        <v>12645.4</v>
      </c>
      <c r="I156" s="113">
        <v>5204</v>
      </c>
      <c r="J156" s="104">
        <v>411729.44999999995</v>
      </c>
      <c r="K156" s="47">
        <v>-15638.200000000004</v>
      </c>
      <c r="L156" s="108">
        <v>-48865.850000000006</v>
      </c>
      <c r="M156" s="46">
        <f t="shared" si="33"/>
        <v>365074.79999999993</v>
      </c>
      <c r="N156" s="46">
        <f t="shared" si="34"/>
        <v>1492196.5499999998</v>
      </c>
      <c r="O156" s="44"/>
      <c r="P156" s="105"/>
      <c r="Q156" s="104"/>
    </row>
    <row r="157" spans="1:18" s="104" customFormat="1">
      <c r="A157" s="52" t="s">
        <v>54</v>
      </c>
      <c r="B157" s="109">
        <v>199196.76666666666</v>
      </c>
      <c r="C157" s="110">
        <v>475937.09999999986</v>
      </c>
      <c r="D157" s="111">
        <v>301777.80000000005</v>
      </c>
      <c r="E157" s="112">
        <v>123085.9</v>
      </c>
      <c r="F157" s="113">
        <v>53160.600000000006</v>
      </c>
      <c r="G157" s="114">
        <f t="shared" si="32"/>
        <v>1153158.1666666665</v>
      </c>
      <c r="H157" s="111">
        <v>12694.8</v>
      </c>
      <c r="I157" s="113">
        <v>5204</v>
      </c>
      <c r="J157" s="104">
        <v>409048.73333333334</v>
      </c>
      <c r="K157" s="107">
        <v>-8081.2666666666773</v>
      </c>
      <c r="L157" s="108">
        <v>-43570.3</v>
      </c>
      <c r="M157" s="106">
        <f t="shared" si="33"/>
        <v>375295.96666666667</v>
      </c>
      <c r="N157" s="106">
        <f t="shared" si="34"/>
        <v>1528454.1333333333</v>
      </c>
      <c r="O157" s="105"/>
      <c r="P157" s="105"/>
      <c r="R157" s="25"/>
    </row>
    <row r="158" spans="1:18" s="104" customFormat="1">
      <c r="A158" s="52" t="s">
        <v>47</v>
      </c>
      <c r="B158" s="109">
        <v>198385.43333333332</v>
      </c>
      <c r="C158" s="110">
        <v>486147.80000000005</v>
      </c>
      <c r="D158" s="111">
        <v>303135.65000000002</v>
      </c>
      <c r="E158" s="112">
        <v>111803.4</v>
      </c>
      <c r="F158" s="113">
        <v>54165.7</v>
      </c>
      <c r="G158" s="114">
        <f t="shared" si="32"/>
        <v>1153637.9833333334</v>
      </c>
      <c r="H158" s="111">
        <v>12057.2</v>
      </c>
      <c r="I158" s="113">
        <v>6494.3</v>
      </c>
      <c r="J158" s="104">
        <v>416171.21666666662</v>
      </c>
      <c r="K158" s="107">
        <v>-13732.133333333344</v>
      </c>
      <c r="L158" s="108">
        <v>-42975.85</v>
      </c>
      <c r="M158" s="106">
        <f t="shared" si="33"/>
        <v>378014.73333333328</v>
      </c>
      <c r="N158" s="106">
        <f t="shared" si="34"/>
        <v>1531652.7166666668</v>
      </c>
      <c r="O158" s="105"/>
      <c r="P158" s="105"/>
      <c r="R158" s="25"/>
    </row>
    <row r="159" spans="1:18" s="104" customFormat="1">
      <c r="A159" s="52" t="s">
        <v>66</v>
      </c>
      <c r="B159" s="109">
        <v>224764.49999999997</v>
      </c>
      <c r="C159" s="110">
        <v>489145.8</v>
      </c>
      <c r="D159" s="111">
        <v>289412.49999999994</v>
      </c>
      <c r="E159" s="112">
        <v>113982</v>
      </c>
      <c r="F159" s="113">
        <v>53870.100000000006</v>
      </c>
      <c r="G159" s="114">
        <f t="shared" si="32"/>
        <v>1171174.8999999999</v>
      </c>
      <c r="H159" s="111">
        <v>11194.099999999999</v>
      </c>
      <c r="I159" s="113">
        <v>5535.4</v>
      </c>
      <c r="J159" s="104">
        <v>426538.6</v>
      </c>
      <c r="K159" s="107">
        <v>-1878.7999999999993</v>
      </c>
      <c r="L159" s="108">
        <v>-26932.500000000036</v>
      </c>
      <c r="M159" s="106">
        <f t="shared" si="33"/>
        <v>414456.79999999993</v>
      </c>
      <c r="N159" s="106">
        <f t="shared" si="34"/>
        <v>1585631.6999999997</v>
      </c>
      <c r="O159" s="105"/>
      <c r="P159" s="105"/>
    </row>
    <row r="160" spans="1:18" s="104" customFormat="1">
      <c r="A160" s="52" t="s">
        <v>78</v>
      </c>
      <c r="B160" s="109">
        <v>231552.56666666662</v>
      </c>
      <c r="C160" s="110">
        <v>497461.76666666672</v>
      </c>
      <c r="D160" s="111">
        <v>281666.01666666678</v>
      </c>
      <c r="E160" s="112">
        <v>108234.3</v>
      </c>
      <c r="F160" s="113">
        <v>40922.1</v>
      </c>
      <c r="G160" s="114">
        <f t="shared" si="32"/>
        <v>1159836.7500000002</v>
      </c>
      <c r="H160" s="111">
        <v>26244.699999999997</v>
      </c>
      <c r="I160" s="113">
        <v>4201.3999999999996</v>
      </c>
      <c r="J160" s="104">
        <v>432524.53333333333</v>
      </c>
      <c r="K160" s="107">
        <v>-13951.499999999993</v>
      </c>
      <c r="L160" s="108">
        <v>-28126.983333333344</v>
      </c>
      <c r="M160" s="106">
        <f t="shared" si="33"/>
        <v>420892.14999999997</v>
      </c>
      <c r="N160" s="106">
        <f t="shared" si="34"/>
        <v>1580728.9000000001</v>
      </c>
      <c r="O160" s="105"/>
      <c r="P160" s="105"/>
      <c r="R160" s="25"/>
    </row>
    <row r="161" spans="1:18" s="104" customFormat="1">
      <c r="A161" s="52" t="s">
        <v>79</v>
      </c>
      <c r="B161" s="109">
        <v>225532.83333333334</v>
      </c>
      <c r="C161" s="110">
        <v>521307.73320033326</v>
      </c>
      <c r="D161" s="111">
        <v>279178.33333333337</v>
      </c>
      <c r="E161" s="112">
        <v>102164.00013299998</v>
      </c>
      <c r="F161" s="113">
        <v>41938</v>
      </c>
      <c r="G161" s="114">
        <f t="shared" si="32"/>
        <v>1170120.8999999999</v>
      </c>
      <c r="H161" s="111">
        <v>26275.300000000003</v>
      </c>
      <c r="I161" s="113">
        <v>4932.5</v>
      </c>
      <c r="J161" s="104">
        <v>434732.36666666664</v>
      </c>
      <c r="K161" s="107">
        <v>-11615.199999999986</v>
      </c>
      <c r="L161" s="108">
        <v>-25791.466666666642</v>
      </c>
      <c r="M161" s="106">
        <f t="shared" si="33"/>
        <v>428533.5</v>
      </c>
      <c r="N161" s="106">
        <f t="shared" si="34"/>
        <v>1598654.4</v>
      </c>
      <c r="O161" s="105"/>
      <c r="P161" s="105"/>
      <c r="R161" s="25"/>
    </row>
    <row r="162" spans="1:18" s="104" customFormat="1">
      <c r="A162" s="52" t="s">
        <v>76</v>
      </c>
      <c r="B162" s="109">
        <v>219219.09999999998</v>
      </c>
      <c r="C162" s="110">
        <v>517623.89999999997</v>
      </c>
      <c r="D162" s="111">
        <v>286880.94999999995</v>
      </c>
      <c r="E162" s="112">
        <v>107052.3</v>
      </c>
      <c r="F162" s="113">
        <v>32716.1</v>
      </c>
      <c r="G162" s="114">
        <f t="shared" si="32"/>
        <v>1163492.3500000001</v>
      </c>
      <c r="H162" s="111">
        <v>27794.5</v>
      </c>
      <c r="I162" s="113">
        <v>5791.3</v>
      </c>
      <c r="J162" s="104">
        <v>430661.69999999995</v>
      </c>
      <c r="K162" s="107">
        <v>2349.799999999952</v>
      </c>
      <c r="L162" s="108">
        <v>-12229.149999999961</v>
      </c>
      <c r="M162" s="106">
        <f t="shared" si="33"/>
        <v>454368.14999999991</v>
      </c>
      <c r="N162" s="106">
        <f t="shared" si="34"/>
        <v>1617860.5</v>
      </c>
      <c r="O162" s="105"/>
      <c r="P162" s="105"/>
      <c r="R162" s="25"/>
    </row>
    <row r="163" spans="1:18" s="104" customFormat="1">
      <c r="A163" s="52" t="s">
        <v>83</v>
      </c>
      <c r="B163" s="109">
        <v>218475.49999999997</v>
      </c>
      <c r="C163" s="110">
        <v>523681.96666666667</v>
      </c>
      <c r="D163" s="111">
        <v>291364.8</v>
      </c>
      <c r="E163" s="112">
        <v>102534.99999999999</v>
      </c>
      <c r="F163" s="113">
        <v>45755.1</v>
      </c>
      <c r="G163" s="114">
        <f t="shared" si="32"/>
        <v>1181812.3666666667</v>
      </c>
      <c r="H163" s="111">
        <v>14372.3</v>
      </c>
      <c r="I163" s="113">
        <v>7752</v>
      </c>
      <c r="J163" s="104">
        <v>439113.00000000006</v>
      </c>
      <c r="K163" s="107">
        <v>3036.5333333333019</v>
      </c>
      <c r="L163" s="108">
        <v>-10920.966666666603</v>
      </c>
      <c r="M163" s="106">
        <f t="shared" si="33"/>
        <v>453352.86666666676</v>
      </c>
      <c r="N163" s="106">
        <f t="shared" si="34"/>
        <v>1635165.2333333334</v>
      </c>
      <c r="O163" s="105"/>
      <c r="P163" s="105"/>
    </row>
    <row r="164" spans="1:18" s="104" customFormat="1">
      <c r="A164" s="52" t="s">
        <v>84</v>
      </c>
      <c r="B164" s="109">
        <v>214885.3</v>
      </c>
      <c r="C164" s="110">
        <v>553966.16666666651</v>
      </c>
      <c r="D164" s="111">
        <v>285640.07222222222</v>
      </c>
      <c r="E164" s="112">
        <v>101467.69999999998</v>
      </c>
      <c r="F164" s="113">
        <v>46366</v>
      </c>
      <c r="G164" s="114">
        <f t="shared" si="32"/>
        <v>1202325.2388888889</v>
      </c>
      <c r="H164" s="111">
        <v>14442.300000000001</v>
      </c>
      <c r="I164" s="113">
        <v>10573.9</v>
      </c>
      <c r="J164" s="104">
        <v>449606.75555555557</v>
      </c>
      <c r="K164" s="107">
        <v>7596.3888888888469</v>
      </c>
      <c r="L164" s="108">
        <v>-7707.0944444444267</v>
      </c>
      <c r="M164" s="106">
        <f t="shared" si="33"/>
        <v>474512.25</v>
      </c>
      <c r="N164" s="106">
        <f t="shared" si="34"/>
        <v>1676837.4888888889</v>
      </c>
      <c r="O164" s="105"/>
      <c r="P164" s="105"/>
    </row>
    <row r="165" spans="1:18" s="104" customFormat="1">
      <c r="A165" s="52" t="s">
        <v>77</v>
      </c>
      <c r="B165" s="109">
        <v>231572.40000000002</v>
      </c>
      <c r="C165" s="110">
        <v>573448.69986500009</v>
      </c>
      <c r="D165" s="111">
        <v>281018.5</v>
      </c>
      <c r="E165" s="112">
        <v>93970.000135000024</v>
      </c>
      <c r="F165" s="113">
        <v>46699</v>
      </c>
      <c r="G165" s="114">
        <f t="shared" si="32"/>
        <v>1226708.6000000003</v>
      </c>
      <c r="H165" s="111">
        <v>13744.4</v>
      </c>
      <c r="I165" s="113">
        <v>12385</v>
      </c>
      <c r="J165" s="104">
        <v>446078.6</v>
      </c>
      <c r="K165" s="107">
        <v>1408.2999999999556</v>
      </c>
      <c r="L165" s="108">
        <v>-6387.8000000000429</v>
      </c>
      <c r="M165" s="106">
        <f t="shared" si="33"/>
        <v>467228.49999999988</v>
      </c>
      <c r="N165" s="106">
        <f t="shared" si="34"/>
        <v>1693937.1</v>
      </c>
      <c r="O165" s="105"/>
      <c r="P165" s="105"/>
    </row>
    <row r="166" spans="1:18" s="104" customFormat="1">
      <c r="A166" s="52"/>
      <c r="B166" s="109"/>
      <c r="C166" s="110"/>
      <c r="D166" s="111"/>
      <c r="E166" s="112"/>
      <c r="F166" s="113"/>
      <c r="G166" s="114"/>
      <c r="H166" s="111"/>
      <c r="I166" s="113"/>
      <c r="K166" s="107"/>
      <c r="L166" s="108"/>
      <c r="M166" s="106"/>
      <c r="N166" s="106"/>
      <c r="P166" s="105"/>
    </row>
    <row r="167" spans="1:18" s="104" customFormat="1">
      <c r="A167" s="52" t="s">
        <v>121</v>
      </c>
      <c r="B167" s="109">
        <v>220640.56666666665</v>
      </c>
      <c r="C167" s="110">
        <v>584020.33333333326</v>
      </c>
      <c r="D167" s="111">
        <v>297618.66666666663</v>
      </c>
      <c r="E167" s="112">
        <v>116668.1</v>
      </c>
      <c r="F167" s="113">
        <v>46866.5</v>
      </c>
      <c r="G167" s="114">
        <f t="shared" ref="G167:G180" si="35">SUM(B167:F167)</f>
        <v>1265814.1666666665</v>
      </c>
      <c r="H167" s="111">
        <v>15068.3</v>
      </c>
      <c r="I167" s="113">
        <v>22328.5</v>
      </c>
      <c r="J167" s="104">
        <v>440734.1</v>
      </c>
      <c r="K167" s="107">
        <v>-14905.4</v>
      </c>
      <c r="L167" s="108">
        <v>-18391.700000000026</v>
      </c>
      <c r="M167" s="106">
        <f t="shared" ref="M167:M180" si="36">SUM(H167:L167)</f>
        <v>444833.79999999993</v>
      </c>
      <c r="N167" s="106">
        <f t="shared" ref="N167:N180" si="37">M167+G167</f>
        <v>1710647.9666666663</v>
      </c>
      <c r="O167" s="105"/>
      <c r="P167" s="105"/>
    </row>
    <row r="168" spans="1:18" s="104" customFormat="1">
      <c r="A168" s="52" t="s">
        <v>122</v>
      </c>
      <c r="B168" s="109">
        <v>219157.73333333334</v>
      </c>
      <c r="C168" s="110">
        <v>616789.86666666646</v>
      </c>
      <c r="D168" s="111">
        <v>292075.7333333334</v>
      </c>
      <c r="E168" s="112">
        <v>118137.20000000001</v>
      </c>
      <c r="F168" s="113">
        <v>47726.69999999999</v>
      </c>
      <c r="G168" s="114">
        <f t="shared" si="35"/>
        <v>1293887.2333333332</v>
      </c>
      <c r="H168" s="111">
        <v>14114.900000000001</v>
      </c>
      <c r="I168" s="113">
        <v>23253.300000000003</v>
      </c>
      <c r="J168" s="104">
        <v>452107.7</v>
      </c>
      <c r="K168" s="107">
        <v>6691.9</v>
      </c>
      <c r="L168" s="108">
        <v>-85452.800000000076</v>
      </c>
      <c r="M168" s="106">
        <f t="shared" si="36"/>
        <v>410715</v>
      </c>
      <c r="N168" s="106">
        <f t="shared" si="37"/>
        <v>1704602.2333333332</v>
      </c>
      <c r="O168" s="105"/>
      <c r="P168" s="105"/>
    </row>
    <row r="169" spans="1:18" s="104" customFormat="1">
      <c r="A169" s="52" t="s">
        <v>123</v>
      </c>
      <c r="B169" s="109">
        <v>229542.30000000005</v>
      </c>
      <c r="C169" s="110">
        <v>636592.19999999995</v>
      </c>
      <c r="D169" s="111">
        <v>304583.09999999998</v>
      </c>
      <c r="E169" s="112">
        <v>121247.4</v>
      </c>
      <c r="F169" s="113">
        <v>49680.3</v>
      </c>
      <c r="G169" s="114">
        <f t="shared" si="35"/>
        <v>1341645.3</v>
      </c>
      <c r="H169" s="111">
        <v>14102.3</v>
      </c>
      <c r="I169" s="113">
        <v>24941.399999999998</v>
      </c>
      <c r="J169" s="104">
        <v>444749.7</v>
      </c>
      <c r="K169" s="107">
        <v>11946</v>
      </c>
      <c r="L169" s="108">
        <v>-102032.10000000003</v>
      </c>
      <c r="M169" s="106">
        <f t="shared" si="36"/>
        <v>393707.3</v>
      </c>
      <c r="N169" s="106">
        <f t="shared" si="37"/>
        <v>1735352.6</v>
      </c>
      <c r="O169" s="105"/>
      <c r="P169" s="105"/>
    </row>
    <row r="170" spans="1:18" s="104" customFormat="1">
      <c r="A170" s="52" t="s">
        <v>124</v>
      </c>
      <c r="B170" s="109">
        <v>231695.73333333331</v>
      </c>
      <c r="C170" s="110">
        <v>672169.16666666663</v>
      </c>
      <c r="D170" s="111">
        <v>296003.93333333335</v>
      </c>
      <c r="E170" s="112">
        <v>126976.79999999999</v>
      </c>
      <c r="F170" s="113">
        <v>50749.4</v>
      </c>
      <c r="G170" s="114">
        <f t="shared" si="35"/>
        <v>1377595.0333333332</v>
      </c>
      <c r="H170" s="111">
        <v>14818.8</v>
      </c>
      <c r="I170" s="113">
        <v>30930.7</v>
      </c>
      <c r="J170" s="104">
        <v>442894.5</v>
      </c>
      <c r="K170" s="107">
        <v>-25904.800000000032</v>
      </c>
      <c r="L170" s="108">
        <v>-93044.4</v>
      </c>
      <c r="M170" s="106">
        <f t="shared" si="36"/>
        <v>369694.79999999993</v>
      </c>
      <c r="N170" s="106">
        <f t="shared" si="37"/>
        <v>1747289.833333333</v>
      </c>
      <c r="O170" s="105"/>
      <c r="P170" s="105"/>
    </row>
    <row r="171" spans="1:18" s="104" customFormat="1">
      <c r="A171" s="52" t="s">
        <v>125</v>
      </c>
      <c r="B171" s="109">
        <v>237585.96666666665</v>
      </c>
      <c r="C171" s="110">
        <v>691139.43333333323</v>
      </c>
      <c r="D171" s="111">
        <v>297444.26666666666</v>
      </c>
      <c r="E171" s="112">
        <v>138755.20000000001</v>
      </c>
      <c r="F171" s="113">
        <v>51744.69999999999</v>
      </c>
      <c r="G171" s="114">
        <f t="shared" si="35"/>
        <v>1416669.5666666664</v>
      </c>
      <c r="H171" s="111">
        <v>14877.5</v>
      </c>
      <c r="I171" s="113">
        <v>25659</v>
      </c>
      <c r="J171" s="104">
        <v>445153.9</v>
      </c>
      <c r="K171" s="107">
        <v>8463.2000000000007</v>
      </c>
      <c r="L171" s="108">
        <v>-117404.9</v>
      </c>
      <c r="M171" s="106">
        <f t="shared" si="36"/>
        <v>376748.70000000007</v>
      </c>
      <c r="N171" s="106">
        <f t="shared" si="37"/>
        <v>1793418.2666666666</v>
      </c>
      <c r="O171" s="105"/>
      <c r="P171" s="105"/>
    </row>
    <row r="172" spans="1:18" s="104" customFormat="1">
      <c r="A172" s="52" t="s">
        <v>119</v>
      </c>
      <c r="B172" s="109">
        <v>262100.7</v>
      </c>
      <c r="C172" s="110">
        <v>699328.50000000012</v>
      </c>
      <c r="D172" s="111">
        <v>306859.89999999997</v>
      </c>
      <c r="E172" s="112">
        <v>140815.79999999999</v>
      </c>
      <c r="F172" s="113">
        <v>52804.6</v>
      </c>
      <c r="G172" s="114">
        <f t="shared" si="35"/>
        <v>1461909.5000000002</v>
      </c>
      <c r="H172" s="111">
        <v>13350.1</v>
      </c>
      <c r="I172" s="113">
        <v>28009</v>
      </c>
      <c r="J172" s="104">
        <v>457768.4</v>
      </c>
      <c r="K172" s="107">
        <v>-16205.69999999999</v>
      </c>
      <c r="L172" s="108">
        <v>-103624.3</v>
      </c>
      <c r="M172" s="106">
        <f t="shared" si="36"/>
        <v>379297.5</v>
      </c>
      <c r="N172" s="106">
        <f t="shared" si="37"/>
        <v>1841207.0000000002</v>
      </c>
      <c r="O172" s="105"/>
      <c r="P172" s="105"/>
    </row>
    <row r="173" spans="1:18" s="104" customFormat="1">
      <c r="A173" s="52" t="s">
        <v>137</v>
      </c>
      <c r="B173" s="109">
        <v>258591.7</v>
      </c>
      <c r="C173" s="110">
        <v>686001.8</v>
      </c>
      <c r="D173" s="111">
        <v>319218.03333333327</v>
      </c>
      <c r="E173" s="112">
        <v>148294.1</v>
      </c>
      <c r="F173" s="113">
        <v>54005.19999999999</v>
      </c>
      <c r="G173" s="114">
        <f t="shared" si="35"/>
        <v>1466110.8333333333</v>
      </c>
      <c r="H173" s="111">
        <v>13417.8</v>
      </c>
      <c r="I173" s="113">
        <v>30132.1</v>
      </c>
      <c r="J173" s="104">
        <v>462950.96666666662</v>
      </c>
      <c r="K173" s="107">
        <v>-20396.63333333331</v>
      </c>
      <c r="L173" s="108">
        <v>-107362.33333333328</v>
      </c>
      <c r="M173" s="106">
        <f t="shared" si="36"/>
        <v>378741.9</v>
      </c>
      <c r="N173" s="106">
        <f t="shared" si="37"/>
        <v>1844852.7333333334</v>
      </c>
      <c r="O173" s="105"/>
      <c r="P173" s="105"/>
    </row>
    <row r="174" spans="1:18" s="104" customFormat="1">
      <c r="A174" s="52" t="s">
        <v>136</v>
      </c>
      <c r="B174" s="109">
        <v>266356.89999999997</v>
      </c>
      <c r="C174" s="110">
        <v>697469.40000000014</v>
      </c>
      <c r="D174" s="111">
        <v>318434.96666666662</v>
      </c>
      <c r="E174" s="112">
        <v>145778.09999999998</v>
      </c>
      <c r="F174" s="113">
        <v>54473.7</v>
      </c>
      <c r="G174" s="114">
        <f t="shared" si="35"/>
        <v>1482513.0666666667</v>
      </c>
      <c r="H174" s="111">
        <v>13485.1</v>
      </c>
      <c r="I174" s="113">
        <v>31170.5</v>
      </c>
      <c r="J174" s="104">
        <v>468996.13333333336</v>
      </c>
      <c r="K174" s="107">
        <v>-16946.966666666656</v>
      </c>
      <c r="L174" s="108">
        <v>-106775.96666666665</v>
      </c>
      <c r="M174" s="106">
        <f t="shared" si="36"/>
        <v>389928.80000000005</v>
      </c>
      <c r="N174" s="106">
        <f t="shared" si="37"/>
        <v>1872441.8666666667</v>
      </c>
      <c r="O174" s="105"/>
      <c r="P174" s="105"/>
    </row>
    <row r="175" spans="1:18" s="104" customFormat="1">
      <c r="A175" s="52" t="s">
        <v>135</v>
      </c>
      <c r="B175" s="109">
        <v>250447.59999999995</v>
      </c>
      <c r="C175" s="110">
        <v>707312.10000000009</v>
      </c>
      <c r="D175" s="111">
        <v>319457.3</v>
      </c>
      <c r="E175" s="112">
        <v>142228.70000000001</v>
      </c>
      <c r="F175" s="113">
        <v>55266.1</v>
      </c>
      <c r="G175" s="114">
        <f t="shared" si="35"/>
        <v>1474711.8</v>
      </c>
      <c r="H175" s="111">
        <v>12501.7</v>
      </c>
      <c r="I175" s="113">
        <v>32252.799999999999</v>
      </c>
      <c r="J175" s="104">
        <v>474630.10000000003</v>
      </c>
      <c r="K175" s="107">
        <v>16675.999999999978</v>
      </c>
      <c r="L175" s="108">
        <v>-116823.09999999999</v>
      </c>
      <c r="M175" s="106">
        <f t="shared" si="36"/>
        <v>419237.5</v>
      </c>
      <c r="N175" s="106">
        <f t="shared" si="37"/>
        <v>1893949.3</v>
      </c>
      <c r="O175" s="105"/>
      <c r="P175" s="105"/>
    </row>
    <row r="176" spans="1:18" s="104" customFormat="1">
      <c r="A176" s="52" t="s">
        <v>134</v>
      </c>
      <c r="B176" s="109">
        <v>245873.8</v>
      </c>
      <c r="C176" s="110">
        <v>694290.09999999986</v>
      </c>
      <c r="D176" s="111">
        <v>337483.2</v>
      </c>
      <c r="E176" s="112">
        <v>159175.20000000001</v>
      </c>
      <c r="F176" s="113">
        <v>55182.8</v>
      </c>
      <c r="G176" s="114">
        <f t="shared" si="35"/>
        <v>1492005.0999999999</v>
      </c>
      <c r="H176" s="111">
        <v>12867.8</v>
      </c>
      <c r="I176" s="113">
        <v>16128.3</v>
      </c>
      <c r="J176" s="104">
        <v>482418.3</v>
      </c>
      <c r="K176" s="107">
        <v>-1324.8</v>
      </c>
      <c r="L176" s="108">
        <v>-80039.199999999997</v>
      </c>
      <c r="M176" s="106">
        <f t="shared" si="36"/>
        <v>430050.39999999997</v>
      </c>
      <c r="N176" s="106">
        <f t="shared" si="37"/>
        <v>1922055.4999999998</v>
      </c>
      <c r="O176" s="105"/>
      <c r="P176" s="105"/>
    </row>
    <row r="177" spans="1:20" s="104" customFormat="1">
      <c r="A177" s="52" t="s">
        <v>133</v>
      </c>
      <c r="B177" s="109">
        <v>244130.6</v>
      </c>
      <c r="C177" s="110">
        <v>695509.10000000033</v>
      </c>
      <c r="D177" s="111">
        <v>342978.1</v>
      </c>
      <c r="E177" s="112">
        <v>167242.79999999999</v>
      </c>
      <c r="F177" s="113">
        <v>55784.9</v>
      </c>
      <c r="G177" s="114">
        <f t="shared" si="35"/>
        <v>1505645.5000000002</v>
      </c>
      <c r="H177" s="111">
        <v>12925.6</v>
      </c>
      <c r="I177" s="113">
        <v>15512</v>
      </c>
      <c r="J177" s="104">
        <v>484112.5</v>
      </c>
      <c r="K177" s="107">
        <v>18428.5</v>
      </c>
      <c r="L177" s="108">
        <v>-94424.8</v>
      </c>
      <c r="M177" s="106">
        <f t="shared" si="36"/>
        <v>436553.8</v>
      </c>
      <c r="N177" s="106">
        <f t="shared" si="37"/>
        <v>1942199.3000000003</v>
      </c>
      <c r="O177" s="105"/>
      <c r="P177" s="105"/>
    </row>
    <row r="178" spans="1:20" s="104" customFormat="1">
      <c r="A178" s="52" t="s">
        <v>132</v>
      </c>
      <c r="B178" s="109">
        <v>263538.2</v>
      </c>
      <c r="C178" s="110">
        <v>719736.40000000014</v>
      </c>
      <c r="D178" s="111">
        <v>338336.9</v>
      </c>
      <c r="E178" s="112">
        <v>160509.70000000001</v>
      </c>
      <c r="F178" s="113">
        <v>56738.3</v>
      </c>
      <c r="G178" s="114">
        <f t="shared" si="35"/>
        <v>1538859.5</v>
      </c>
      <c r="H178" s="111">
        <v>12022.2</v>
      </c>
      <c r="I178" s="113">
        <v>17665.900000000001</v>
      </c>
      <c r="J178" s="104">
        <v>493657.5</v>
      </c>
      <c r="K178" s="107">
        <v>7350.5</v>
      </c>
      <c r="L178" s="108">
        <v>-109310.39999999999</v>
      </c>
      <c r="M178" s="106">
        <f t="shared" si="36"/>
        <v>421385.69999999995</v>
      </c>
      <c r="N178" s="106">
        <f t="shared" si="37"/>
        <v>1960245.2</v>
      </c>
      <c r="O178" s="105"/>
      <c r="P178" s="105"/>
    </row>
    <row r="179" spans="1:20" s="104" customFormat="1">
      <c r="A179" s="52"/>
      <c r="B179" s="109"/>
      <c r="C179" s="110"/>
      <c r="D179" s="111"/>
      <c r="E179" s="112"/>
      <c r="F179" s="113"/>
      <c r="G179" s="114"/>
      <c r="H179" s="111"/>
      <c r="I179" s="113"/>
      <c r="K179" s="107"/>
      <c r="L179" s="108"/>
      <c r="M179" s="106"/>
      <c r="N179" s="106"/>
      <c r="O179" s="105"/>
      <c r="P179" s="105"/>
    </row>
    <row r="180" spans="1:20" s="104" customFormat="1" ht="15.75">
      <c r="A180" s="52" t="s">
        <v>131</v>
      </c>
      <c r="B180" s="109">
        <v>241651.69999999998</v>
      </c>
      <c r="C180" s="110">
        <v>746076.40000000037</v>
      </c>
      <c r="D180" s="111">
        <v>347401.00000000006</v>
      </c>
      <c r="E180" s="112">
        <v>157979.9</v>
      </c>
      <c r="F180" s="113">
        <v>57039</v>
      </c>
      <c r="G180" s="114">
        <f t="shared" si="35"/>
        <v>1550148.0000000002</v>
      </c>
      <c r="H180" s="111">
        <v>12119.800000000001</v>
      </c>
      <c r="I180" s="113">
        <v>25105.7</v>
      </c>
      <c r="J180" s="104">
        <v>481274.5</v>
      </c>
      <c r="K180" s="107">
        <v>-3531.1999999999989</v>
      </c>
      <c r="L180" s="108">
        <v>-134955.6</v>
      </c>
      <c r="M180" s="106">
        <f t="shared" si="36"/>
        <v>380013.19999999995</v>
      </c>
      <c r="N180" s="106">
        <f t="shared" si="37"/>
        <v>1930161.2000000002</v>
      </c>
      <c r="O180" s="105"/>
      <c r="P180" s="105"/>
    </row>
    <row r="181" spans="1:20">
      <c r="A181" s="49"/>
      <c r="B181" s="50"/>
      <c r="C181" s="71"/>
      <c r="D181" s="72"/>
      <c r="E181" s="73"/>
      <c r="F181" s="74"/>
      <c r="G181" s="75"/>
      <c r="H181" s="72"/>
      <c r="I181" s="74"/>
      <c r="J181" s="124"/>
      <c r="K181" s="76"/>
      <c r="L181" s="126"/>
      <c r="M181" s="125"/>
      <c r="N181" s="77"/>
      <c r="P181" s="105"/>
    </row>
    <row r="182" spans="1:20">
      <c r="A182" s="79"/>
      <c r="B182" s="80"/>
      <c r="C182" s="5"/>
      <c r="D182" s="5"/>
      <c r="E182" s="81"/>
      <c r="F182" s="5"/>
      <c r="G182" s="5"/>
      <c r="H182" s="5"/>
      <c r="I182" s="5"/>
      <c r="J182" s="87"/>
      <c r="K182" s="5"/>
      <c r="L182" s="87"/>
      <c r="M182" s="5"/>
      <c r="N182" s="23"/>
    </row>
    <row r="183" spans="1:20" s="6" customFormat="1">
      <c r="A183" s="120" t="s">
        <v>128</v>
      </c>
      <c r="B183" s="71"/>
      <c r="C183" s="15"/>
      <c r="D183" s="15"/>
      <c r="E183" s="57"/>
      <c r="F183" s="15"/>
      <c r="G183" s="15"/>
      <c r="H183" s="15"/>
      <c r="I183" s="15"/>
      <c r="J183" s="90"/>
      <c r="K183" s="15"/>
      <c r="L183" s="90"/>
      <c r="M183" s="15"/>
      <c r="N183" s="17"/>
      <c r="O183" s="9"/>
      <c r="P183" s="9"/>
      <c r="Q183" s="9"/>
      <c r="R183" s="9"/>
      <c r="S183" s="9"/>
      <c r="T183" s="9"/>
    </row>
    <row r="184" spans="1:20">
      <c r="O184" s="44"/>
      <c r="P184" s="105"/>
    </row>
    <row r="185" spans="1:20">
      <c r="B185" s="51"/>
      <c r="C185" s="44"/>
      <c r="D185" s="44"/>
      <c r="E185" s="65"/>
      <c r="H185" s="44"/>
      <c r="I185" s="44"/>
      <c r="K185" s="44"/>
      <c r="L185" s="99"/>
      <c r="M185" s="44"/>
      <c r="O185" s="44"/>
      <c r="P185" s="105"/>
    </row>
    <row r="186" spans="1:20">
      <c r="B186" s="51"/>
      <c r="C186" s="44"/>
      <c r="D186" s="44"/>
      <c r="E186" s="65"/>
      <c r="H186" s="44"/>
      <c r="I186" s="44"/>
      <c r="K186" s="44"/>
      <c r="L186" s="99"/>
      <c r="M186" s="44"/>
      <c r="O186" s="44"/>
      <c r="P186" s="105"/>
    </row>
    <row r="187" spans="1:20">
      <c r="B187" s="51"/>
      <c r="C187" s="44"/>
      <c r="D187" s="44"/>
      <c r="E187" s="65"/>
      <c r="H187" s="44"/>
      <c r="I187" s="44"/>
      <c r="K187" s="44"/>
      <c r="L187" s="99"/>
      <c r="M187" s="44"/>
      <c r="O187" s="44"/>
      <c r="P187" s="105"/>
    </row>
    <row r="188" spans="1:20">
      <c r="B188" s="51"/>
      <c r="C188" s="44"/>
      <c r="D188" s="44"/>
      <c r="E188" s="65"/>
      <c r="H188" s="44"/>
      <c r="I188" s="44"/>
      <c r="K188" s="44"/>
      <c r="L188" s="99"/>
      <c r="M188" s="44"/>
      <c r="O188" s="44"/>
      <c r="P188" s="105"/>
    </row>
    <row r="189" spans="1:20">
      <c r="B189" s="51"/>
      <c r="C189" s="44"/>
      <c r="D189" s="44"/>
      <c r="E189" s="65"/>
      <c r="H189" s="44"/>
      <c r="I189" s="44"/>
      <c r="K189" s="44"/>
      <c r="L189" s="99"/>
      <c r="M189" s="44"/>
      <c r="O189" s="44"/>
      <c r="P189" s="105"/>
    </row>
    <row r="190" spans="1:20">
      <c r="B190" s="51"/>
      <c r="C190" s="44"/>
      <c r="D190" s="44"/>
      <c r="E190" s="65"/>
      <c r="H190" s="44"/>
      <c r="I190" s="44"/>
      <c r="K190" s="44"/>
      <c r="L190" s="99"/>
      <c r="M190" s="44"/>
      <c r="O190" s="44"/>
      <c r="P190" s="105"/>
    </row>
    <row r="191" spans="1:20">
      <c r="B191" s="51"/>
      <c r="C191" s="44"/>
      <c r="D191" s="44"/>
      <c r="E191" s="65"/>
      <c r="H191" s="44"/>
      <c r="I191" s="44"/>
      <c r="K191" s="44"/>
      <c r="L191" s="99"/>
      <c r="M191" s="44"/>
      <c r="O191" s="44"/>
      <c r="P191" s="105"/>
    </row>
    <row r="192" spans="1:20">
      <c r="B192" s="51"/>
      <c r="C192" s="44"/>
      <c r="D192" s="44"/>
      <c r="E192" s="65"/>
      <c r="H192" s="44"/>
      <c r="I192" s="44"/>
      <c r="K192" s="44"/>
      <c r="L192" s="99"/>
      <c r="M192" s="44"/>
      <c r="O192" s="44"/>
      <c r="P192" s="105"/>
    </row>
    <row r="193" spans="2:16">
      <c r="B193" s="51"/>
      <c r="C193" s="44"/>
      <c r="D193" s="44"/>
      <c r="E193" s="65"/>
      <c r="H193" s="44"/>
      <c r="I193" s="44"/>
      <c r="K193" s="44"/>
      <c r="L193" s="99"/>
      <c r="M193" s="44"/>
      <c r="O193" s="44"/>
      <c r="P193" s="105"/>
    </row>
    <row r="194" spans="2:16">
      <c r="B194" s="51"/>
      <c r="C194" s="44"/>
      <c r="D194" s="44"/>
      <c r="E194" s="65"/>
      <c r="H194" s="44"/>
      <c r="I194" s="44"/>
      <c r="K194" s="44"/>
      <c r="L194" s="99"/>
      <c r="M194" s="44"/>
      <c r="O194" s="44"/>
      <c r="P194" s="105"/>
    </row>
    <row r="195" spans="2:16">
      <c r="B195" s="51"/>
      <c r="C195" s="44"/>
      <c r="D195" s="44"/>
      <c r="E195" s="65"/>
      <c r="H195" s="44"/>
      <c r="I195" s="44"/>
      <c r="K195" s="44"/>
      <c r="L195" s="99"/>
      <c r="M195" s="44"/>
      <c r="O195" s="44"/>
      <c r="P195" s="105"/>
    </row>
    <row r="196" spans="2:16">
      <c r="B196" s="51"/>
      <c r="C196" s="44"/>
      <c r="D196" s="44"/>
      <c r="E196" s="65"/>
      <c r="H196" s="44"/>
      <c r="I196" s="44"/>
      <c r="K196" s="44"/>
      <c r="L196" s="99"/>
      <c r="M196" s="44"/>
      <c r="O196" s="44"/>
      <c r="P196" s="105"/>
    </row>
    <row r="197" spans="2:16">
      <c r="B197" s="51"/>
      <c r="C197" s="44"/>
      <c r="D197" s="44"/>
      <c r="E197" s="65"/>
      <c r="H197" s="44"/>
      <c r="I197" s="44"/>
      <c r="K197" s="44"/>
      <c r="L197" s="99"/>
      <c r="M197" s="44"/>
      <c r="O197" s="44"/>
      <c r="P197" s="105"/>
    </row>
    <row r="198" spans="2:16">
      <c r="B198" s="51"/>
      <c r="C198" s="44"/>
      <c r="D198" s="44"/>
      <c r="E198" s="65"/>
      <c r="H198" s="44"/>
      <c r="I198" s="44"/>
      <c r="K198" s="44"/>
      <c r="L198" s="99"/>
      <c r="M198" s="44"/>
      <c r="O198" s="44"/>
      <c r="P198" s="105"/>
    </row>
    <row r="199" spans="2:16">
      <c r="B199" s="51"/>
      <c r="C199" s="44"/>
      <c r="D199" s="44"/>
      <c r="E199" s="65"/>
      <c r="H199" s="44"/>
      <c r="I199" s="44"/>
      <c r="K199" s="44"/>
      <c r="L199" s="99"/>
      <c r="M199" s="44"/>
      <c r="O199" s="44"/>
      <c r="P199" s="105"/>
    </row>
  </sheetData>
  <mergeCells count="3">
    <mergeCell ref="A2:N2"/>
    <mergeCell ref="A3:N3"/>
    <mergeCell ref="H8:M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ii6-2sitfinapassif</vt:lpstr>
      <vt:lpstr>'ii6-2sitfinapassif'!Zone_d_impression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2017-07-11T06:10:26Z</cp:lastPrinted>
  <dcterms:created xsi:type="dcterms:W3CDTF">2000-09-13T06:18:37Z</dcterms:created>
  <dcterms:modified xsi:type="dcterms:W3CDTF">2018-03-15T06:27:14Z</dcterms:modified>
</cp:coreProperties>
</file>