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sé Morinho\Statistiques des Finances Publiques-Août 2019\Tableaux Finances_publiques (English Version) A POSTER\"/>
    </mc:Choice>
  </mc:AlternateContent>
  <bookViews>
    <workbookView xWindow="0" yWindow="0" windowWidth="24000" windowHeight="973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A24" i="8" l="1"/>
  <c r="AJ23" i="9" l="1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18" i="10" l="1"/>
  <c r="R15" i="10"/>
  <c r="R10" i="10"/>
  <c r="R5" i="10"/>
  <c r="R24" i="10" s="1"/>
  <c r="C5" i="10" l="1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C15" i="10"/>
  <c r="D15" i="10"/>
  <c r="E15" i="10"/>
  <c r="F15" i="10"/>
  <c r="G15" i="10"/>
  <c r="H15" i="10"/>
  <c r="I15" i="10"/>
  <c r="I24" i="10" s="1"/>
  <c r="J15" i="10"/>
  <c r="K15" i="10"/>
  <c r="L15" i="10"/>
  <c r="M15" i="10"/>
  <c r="N15" i="10"/>
  <c r="O15" i="10"/>
  <c r="P15" i="10"/>
  <c r="Q15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18" i="10"/>
  <c r="B15" i="10"/>
  <c r="B24" i="10" s="1"/>
  <c r="B10" i="10"/>
  <c r="B5" i="10"/>
  <c r="AA18" i="9"/>
  <c r="AA10" i="9"/>
  <c r="AA5" i="9"/>
  <c r="AB18" i="9"/>
  <c r="AB10" i="9"/>
  <c r="AB5" i="9"/>
  <c r="AC18" i="9"/>
  <c r="AC10" i="9"/>
  <c r="AC5" i="9"/>
  <c r="AD18" i="9"/>
  <c r="AD10" i="9"/>
  <c r="AD5" i="9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G24" i="8" s="1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B18" i="8"/>
  <c r="B15" i="8"/>
  <c r="B10" i="8"/>
  <c r="B5" i="8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D5" i="9"/>
  <c r="E5" i="9"/>
  <c r="F5" i="9"/>
  <c r="G5" i="9"/>
  <c r="H5" i="9"/>
  <c r="I5" i="9"/>
  <c r="J5" i="9"/>
  <c r="J24" i="9" s="1"/>
  <c r="K5" i="9"/>
  <c r="L5" i="9"/>
  <c r="M5" i="9"/>
  <c r="N5" i="9"/>
  <c r="O5" i="9"/>
  <c r="P5" i="9"/>
  <c r="Q5" i="9"/>
  <c r="R5" i="9"/>
  <c r="R24" i="9" s="1"/>
  <c r="S5" i="9"/>
  <c r="T5" i="9"/>
  <c r="U5" i="9"/>
  <c r="V5" i="9"/>
  <c r="W5" i="9"/>
  <c r="X5" i="9"/>
  <c r="Y5" i="9"/>
  <c r="Y24" i="9" s="1"/>
  <c r="Z5" i="9"/>
  <c r="C18" i="9"/>
  <c r="C15" i="9"/>
  <c r="C10" i="9"/>
  <c r="C5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<sst xmlns="http://schemas.openxmlformats.org/spreadsheetml/2006/main" count="132" uniqueCount="65">
  <si>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</si>
  <si>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</si>
  <si>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</si>
  <si>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</si>
  <si>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</si>
  <si>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</si>
  <si>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</si>
  <si>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</si>
  <si>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</si>
  <si>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</si>
  <si>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</si>
  <si>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</si>
  <si>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</si>
  <si>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</si>
  <si>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</si>
  <si>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</si>
  <si>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</si>
  <si>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</si>
  <si>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</si>
  <si>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</si>
  <si>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</si>
  <si>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</si>
  <si>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</si>
  <si>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</si>
  <si>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</si>
  <si>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</si>
  <si>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</si>
  <si>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</si>
  <si>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</si>
  <si>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</si>
  <si>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</si>
  <si>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</si>
  <si>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</si>
  <si>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</si>
  <si>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</si>
  <si>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</si>
  <si>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</si>
  <si>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</si>
  <si>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</si>
  <si>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</si>
  <si>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</si>
  <si>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</si>
  <si>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</si>
  <si>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</si>
  <si>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</si>
  <si>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</si>
  <si>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</si>
  <si>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</si>
  <si>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</si>
  <si>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</si>
  <si>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</si>
  <si>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</si>
  <si>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</si>
  <si>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</si>
  <si>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</si>
  <si>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</si>
  <si>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</si>
  <si>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</si>
  <si>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</si>
  <si>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</si>
  <si>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</si>
  <si>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</si>
  <si>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2018</t>
  </si>
  <si>
    <t>Q2-2019,</t>
  </si>
  <si>
    <t>August-2019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</si>
</sst>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19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4" fillId="5" borderId="8" xfId="0" applyFont="1" applyFill="1" applyBorder="1"/>
    <xf numFmtId="1" fontId="14" fillId="5" borderId="8" xfId="0" applyNumberFormat="1" applyFont="1" applyFill="1" applyBorder="1"/>
    <xf numFmtId="164" fontId="2" fillId="0" borderId="15" xfId="0" applyFont="1" applyBorder="1"/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6" fontId="16" fillId="5" borderId="17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16" fillId="0" borderId="0" xfId="0" applyFont="1" applyBorder="1" applyAlignment="1">
      <alignment horizontal="center"/>
    </xf>
    <xf numFmtId="164" fontId="3" fillId="0" borderId="15" xfId="0" applyFont="1" applyBorder="1"/>
    <xf numFmtId="164" fontId="0" fillId="0" borderId="14" xfId="0" applyBorder="1"/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workbookViewId="0">
      <selection activeCell="E13" sqref="E13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64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63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62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A26"/>
  <sheetViews>
    <sheetView tabSelected="1" workbookViewId="0">
      <pane xSplit="1" ySplit="4" topLeftCell="CR5" activePane="bottomRight" state="frozen"/>
      <selection pane="topRight" activeCell="B1" sqref="B1"/>
      <selection pane="bottomLeft" activeCell="A5" sqref="A5"/>
      <selection pane="bottomRight" activeCell="DA5" sqref="DA5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</cols>
  <sheetData>
    <row r="1" spans="1:105" x14ac:dyDescent="0.25">
      <c r="A1" s="17" t="s">
        <v>35</v>
      </c>
    </row>
    <row r="2" spans="1:105" s="34" customFormat="1" ht="19.5" x14ac:dyDescent="0.3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CW2"/>
    </row>
    <row r="3" spans="1:105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</row>
    <row r="4" spans="1:105" s="33" customFormat="1" ht="19.5" x14ac:dyDescent="0.35">
      <c r="A4" s="47" t="s">
        <v>9</v>
      </c>
      <c r="B4" s="48">
        <v>40544</v>
      </c>
      <c r="C4" s="48">
        <v>40575</v>
      </c>
      <c r="D4" s="48">
        <v>40603</v>
      </c>
      <c r="E4" s="48">
        <v>40634</v>
      </c>
      <c r="F4" s="48">
        <v>40664</v>
      </c>
      <c r="G4" s="48">
        <v>40695</v>
      </c>
      <c r="H4" s="48">
        <v>40725</v>
      </c>
      <c r="I4" s="48">
        <v>40756</v>
      </c>
      <c r="J4" s="48">
        <v>40787</v>
      </c>
      <c r="K4" s="48">
        <v>40817</v>
      </c>
      <c r="L4" s="48">
        <v>40848</v>
      </c>
      <c r="M4" s="48">
        <v>40878</v>
      </c>
      <c r="N4" s="48">
        <v>40909</v>
      </c>
      <c r="O4" s="48">
        <v>40940</v>
      </c>
      <c r="P4" s="48">
        <v>40969</v>
      </c>
      <c r="Q4" s="48">
        <v>41000</v>
      </c>
      <c r="R4" s="48">
        <v>41030</v>
      </c>
      <c r="S4" s="48">
        <v>41061</v>
      </c>
      <c r="T4" s="48">
        <v>41091</v>
      </c>
      <c r="U4" s="48">
        <v>41122</v>
      </c>
      <c r="V4" s="48">
        <v>41153</v>
      </c>
      <c r="W4" s="48">
        <v>41183</v>
      </c>
      <c r="X4" s="48">
        <v>41214</v>
      </c>
      <c r="Y4" s="48">
        <v>41244</v>
      </c>
      <c r="Z4" s="48">
        <v>41275</v>
      </c>
      <c r="AA4" s="48">
        <v>41306</v>
      </c>
      <c r="AB4" s="48">
        <v>41334</v>
      </c>
      <c r="AC4" s="48">
        <v>41365</v>
      </c>
      <c r="AD4" s="48">
        <v>41395</v>
      </c>
      <c r="AE4" s="48">
        <v>41426</v>
      </c>
      <c r="AF4" s="48">
        <v>41456</v>
      </c>
      <c r="AG4" s="48">
        <v>41487</v>
      </c>
      <c r="AH4" s="48">
        <v>41518</v>
      </c>
      <c r="AI4" s="48">
        <v>41548</v>
      </c>
      <c r="AJ4" s="48">
        <v>41579</v>
      </c>
      <c r="AK4" s="48">
        <v>41609</v>
      </c>
      <c r="AL4" s="48">
        <v>41640</v>
      </c>
      <c r="AM4" s="48">
        <v>41671</v>
      </c>
      <c r="AN4" s="48">
        <v>41699</v>
      </c>
      <c r="AO4" s="48">
        <v>41730</v>
      </c>
      <c r="AP4" s="48">
        <v>41760</v>
      </c>
      <c r="AQ4" s="48">
        <v>41791</v>
      </c>
      <c r="AR4" s="48">
        <v>41821</v>
      </c>
      <c r="AS4" s="48">
        <v>41852</v>
      </c>
      <c r="AT4" s="48">
        <v>41883</v>
      </c>
      <c r="AU4" s="48">
        <v>41913</v>
      </c>
      <c r="AV4" s="48">
        <v>41944</v>
      </c>
      <c r="AW4" s="48">
        <v>41974</v>
      </c>
      <c r="AX4" s="48">
        <v>42005</v>
      </c>
      <c r="AY4" s="48">
        <v>42036</v>
      </c>
      <c r="AZ4" s="48">
        <v>42064</v>
      </c>
      <c r="BA4" s="48">
        <v>42095</v>
      </c>
      <c r="BB4" s="48">
        <v>42125</v>
      </c>
      <c r="BC4" s="48">
        <v>42156</v>
      </c>
      <c r="BD4" s="48">
        <v>42186</v>
      </c>
      <c r="BE4" s="48">
        <v>42217</v>
      </c>
      <c r="BF4" s="48">
        <v>42248</v>
      </c>
      <c r="BG4" s="48">
        <v>42278</v>
      </c>
      <c r="BH4" s="48">
        <v>42309</v>
      </c>
      <c r="BI4" s="48">
        <v>42339</v>
      </c>
      <c r="BJ4" s="48">
        <v>42370</v>
      </c>
      <c r="BK4" s="48">
        <v>42401</v>
      </c>
      <c r="BL4" s="48">
        <v>42430</v>
      </c>
      <c r="BM4" s="48">
        <v>42461</v>
      </c>
      <c r="BN4" s="48">
        <v>42491</v>
      </c>
      <c r="BO4" s="48">
        <v>42522</v>
      </c>
      <c r="BP4" s="48">
        <v>42552</v>
      </c>
      <c r="BQ4" s="48">
        <v>42583</v>
      </c>
      <c r="BR4" s="48">
        <v>42614</v>
      </c>
      <c r="BS4" s="48">
        <v>42644</v>
      </c>
      <c r="BT4" s="48">
        <v>42675</v>
      </c>
      <c r="BU4" s="48">
        <v>42705</v>
      </c>
      <c r="BV4" s="48">
        <v>42736</v>
      </c>
      <c r="BW4" s="48">
        <v>42767</v>
      </c>
      <c r="BX4" s="48">
        <v>42795</v>
      </c>
      <c r="BY4" s="48">
        <v>42826</v>
      </c>
      <c r="BZ4" s="48">
        <v>42856</v>
      </c>
      <c r="CA4" s="48">
        <v>42887</v>
      </c>
      <c r="CB4" s="48">
        <v>42917</v>
      </c>
      <c r="CC4" s="48">
        <v>42948</v>
      </c>
      <c r="CD4" s="48">
        <v>42979</v>
      </c>
      <c r="CE4" s="48">
        <v>43009</v>
      </c>
      <c r="CF4" s="48">
        <v>43040</v>
      </c>
      <c r="CG4" s="48">
        <v>43070</v>
      </c>
      <c r="CH4" s="48">
        <v>43101</v>
      </c>
      <c r="CI4" s="48">
        <v>43132</v>
      </c>
      <c r="CJ4" s="48">
        <v>43161</v>
      </c>
      <c r="CK4" s="48">
        <v>43193</v>
      </c>
      <c r="CL4" s="48">
        <v>43224</v>
      </c>
      <c r="CM4" s="48">
        <v>43256</v>
      </c>
      <c r="CN4" s="48">
        <v>43287</v>
      </c>
      <c r="CO4" s="48">
        <v>43319</v>
      </c>
      <c r="CP4" s="48">
        <v>43351</v>
      </c>
      <c r="CQ4" s="48">
        <v>43381</v>
      </c>
      <c r="CR4" s="48">
        <v>43405</v>
      </c>
      <c r="CS4" s="48">
        <v>43435</v>
      </c>
      <c r="CT4" s="48">
        <v>43466</v>
      </c>
      <c r="CU4" s="48">
        <v>43497</v>
      </c>
      <c r="CV4" s="48">
        <v>43525</v>
      </c>
      <c r="CW4" s="48">
        <v>43556</v>
      </c>
      <c r="CX4" s="48">
        <v>43586</v>
      </c>
      <c r="CY4" s="48">
        <v>43617</v>
      </c>
      <c r="CZ4" s="50">
        <v>43647</v>
      </c>
      <c r="DA4" s="50">
        <v>43679</v>
      </c>
    </row>
    <row r="5" spans="1:105" x14ac:dyDescent="0.25">
      <c r="A5" s="29" t="s">
        <v>10</v>
      </c>
      <c r="B5" s="2">
        <f>B6+B7+B8+B9</f>
        <v>43.162834308408641</v>
      </c>
      <c r="C5" s="2">
        <f t="shared" ref="C5:BN5" si="0">C6+C7+C8+C9</f>
        <v>43.09004328755573</v>
      </c>
      <c r="D5" s="2">
        <f t="shared" si="0"/>
        <v>43.006464171832008</v>
      </c>
      <c r="E5" s="2">
        <f t="shared" si="0"/>
        <v>42.693938986791828</v>
      </c>
      <c r="F5" s="2">
        <f t="shared" si="0"/>
        <v>42.787968088987071</v>
      </c>
      <c r="G5" s="2">
        <f t="shared" si="0"/>
        <v>43.617046213551184</v>
      </c>
      <c r="H5" s="2">
        <f t="shared" si="0"/>
        <v>44.510543148173419</v>
      </c>
      <c r="I5" s="2">
        <f t="shared" si="0"/>
        <v>44.616748230831035</v>
      </c>
      <c r="J5" s="2">
        <f t="shared" si="0"/>
        <v>44.591213327824732</v>
      </c>
      <c r="K5" s="2">
        <f t="shared" si="0"/>
        <v>44.323322232724408</v>
      </c>
      <c r="L5" s="2">
        <f t="shared" si="0"/>
        <v>44.585446368528949</v>
      </c>
      <c r="M5" s="2">
        <f t="shared" si="0"/>
        <v>44.893622480387222</v>
      </c>
      <c r="N5" s="2">
        <f t="shared" si="0"/>
        <v>44.871944566258705</v>
      </c>
      <c r="O5" s="2">
        <f t="shared" si="0"/>
        <v>44.949376690672047</v>
      </c>
      <c r="P5" s="2">
        <f t="shared" si="0"/>
        <v>44.84202701176276</v>
      </c>
      <c r="Q5" s="2">
        <f t="shared" si="0"/>
        <v>43.357470858918504</v>
      </c>
      <c r="R5" s="2">
        <f t="shared" si="0"/>
        <v>44.471245944727578</v>
      </c>
      <c r="S5" s="2">
        <f t="shared" si="0"/>
        <v>43.179295255650068</v>
      </c>
      <c r="T5" s="2">
        <f t="shared" si="0"/>
        <v>44.716288734825675</v>
      </c>
      <c r="U5" s="2">
        <f t="shared" si="0"/>
        <v>45.016453965629125</v>
      </c>
      <c r="V5" s="2">
        <f t="shared" si="0"/>
        <v>43.664007855292319</v>
      </c>
      <c r="W5" s="2">
        <f t="shared" si="0"/>
        <v>43.741876883904631</v>
      </c>
      <c r="X5" s="2">
        <f t="shared" si="0"/>
        <v>41.124816904275065</v>
      </c>
      <c r="Y5" s="2">
        <f t="shared" si="0"/>
        <v>41.26571706186683</v>
      </c>
      <c r="Z5" s="2">
        <f t="shared" si="0"/>
        <v>41.419937272577457</v>
      </c>
      <c r="AA5" s="2">
        <f t="shared" si="0"/>
        <v>41.360647429391705</v>
      </c>
      <c r="AB5" s="2">
        <f t="shared" si="0"/>
        <v>41.454530479055045</v>
      </c>
      <c r="AC5" s="2">
        <f t="shared" si="0"/>
        <v>41.595065782065731</v>
      </c>
      <c r="AD5" s="2">
        <f t="shared" si="0"/>
        <v>41.609892592809331</v>
      </c>
      <c r="AE5" s="2">
        <f t="shared" si="0"/>
        <v>41.759279485228973</v>
      </c>
      <c r="AF5" s="2">
        <f t="shared" si="0"/>
        <v>41.723963567961832</v>
      </c>
      <c r="AG5" s="2">
        <f t="shared" si="0"/>
        <v>41.575166966167984</v>
      </c>
      <c r="AH5" s="2">
        <f t="shared" si="0"/>
        <v>41.56599884839423</v>
      </c>
      <c r="AI5" s="2">
        <f t="shared" si="0"/>
        <v>41.57560271635198</v>
      </c>
      <c r="AJ5" s="2">
        <f t="shared" si="0"/>
        <v>41.404371111408899</v>
      </c>
      <c r="AK5" s="2">
        <f t="shared" si="0"/>
        <v>41.485159523666283</v>
      </c>
      <c r="AL5" s="2">
        <f t="shared" si="0"/>
        <v>42.61013852285005</v>
      </c>
      <c r="AM5" s="2">
        <f t="shared" si="0"/>
        <v>43.714317436205249</v>
      </c>
      <c r="AN5" s="2">
        <f t="shared" si="0"/>
        <v>43.460675501122971</v>
      </c>
      <c r="AO5" s="2">
        <f t="shared" si="0"/>
        <v>43.994995248575378</v>
      </c>
      <c r="AP5" s="2">
        <f t="shared" si="0"/>
        <v>43.918250834535051</v>
      </c>
      <c r="AQ5" s="2">
        <f t="shared" si="0"/>
        <v>43.868601880924246</v>
      </c>
      <c r="AR5" s="2">
        <f t="shared" si="0"/>
        <v>43.826834669603137</v>
      </c>
      <c r="AS5" s="2">
        <f t="shared" si="0"/>
        <v>44.542156170683576</v>
      </c>
      <c r="AT5" s="2">
        <f t="shared" si="0"/>
        <v>44.506538028898376</v>
      </c>
      <c r="AU5" s="2">
        <f t="shared" si="0"/>
        <v>44.733646438684744</v>
      </c>
      <c r="AV5" s="2">
        <f t="shared" si="0"/>
        <v>44.848292796151583</v>
      </c>
      <c r="AW5" s="2">
        <f t="shared" si="0"/>
        <v>45.043535161362939</v>
      </c>
      <c r="AX5" s="2">
        <f t="shared" si="0"/>
        <v>45.01504858875176</v>
      </c>
      <c r="AY5" s="2">
        <f t="shared" si="0"/>
        <v>45.364600766493211</v>
      </c>
      <c r="AZ5" s="2">
        <f t="shared" si="0"/>
        <v>44.941131682575111</v>
      </c>
      <c r="BA5" s="2">
        <f t="shared" si="0"/>
        <v>45.252466179173098</v>
      </c>
      <c r="BB5" s="2">
        <f t="shared" si="0"/>
        <v>45.592873697447409</v>
      </c>
      <c r="BC5" s="2">
        <f t="shared" si="0"/>
        <v>46.236794103691309</v>
      </c>
      <c r="BD5" s="2">
        <f t="shared" si="0"/>
        <v>46.062598586721457</v>
      </c>
      <c r="BE5" s="2">
        <f t="shared" si="0"/>
        <v>46.046960295436996</v>
      </c>
      <c r="BF5" s="2">
        <f t="shared" si="0"/>
        <v>45.529064867862004</v>
      </c>
      <c r="BG5" s="2">
        <f t="shared" si="0"/>
        <v>45.607330698404638</v>
      </c>
      <c r="BH5" s="2">
        <f t="shared" si="0"/>
        <v>45.623710343716638</v>
      </c>
      <c r="BI5" s="2">
        <f t="shared" si="0"/>
        <v>47.190164821949914</v>
      </c>
      <c r="BJ5" s="2">
        <f t="shared" si="0"/>
        <v>46.908356035011138</v>
      </c>
      <c r="BK5" s="2">
        <f t="shared" si="0"/>
        <v>46.904319548179593</v>
      </c>
      <c r="BL5" s="2">
        <f t="shared" si="0"/>
        <v>45.71604711088245</v>
      </c>
      <c r="BM5" s="2">
        <f t="shared" si="0"/>
        <v>45.560083957676845</v>
      </c>
      <c r="BN5" s="2">
        <f t="shared" si="0"/>
        <v>45.507308639733601</v>
      </c>
      <c r="BO5" s="2">
        <f t="shared" ref="BO5:CG5" si="1">BO6+BO7+BO8+BO9</f>
        <v>45.640985578937141</v>
      </c>
      <c r="BP5" s="2">
        <f t="shared" si="1"/>
        <v>45.74622308887178</v>
      </c>
      <c r="BQ5" s="2">
        <f t="shared" si="1"/>
        <v>45.615078708789206</v>
      </c>
      <c r="BR5" s="2">
        <f t="shared" si="1"/>
        <v>45.736789913728757</v>
      </c>
      <c r="BS5" s="2">
        <f t="shared" si="1"/>
        <v>45.750634258209203</v>
      </c>
      <c r="BT5" s="2">
        <f t="shared" si="1"/>
        <v>45.841390839467593</v>
      </c>
      <c r="BU5" s="2">
        <f t="shared" si="1"/>
        <v>45.955584068657998</v>
      </c>
      <c r="BV5" s="2">
        <f t="shared" si="1"/>
        <v>46.121155307080592</v>
      </c>
      <c r="BW5" s="2">
        <f t="shared" si="1"/>
        <v>45.778192564199728</v>
      </c>
      <c r="BX5" s="2">
        <f t="shared" si="1"/>
        <v>45.32122273002544</v>
      </c>
      <c r="BY5" s="2">
        <f t="shared" si="1"/>
        <v>46.269088601244427</v>
      </c>
      <c r="BZ5" s="2">
        <f t="shared" si="1"/>
        <v>45.923810627925064</v>
      </c>
      <c r="CA5" s="2">
        <f t="shared" si="1"/>
        <v>45.698368519212735</v>
      </c>
      <c r="CB5" s="2">
        <f t="shared" si="1"/>
        <v>45.723814377306546</v>
      </c>
      <c r="CC5" s="2">
        <f t="shared" si="1"/>
        <v>45.803981447783947</v>
      </c>
      <c r="CD5" s="2">
        <f t="shared" si="1"/>
        <v>45.681796538338816</v>
      </c>
      <c r="CE5" s="2">
        <f t="shared" si="1"/>
        <v>45.959584107262373</v>
      </c>
      <c r="CF5" s="2">
        <f t="shared" si="1"/>
        <v>46.371202325307053</v>
      </c>
      <c r="CG5" s="2">
        <f t="shared" si="1"/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48.982574344160426</v>
      </c>
      <c r="CV5" s="2">
        <v>49.015282028797742</v>
      </c>
      <c r="CW5" s="2">
        <v>50.315589450185904</v>
      </c>
      <c r="CX5" s="2">
        <v>48.102996698790932</v>
      </c>
      <c r="CY5" s="2">
        <v>47.840756180242217</v>
      </c>
      <c r="CZ5" s="4">
        <v>48.375987106063235</v>
      </c>
      <c r="DA5" s="46">
        <v>48.555232747587397</v>
      </c>
    </row>
    <row r="6" spans="1:105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39.35437810987171</v>
      </c>
      <c r="CV6" s="2">
        <v>39.359344041593062</v>
      </c>
      <c r="CW6" s="2">
        <v>38.434358983423749</v>
      </c>
      <c r="CX6" s="2">
        <v>36.713268122005978</v>
      </c>
      <c r="CY6" s="2">
        <v>36.620104044587194</v>
      </c>
      <c r="CZ6" s="4">
        <v>35.913062911337114</v>
      </c>
      <c r="DA6" s="46">
        <v>36.028670259624072</v>
      </c>
    </row>
    <row r="7" spans="1:105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4">
        <v>0</v>
      </c>
      <c r="DA7" s="46">
        <v>0</v>
      </c>
    </row>
    <row r="8" spans="1:105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5.2988354635518506</v>
      </c>
      <c r="CV8" s="2">
        <v>5.3002362727680694</v>
      </c>
      <c r="CW8" s="2">
        <v>5.1461610443582089</v>
      </c>
      <c r="CX8" s="2">
        <v>4.9155108736084614</v>
      </c>
      <c r="CY8" s="2">
        <v>4.9054206545393058</v>
      </c>
      <c r="CZ8" s="4">
        <v>4.836985352120224</v>
      </c>
      <c r="DA8" s="46">
        <v>4.8124597286448623</v>
      </c>
    </row>
    <row r="9" spans="1:105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4.3293607707368587</v>
      </c>
      <c r="CV9" s="2">
        <v>4.3557017144366101</v>
      </c>
      <c r="CW9" s="2">
        <v>6.7350694224039449</v>
      </c>
      <c r="CX9" s="2">
        <v>6.4742177031764934</v>
      </c>
      <c r="CY9" s="2">
        <v>6.3152314811157186</v>
      </c>
      <c r="CZ9" s="4">
        <v>7.6259388426058949</v>
      </c>
      <c r="DA9" s="46">
        <v>7.714102759318461</v>
      </c>
    </row>
    <row r="10" spans="1:105" x14ac:dyDescent="0.25">
      <c r="A10" s="29" t="s">
        <v>14</v>
      </c>
      <c r="B10" s="2">
        <f>B11+B12+B13+B14</f>
        <v>15.887401077345352</v>
      </c>
      <c r="C10" s="2">
        <f t="shared" ref="C10:BN10" si="2">C11+C12+C13+C14</f>
        <v>15.921742775413508</v>
      </c>
      <c r="D10" s="2">
        <f t="shared" si="2"/>
        <v>15.824254385330828</v>
      </c>
      <c r="E10" s="2">
        <f t="shared" si="2"/>
        <v>15.728618814074782</v>
      </c>
      <c r="F10" s="2">
        <f t="shared" si="2"/>
        <v>15.672846316019193</v>
      </c>
      <c r="G10" s="2">
        <f t="shared" si="2"/>
        <v>15.52234511640795</v>
      </c>
      <c r="H10" s="2">
        <f t="shared" si="2"/>
        <v>15.264533924040826</v>
      </c>
      <c r="I10" s="2">
        <f t="shared" si="2"/>
        <v>15.253322739116834</v>
      </c>
      <c r="J10" s="2">
        <f t="shared" si="2"/>
        <v>15.057034056498081</v>
      </c>
      <c r="K10" s="2">
        <f t="shared" si="2"/>
        <v>14.934754334738061</v>
      </c>
      <c r="L10" s="2">
        <f t="shared" si="2"/>
        <v>15.042307909861131</v>
      </c>
      <c r="M10" s="2">
        <f t="shared" si="2"/>
        <v>14.84927950608925</v>
      </c>
      <c r="N10" s="2">
        <f t="shared" si="2"/>
        <v>14.586470047398949</v>
      </c>
      <c r="O10" s="2">
        <f t="shared" si="2"/>
        <v>14.57106450432714</v>
      </c>
      <c r="P10" s="2">
        <f t="shared" si="2"/>
        <v>14.601968466028447</v>
      </c>
      <c r="Q10" s="2">
        <f t="shared" si="2"/>
        <v>13.610977101223906</v>
      </c>
      <c r="R10" s="2">
        <f t="shared" si="2"/>
        <v>14.552753491068625</v>
      </c>
      <c r="S10" s="2">
        <f t="shared" si="2"/>
        <v>13.427278678863786</v>
      </c>
      <c r="T10" s="2">
        <f t="shared" si="2"/>
        <v>14.141477037723964</v>
      </c>
      <c r="U10" s="2">
        <f t="shared" si="2"/>
        <v>13.95124385795042</v>
      </c>
      <c r="V10" s="2">
        <f t="shared" si="2"/>
        <v>13.207120998761347</v>
      </c>
      <c r="W10" s="2">
        <f t="shared" si="2"/>
        <v>13.251843544683256</v>
      </c>
      <c r="X10" s="2">
        <f t="shared" si="2"/>
        <v>18.199111269753011</v>
      </c>
      <c r="Y10" s="2">
        <f t="shared" si="2"/>
        <v>17.961270512055265</v>
      </c>
      <c r="Z10" s="2">
        <f t="shared" si="2"/>
        <v>18.022753624791186</v>
      </c>
      <c r="AA10" s="2">
        <f t="shared" si="2"/>
        <v>18.109686154666093</v>
      </c>
      <c r="AB10" s="2">
        <f t="shared" si="2"/>
        <v>18.243658778291657</v>
      </c>
      <c r="AC10" s="2">
        <f t="shared" si="2"/>
        <v>18.217927043809865</v>
      </c>
      <c r="AD10" s="2">
        <f t="shared" si="2"/>
        <v>18.214037108159662</v>
      </c>
      <c r="AE10" s="2">
        <f t="shared" si="2"/>
        <v>18.156520966680745</v>
      </c>
      <c r="AF10" s="2">
        <f t="shared" si="2"/>
        <v>18.148037255494579</v>
      </c>
      <c r="AG10" s="2">
        <f t="shared" si="2"/>
        <v>18.175609669573575</v>
      </c>
      <c r="AH10" s="2">
        <f t="shared" si="2"/>
        <v>18.246684764768617</v>
      </c>
      <c r="AI10" s="2">
        <f t="shared" si="2"/>
        <v>18.345446245323899</v>
      </c>
      <c r="AJ10" s="2">
        <f t="shared" si="2"/>
        <v>18.406595638329566</v>
      </c>
      <c r="AK10" s="2">
        <f t="shared" si="2"/>
        <v>18.442647789463511</v>
      </c>
      <c r="AL10" s="2">
        <f t="shared" si="2"/>
        <v>18.139372582482711</v>
      </c>
      <c r="AM10" s="2">
        <f t="shared" si="2"/>
        <v>17.751012069224075</v>
      </c>
      <c r="AN10" s="2">
        <f t="shared" si="2"/>
        <v>17.802055971250688</v>
      </c>
      <c r="AO10" s="2">
        <f t="shared" si="2"/>
        <v>17.7128331473467</v>
      </c>
      <c r="AP10" s="2">
        <f t="shared" si="2"/>
        <v>17.672199770134668</v>
      </c>
      <c r="AQ10" s="2">
        <f t="shared" si="2"/>
        <v>17.613797940932823</v>
      </c>
      <c r="AR10" s="2">
        <f t="shared" si="2"/>
        <v>17.672369977512645</v>
      </c>
      <c r="AS10" s="2">
        <f t="shared" si="2"/>
        <v>17.481643678916893</v>
      </c>
      <c r="AT10" s="2">
        <f t="shared" si="2"/>
        <v>17.580555455298256</v>
      </c>
      <c r="AU10" s="2">
        <f t="shared" si="2"/>
        <v>17.565787930555093</v>
      </c>
      <c r="AV10" s="2">
        <f t="shared" si="2"/>
        <v>17.723494013097675</v>
      </c>
      <c r="AW10" s="2">
        <f t="shared" si="2"/>
        <v>17.740695508363146</v>
      </c>
      <c r="AX10" s="2">
        <f t="shared" si="2"/>
        <v>17.880344456302339</v>
      </c>
      <c r="AY10" s="2">
        <f t="shared" si="2"/>
        <v>17.906638946387837</v>
      </c>
      <c r="AZ10" s="2">
        <f t="shared" si="2"/>
        <v>18.364805500191562</v>
      </c>
      <c r="BA10" s="2">
        <f t="shared" si="2"/>
        <v>18.274390287392691</v>
      </c>
      <c r="BB10" s="2">
        <f t="shared" si="2"/>
        <v>18.214043768277168</v>
      </c>
      <c r="BC10" s="2">
        <f t="shared" si="2"/>
        <v>18.009710104298911</v>
      </c>
      <c r="BD10" s="2">
        <f t="shared" si="2"/>
        <v>18.129326365277034</v>
      </c>
      <c r="BE10" s="2">
        <f t="shared" si="2"/>
        <v>18.177966828947302</v>
      </c>
      <c r="BF10" s="2">
        <f t="shared" si="2"/>
        <v>18.37134405195615</v>
      </c>
      <c r="BG10" s="2">
        <f t="shared" si="2"/>
        <v>18.373907654395236</v>
      </c>
      <c r="BH10" s="2">
        <f t="shared" si="2"/>
        <v>18.420776311913286</v>
      </c>
      <c r="BI10" s="2">
        <f t="shared" si="2"/>
        <v>18.110370620343705</v>
      </c>
      <c r="BJ10" s="2">
        <f t="shared" si="2"/>
        <v>18.343229265858305</v>
      </c>
      <c r="BK10" s="2">
        <f t="shared" si="2"/>
        <v>18.481031242858297</v>
      </c>
      <c r="BL10" s="2">
        <f t="shared" si="2"/>
        <v>18.055196522705963</v>
      </c>
      <c r="BM10" s="2">
        <f t="shared" si="2"/>
        <v>18.123304225980135</v>
      </c>
      <c r="BN10" s="2">
        <f t="shared" si="2"/>
        <v>18.144134853037826</v>
      </c>
      <c r="BO10" s="2">
        <f t="shared" ref="BO10:CG10" si="3">BO11+BO12+BO13+BO14</f>
        <v>18.109189436359593</v>
      </c>
      <c r="BP10" s="2">
        <f t="shared" si="3"/>
        <v>18.150260709340515</v>
      </c>
      <c r="BQ10" s="2">
        <f t="shared" si="3"/>
        <v>18.25365570709252</v>
      </c>
      <c r="BR10" s="2">
        <f t="shared" si="3"/>
        <v>18.248970357342472</v>
      </c>
      <c r="BS10" s="2">
        <f t="shared" si="3"/>
        <v>18.262581714676109</v>
      </c>
      <c r="BT10" s="2">
        <f t="shared" si="3"/>
        <v>18.276349111648976</v>
      </c>
      <c r="BU10" s="2">
        <f t="shared" si="3"/>
        <v>18.28488543995633</v>
      </c>
      <c r="BV10" s="2">
        <f t="shared" si="3"/>
        <v>18.3193583331485</v>
      </c>
      <c r="BW10" s="2">
        <f t="shared" si="3"/>
        <v>18.676141294469303</v>
      </c>
      <c r="BX10" s="2">
        <f t="shared" si="3"/>
        <v>18.847734128754304</v>
      </c>
      <c r="BY10" s="2">
        <f t="shared" si="3"/>
        <v>18.684694202218534</v>
      </c>
      <c r="BZ10" s="2">
        <f t="shared" si="3"/>
        <v>18.603753276183653</v>
      </c>
      <c r="CA10" s="2">
        <f t="shared" si="3"/>
        <v>18.878777040712773</v>
      </c>
      <c r="CB10" s="2">
        <f t="shared" si="3"/>
        <v>18.88649436882524</v>
      </c>
      <c r="CC10" s="2">
        <f t="shared" si="3"/>
        <v>18.825911821704672</v>
      </c>
      <c r="CD10" s="2">
        <f t="shared" si="3"/>
        <v>18.901381806829885</v>
      </c>
      <c r="CE10" s="2">
        <f t="shared" si="3"/>
        <v>18.805555490456328</v>
      </c>
      <c r="CF10" s="2">
        <f t="shared" si="3"/>
        <v>18.378621360468838</v>
      </c>
      <c r="CG10" s="2">
        <f t="shared" si="3"/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18.503901250113341</v>
      </c>
      <c r="CV10" s="2">
        <v>18.553289730141373</v>
      </c>
      <c r="CW10" s="2">
        <v>18.171550227940457</v>
      </c>
      <c r="CX10" s="2">
        <v>21.82851835865452</v>
      </c>
      <c r="CY10" s="2">
        <v>22.167601677113375</v>
      </c>
      <c r="CZ10" s="4">
        <v>22.197142400920743</v>
      </c>
      <c r="DA10" s="46">
        <v>22.135850934059746</v>
      </c>
    </row>
    <row r="11" spans="1:105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12.214685663922596</v>
      </c>
      <c r="CV11" s="2">
        <v>12.263884842834329</v>
      </c>
      <c r="CW11" s="2">
        <v>12.060112960450054</v>
      </c>
      <c r="CX11" s="2">
        <v>11.43528022779425</v>
      </c>
      <c r="CY11" s="2">
        <v>11.829415636032442</v>
      </c>
      <c r="CZ11" s="4">
        <v>11.6654781528292</v>
      </c>
      <c r="DA11" s="46">
        <v>11.625642727291336</v>
      </c>
    </row>
    <row r="12" spans="1:105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4">
        <v>0</v>
      </c>
      <c r="DA12" s="46">
        <v>0</v>
      </c>
    </row>
    <row r="13" spans="1:105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0.22219900123841246</v>
      </c>
      <c r="CV13" s="2">
        <v>0.22264505045719005</v>
      </c>
      <c r="CW13" s="2">
        <v>0.2023275054601569</v>
      </c>
      <c r="CX13" s="2">
        <v>0.1946825804884946</v>
      </c>
      <c r="CY13" s="2">
        <v>0.19496085314583256</v>
      </c>
      <c r="CZ13" s="4">
        <v>0.18851519825412158</v>
      </c>
      <c r="DA13" s="46">
        <v>0.1913082123028956</v>
      </c>
    </row>
    <row r="14" spans="1:105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6.0670165849523316</v>
      </c>
      <c r="CV14" s="2">
        <v>6.066759836849851</v>
      </c>
      <c r="CW14" s="2">
        <v>5.9091097620302468</v>
      </c>
      <c r="CX14" s="2">
        <v>10.198555550371777</v>
      </c>
      <c r="CY14" s="2">
        <v>10.143225187935101</v>
      </c>
      <c r="CZ14" s="4">
        <v>10.343149049837422</v>
      </c>
      <c r="DA14" s="46">
        <v>10.318899994465514</v>
      </c>
    </row>
    <row r="15" spans="1:105" x14ac:dyDescent="0.25">
      <c r="A15" s="29" t="s">
        <v>17</v>
      </c>
      <c r="B15" s="2">
        <f>B16+B17</f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7.1373874979702903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6.6860972603377071</v>
      </c>
      <c r="CV15" s="2">
        <v>6.6864988663900196</v>
      </c>
      <c r="CW15" s="2">
        <v>6.4921256748788281</v>
      </c>
      <c r="CX15" s="2">
        <v>6.2011495700635209</v>
      </c>
      <c r="CY15" s="2">
        <v>6.1884202812364988</v>
      </c>
      <c r="CZ15" s="4">
        <v>6.0442814940240179</v>
      </c>
      <c r="DA15" s="46">
        <v>6.0136343530239831</v>
      </c>
    </row>
    <row r="16" spans="1:105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4">
        <v>0</v>
      </c>
      <c r="DA16" s="46">
        <v>0</v>
      </c>
    </row>
    <row r="17" spans="1:105" x14ac:dyDescent="0.25">
      <c r="A17" s="2" t="s">
        <v>18</v>
      </c>
      <c r="B17" s="2">
        <v>11.747100275977328</v>
      </c>
      <c r="C17" s="2">
        <v>11.747100275977328</v>
      </c>
      <c r="D17" s="2">
        <v>11.747100275977328</v>
      </c>
      <c r="E17" s="2">
        <v>11.747100275977328</v>
      </c>
      <c r="F17" s="2">
        <v>11.747100275977328</v>
      </c>
      <c r="G17" s="2">
        <v>11.747100275977328</v>
      </c>
      <c r="H17" s="2">
        <v>11.747100275977328</v>
      </c>
      <c r="I17" s="2">
        <v>11.747100275977328</v>
      </c>
      <c r="J17" s="2">
        <v>11.747100275977328</v>
      </c>
      <c r="K17" s="2">
        <v>11.747100275977328</v>
      </c>
      <c r="L17" s="2">
        <v>11.747100275977328</v>
      </c>
      <c r="M17" s="2">
        <v>11.747100275977328</v>
      </c>
      <c r="N17" s="2">
        <v>11.747100275977328</v>
      </c>
      <c r="O17" s="2">
        <v>11.747100275977328</v>
      </c>
      <c r="P17" s="2">
        <v>11.747100275977328</v>
      </c>
      <c r="Q17" s="2">
        <v>11.747100275977328</v>
      </c>
      <c r="R17" s="2">
        <v>11.747100275977328</v>
      </c>
      <c r="S17" s="2">
        <v>11.747100275977328</v>
      </c>
      <c r="T17" s="2">
        <v>11.747100275977328</v>
      </c>
      <c r="U17" s="2">
        <v>11.747100275977328</v>
      </c>
      <c r="V17" s="2">
        <v>11.747100275977328</v>
      </c>
      <c r="W17" s="2">
        <v>11.747100275977328</v>
      </c>
      <c r="X17" s="2">
        <v>11.747100275977328</v>
      </c>
      <c r="Y17" s="2">
        <v>11.747100275977328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11.747100275977328</v>
      </c>
      <c r="AF17" s="2">
        <v>11.747100275977328</v>
      </c>
      <c r="AG17" s="2">
        <v>11.747100275977328</v>
      </c>
      <c r="AH17" s="2">
        <v>11.747100275977328</v>
      </c>
      <c r="AI17" s="2">
        <v>11.747100275977328</v>
      </c>
      <c r="AJ17" s="2">
        <v>11.747100275977328</v>
      </c>
      <c r="AK17" s="2">
        <v>11.747100275977328</v>
      </c>
      <c r="AL17" s="2">
        <v>11.747100275977328</v>
      </c>
      <c r="AM17" s="2">
        <v>11.747100275977328</v>
      </c>
      <c r="AN17" s="2">
        <v>11.747100275977328</v>
      </c>
      <c r="AO17" s="2">
        <v>11.747100275977328</v>
      </c>
      <c r="AP17" s="2">
        <v>11.747100275977328</v>
      </c>
      <c r="AQ17" s="2">
        <v>11.747100275977328</v>
      </c>
      <c r="AR17" s="2">
        <v>11.747100275977328</v>
      </c>
      <c r="AS17" s="2">
        <v>11.747100275977328</v>
      </c>
      <c r="AT17" s="2">
        <v>11.747100275977328</v>
      </c>
      <c r="AU17" s="2">
        <v>11.747100275977328</v>
      </c>
      <c r="AV17" s="2">
        <v>11.747100275977328</v>
      </c>
      <c r="AW17" s="2">
        <v>11.747100275977328</v>
      </c>
      <c r="AX17" s="2">
        <v>11.747100275977328</v>
      </c>
      <c r="AY17" s="2">
        <v>11.747100275977328</v>
      </c>
      <c r="AZ17" s="2">
        <v>11.747100275977328</v>
      </c>
      <c r="BA17" s="2">
        <v>11.747100275977328</v>
      </c>
      <c r="BB17" s="2">
        <v>11.747100275977328</v>
      </c>
      <c r="BC17" s="2">
        <v>11.747100275977328</v>
      </c>
      <c r="BD17" s="2">
        <v>11.747100275977328</v>
      </c>
      <c r="BE17" s="2">
        <v>11.747100275977328</v>
      </c>
      <c r="BF17" s="2">
        <v>11.747100275977328</v>
      </c>
      <c r="BG17" s="2">
        <v>11.747100275977328</v>
      </c>
      <c r="BH17" s="2">
        <v>11.747100275977328</v>
      </c>
      <c r="BI17" s="2">
        <v>11.747100275977328</v>
      </c>
      <c r="BJ17" s="2">
        <v>11.747100275977328</v>
      </c>
      <c r="BK17" s="2">
        <v>11.747100275977328</v>
      </c>
      <c r="BL17" s="2">
        <v>11.747100275977328</v>
      </c>
      <c r="BM17" s="2">
        <v>11.747100275977328</v>
      </c>
      <c r="BN17" s="2">
        <v>11.747100275977328</v>
      </c>
      <c r="BO17" s="2">
        <v>11.747100275977328</v>
      </c>
      <c r="BP17" s="2">
        <v>11.747100275977328</v>
      </c>
      <c r="BQ17" s="2">
        <v>11.747100275977328</v>
      </c>
      <c r="BR17" s="2">
        <v>11.747100275977328</v>
      </c>
      <c r="BS17" s="2">
        <v>11.747100275977328</v>
      </c>
      <c r="BT17" s="2">
        <v>11.747100275977328</v>
      </c>
      <c r="BU17" s="2">
        <v>11.747100275977328</v>
      </c>
      <c r="BV17" s="2">
        <v>11.747100275977328</v>
      </c>
      <c r="BW17" s="2">
        <v>11.747100275977328</v>
      </c>
      <c r="BX17" s="2">
        <v>11.747100275977328</v>
      </c>
      <c r="BY17" s="2">
        <v>11.747100275977328</v>
      </c>
      <c r="BZ17" s="2">
        <v>11.747100275977328</v>
      </c>
      <c r="CA17" s="2">
        <v>11.747100275977328</v>
      </c>
      <c r="CB17" s="2">
        <v>11.747100275977328</v>
      </c>
      <c r="CC17" s="2">
        <v>11.747100275977328</v>
      </c>
      <c r="CD17" s="2">
        <v>11.747100275977328</v>
      </c>
      <c r="CE17" s="2">
        <v>11.747100275977328</v>
      </c>
      <c r="CF17" s="2">
        <v>11.747100275977328</v>
      </c>
      <c r="CG17" s="2">
        <v>11.747100275977328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6.6860972603377071</v>
      </c>
      <c r="CV17" s="2">
        <v>6.6864988663900196</v>
      </c>
      <c r="CW17" s="2">
        <v>6.4921256748788281</v>
      </c>
      <c r="CX17" s="2">
        <v>6.2011495700635209</v>
      </c>
      <c r="CY17" s="2">
        <v>6.1884202812364988</v>
      </c>
      <c r="CZ17" s="4">
        <v>6.0442814940240179</v>
      </c>
      <c r="DA17" s="46">
        <v>6.0136343530239831</v>
      </c>
    </row>
    <row r="18" spans="1:105" x14ac:dyDescent="0.25">
      <c r="A18" s="29" t="s">
        <v>19</v>
      </c>
      <c r="B18" s="2">
        <f>B19+B20+B21+B22+B23</f>
        <v>29.202664338268676</v>
      </c>
      <c r="C18" s="2">
        <f t="shared" ref="C18:BN18" si="4">C19+C20+C21+C22+C23</f>
        <v>29.199411527568241</v>
      </c>
      <c r="D18" s="2">
        <f t="shared" si="4"/>
        <v>29.445714290413704</v>
      </c>
      <c r="E18" s="2">
        <f t="shared" si="4"/>
        <v>29.932274144568453</v>
      </c>
      <c r="F18" s="2">
        <f t="shared" si="4"/>
        <v>29.927503226433252</v>
      </c>
      <c r="G18" s="2">
        <f t="shared" si="4"/>
        <v>29.275649312753536</v>
      </c>
      <c r="H18" s="2">
        <f t="shared" si="4"/>
        <v>28.832021760069011</v>
      </c>
      <c r="I18" s="2">
        <f t="shared" si="4"/>
        <v>28.742578111956544</v>
      </c>
      <c r="J18" s="2">
        <f t="shared" si="4"/>
        <v>29.06455757877891</v>
      </c>
      <c r="K18" s="2">
        <f t="shared" si="4"/>
        <v>29.522924120171343</v>
      </c>
      <c r="L18" s="2">
        <f t="shared" si="4"/>
        <v>29.064941831418626</v>
      </c>
      <c r="M18" s="2">
        <f t="shared" si="4"/>
        <v>28.986652356820272</v>
      </c>
      <c r="N18" s="2">
        <f t="shared" si="4"/>
        <v>29.180471761233346</v>
      </c>
      <c r="O18" s="2">
        <f t="shared" si="4"/>
        <v>29.128671457666972</v>
      </c>
      <c r="P18" s="2">
        <f t="shared" si="4"/>
        <v>29.168062386699241</v>
      </c>
      <c r="Q18" s="2">
        <f t="shared" si="4"/>
        <v>32.371207543362964</v>
      </c>
      <c r="R18" s="2">
        <f t="shared" si="4"/>
        <v>29.615110887156842</v>
      </c>
      <c r="S18" s="2">
        <f t="shared" si="4"/>
        <v>32.866646307814257</v>
      </c>
      <c r="T18" s="2">
        <f t="shared" si="4"/>
        <v>30.271988706235927</v>
      </c>
      <c r="U18" s="2">
        <f t="shared" si="4"/>
        <v>30.183738304475575</v>
      </c>
      <c r="V18" s="2">
        <f t="shared" si="4"/>
        <v>32.834626840975666</v>
      </c>
      <c r="W18" s="2">
        <f t="shared" si="4"/>
        <v>32.74154656325728</v>
      </c>
      <c r="X18" s="2">
        <f t="shared" si="4"/>
        <v>31.066345298410113</v>
      </c>
      <c r="Y18" s="2">
        <f t="shared" si="4"/>
        <v>31.169589881430838</v>
      </c>
      <c r="Z18" s="2">
        <f t="shared" si="4"/>
        <v>31.029556408980973</v>
      </c>
      <c r="AA18" s="2">
        <f t="shared" si="4"/>
        <v>31.018392093074841</v>
      </c>
      <c r="AB18" s="2">
        <f t="shared" si="4"/>
        <v>30.853400112442937</v>
      </c>
      <c r="AC18" s="2">
        <f t="shared" si="4"/>
        <v>30.75864700679276</v>
      </c>
      <c r="AD18" s="2">
        <f t="shared" si="4"/>
        <v>30.756457175739826</v>
      </c>
      <c r="AE18" s="2">
        <f t="shared" si="4"/>
        <v>30.658580552001602</v>
      </c>
      <c r="AF18" s="2">
        <f t="shared" si="4"/>
        <v>30.805837319723047</v>
      </c>
      <c r="AG18" s="2">
        <f t="shared" si="4"/>
        <v>30.911631993758572</v>
      </c>
      <c r="AH18" s="2">
        <f t="shared" si="4"/>
        <v>30.84530647043945</v>
      </c>
      <c r="AI18" s="2">
        <f t="shared" si="4"/>
        <v>30.697026120351524</v>
      </c>
      <c r="AJ18" s="2">
        <f t="shared" si="4"/>
        <v>30.791718578886073</v>
      </c>
      <c r="AK18" s="2">
        <f t="shared" si="4"/>
        <v>30.682602282150729</v>
      </c>
      <c r="AL18" s="2">
        <f t="shared" si="4"/>
        <v>30.115423094287756</v>
      </c>
      <c r="AM18" s="2">
        <f t="shared" si="4"/>
        <v>29.650209249203598</v>
      </c>
      <c r="AN18" s="2">
        <f t="shared" si="4"/>
        <v>29.882678834943167</v>
      </c>
      <c r="AO18" s="2">
        <f t="shared" si="4"/>
        <v>29.534081806255287</v>
      </c>
      <c r="AP18" s="2">
        <f t="shared" si="4"/>
        <v>29.604856800749374</v>
      </c>
      <c r="AQ18" s="2">
        <f t="shared" si="4"/>
        <v>29.752005883338516</v>
      </c>
      <c r="AR18" s="2">
        <f t="shared" si="4"/>
        <v>29.812971725245255</v>
      </c>
      <c r="AS18" s="2">
        <f t="shared" si="4"/>
        <v>29.490906404033627</v>
      </c>
      <c r="AT18" s="2">
        <f t="shared" si="4"/>
        <v>29.468728231302887</v>
      </c>
      <c r="AU18" s="2">
        <f t="shared" si="4"/>
        <v>29.296897036495132</v>
      </c>
      <c r="AV18" s="2">
        <f t="shared" si="4"/>
        <v>29.111403300772945</v>
      </c>
      <c r="AW18" s="2">
        <f t="shared" si="4"/>
        <v>28.957919199932785</v>
      </c>
      <c r="AX18" s="2">
        <f t="shared" si="4"/>
        <v>28.950820340120281</v>
      </c>
      <c r="AY18" s="2">
        <f t="shared" si="4"/>
        <v>28.667978687083963</v>
      </c>
      <c r="AZ18" s="2">
        <f t="shared" si="4"/>
        <v>28.654780863975816</v>
      </c>
      <c r="BA18" s="2">
        <f t="shared" si="4"/>
        <v>28.477763502236698</v>
      </c>
      <c r="BB18" s="2">
        <f t="shared" si="4"/>
        <v>28.215166254645109</v>
      </c>
      <c r="BC18" s="2">
        <f t="shared" si="4"/>
        <v>27.868512060285589</v>
      </c>
      <c r="BD18" s="2">
        <f t="shared" si="4"/>
        <v>27.972988858180106</v>
      </c>
      <c r="BE18" s="2">
        <f t="shared" si="4"/>
        <v>27.930617362336687</v>
      </c>
      <c r="BF18" s="2">
        <f t="shared" si="4"/>
        <v>28.173446859031522</v>
      </c>
      <c r="BG18" s="2">
        <f t="shared" si="4"/>
        <v>28.084882810324267</v>
      </c>
      <c r="BH18" s="2">
        <f t="shared" si="4"/>
        <v>28.055538503012173</v>
      </c>
      <c r="BI18" s="2">
        <f t="shared" si="4"/>
        <v>27.071639513620624</v>
      </c>
      <c r="BJ18" s="2">
        <f t="shared" si="4"/>
        <v>27.155771571065046</v>
      </c>
      <c r="BK18" s="2">
        <f t="shared" si="4"/>
        <v>27.039179417128363</v>
      </c>
      <c r="BL18" s="2">
        <f t="shared" si="4"/>
        <v>28.838480867667485</v>
      </c>
      <c r="BM18" s="2">
        <f t="shared" si="4"/>
        <v>28.875419730992615</v>
      </c>
      <c r="BN18" s="2">
        <f t="shared" si="4"/>
        <v>28.897041913917988</v>
      </c>
      <c r="BO18" s="2">
        <f t="shared" ref="BO18:CG18" si="5">BO19+BO20+BO21+BO22+BO23</f>
        <v>28.823495367115338</v>
      </c>
      <c r="BP18" s="2">
        <f t="shared" si="5"/>
        <v>28.771156366096935</v>
      </c>
      <c r="BQ18" s="2">
        <f t="shared" si="5"/>
        <v>28.782679497634465</v>
      </c>
      <c r="BR18" s="2">
        <f t="shared" si="5"/>
        <v>28.670996222541792</v>
      </c>
      <c r="BS18" s="2">
        <f t="shared" si="5"/>
        <v>28.637211266540529</v>
      </c>
      <c r="BT18" s="2">
        <f t="shared" si="5"/>
        <v>28.575588766808906</v>
      </c>
      <c r="BU18" s="2">
        <f t="shared" si="5"/>
        <v>28.504531556199343</v>
      </c>
      <c r="BV18" s="2">
        <f t="shared" si="5"/>
        <v>28.376130982757289</v>
      </c>
      <c r="BW18" s="2">
        <f t="shared" si="5"/>
        <v>28.353371942910332</v>
      </c>
      <c r="BX18" s="2">
        <f t="shared" si="5"/>
        <v>28.55991695817616</v>
      </c>
      <c r="BY18" s="2">
        <f t="shared" si="5"/>
        <v>27.999223379769091</v>
      </c>
      <c r="BZ18" s="2">
        <f t="shared" si="5"/>
        <v>28.218898738030507</v>
      </c>
      <c r="CA18" s="2">
        <f t="shared" si="5"/>
        <v>28.161241726828969</v>
      </c>
      <c r="CB18" s="2">
        <f t="shared" si="5"/>
        <v>28.160285657065089</v>
      </c>
      <c r="CC18" s="2">
        <f t="shared" si="5"/>
        <v>28.121257880889321</v>
      </c>
      <c r="CD18" s="2">
        <f t="shared" si="5"/>
        <v>28.131885668383081</v>
      </c>
      <c r="CE18" s="2">
        <f t="shared" si="5"/>
        <v>27.964622283487667</v>
      </c>
      <c r="CF18" s="2">
        <f t="shared" si="5"/>
        <v>27.979118673155526</v>
      </c>
      <c r="CG18" s="2">
        <f t="shared" si="5"/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27.241196578983722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25.827427145388519</v>
      </c>
      <c r="CV18" s="2">
        <v>25.744929374670864</v>
      </c>
      <c r="CW18" s="2">
        <v>25.020734646994804</v>
      </c>
      <c r="CX18" s="2">
        <v>23.867335372491027</v>
      </c>
      <c r="CY18" s="2">
        <v>23.80322186140792</v>
      </c>
      <c r="CZ18" s="4">
        <v>23.382588998991995</v>
      </c>
      <c r="DA18" s="46">
        <v>23.295281965328869</v>
      </c>
    </row>
    <row r="19" spans="1:105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4">
        <v>0</v>
      </c>
      <c r="DA19" s="46">
        <v>0</v>
      </c>
    </row>
    <row r="20" spans="1:105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4">
        <v>0</v>
      </c>
      <c r="DA20" s="46">
        <v>0</v>
      </c>
    </row>
    <row r="21" spans="1:105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4">
        <v>0</v>
      </c>
      <c r="DA21" s="46">
        <v>0</v>
      </c>
    </row>
    <row r="22" spans="1:105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0.18526232282985222</v>
      </c>
      <c r="CV22" s="2">
        <v>0.1853112990947359</v>
      </c>
      <c r="CW22" s="2">
        <v>0.17992439193332399</v>
      </c>
      <c r="CX22" s="2">
        <v>0.17186020751240269</v>
      </c>
      <c r="CY22" s="2">
        <v>0.17150742482355116</v>
      </c>
      <c r="CZ22" s="4">
        <v>0.1691147324712538</v>
      </c>
      <c r="DA22" s="46">
        <v>0.16825724708504963</v>
      </c>
    </row>
    <row r="23" spans="1:105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25.642164822558666</v>
      </c>
      <c r="CV23" s="2">
        <v>25.559618075576129</v>
      </c>
      <c r="CW23" s="2">
        <v>24.840810255061481</v>
      </c>
      <c r="CX23" s="2">
        <v>23.695475164978625</v>
      </c>
      <c r="CY23" s="2">
        <v>23.631714436584367</v>
      </c>
      <c r="CZ23" s="4">
        <v>23.213474266520741</v>
      </c>
      <c r="DA23" s="46">
        <v>23.12702471824382</v>
      </c>
    </row>
    <row r="24" spans="1:105" s="51" customFormat="1" x14ac:dyDescent="0.25">
      <c r="A24" s="29" t="s">
        <v>3</v>
      </c>
      <c r="B24" s="29">
        <f>B18+B15+B10+B5</f>
        <v>100</v>
      </c>
      <c r="C24" s="29">
        <f t="shared" ref="C24:BN24" si="6">C18+C15+C10+C5</f>
        <v>99.999999999999986</v>
      </c>
      <c r="D24" s="29">
        <f t="shared" si="6"/>
        <v>100</v>
      </c>
      <c r="E24" s="29">
        <f t="shared" si="6"/>
        <v>100</v>
      </c>
      <c r="F24" s="29">
        <f t="shared" si="6"/>
        <v>100</v>
      </c>
      <c r="G24" s="29">
        <f t="shared" si="6"/>
        <v>100</v>
      </c>
      <c r="H24" s="29">
        <f t="shared" si="6"/>
        <v>99.999999999999986</v>
      </c>
      <c r="I24" s="29">
        <f t="shared" si="6"/>
        <v>100</v>
      </c>
      <c r="J24" s="29">
        <f t="shared" si="6"/>
        <v>100</v>
      </c>
      <c r="K24" s="29">
        <f t="shared" si="6"/>
        <v>100.00000000000001</v>
      </c>
      <c r="L24" s="29">
        <f t="shared" si="6"/>
        <v>99.999999999999972</v>
      </c>
      <c r="M24" s="29">
        <f t="shared" si="6"/>
        <v>100</v>
      </c>
      <c r="N24" s="29">
        <f t="shared" si="6"/>
        <v>100</v>
      </c>
      <c r="O24" s="29">
        <f t="shared" si="6"/>
        <v>100</v>
      </c>
      <c r="P24" s="29">
        <f t="shared" si="6"/>
        <v>99.999999999999986</v>
      </c>
      <c r="Q24" s="29">
        <f t="shared" si="6"/>
        <v>100</v>
      </c>
      <c r="R24" s="29">
        <f t="shared" si="6"/>
        <v>100</v>
      </c>
      <c r="S24" s="29">
        <f t="shared" si="6"/>
        <v>100</v>
      </c>
      <c r="T24" s="29">
        <f t="shared" si="6"/>
        <v>99.999999999999986</v>
      </c>
      <c r="U24" s="29">
        <f t="shared" si="6"/>
        <v>100.00000000000001</v>
      </c>
      <c r="V24" s="29">
        <f t="shared" si="6"/>
        <v>100</v>
      </c>
      <c r="W24" s="29">
        <f t="shared" si="6"/>
        <v>99.999999999999986</v>
      </c>
      <c r="X24" s="29">
        <f t="shared" si="6"/>
        <v>100</v>
      </c>
      <c r="Y24" s="29">
        <f t="shared" si="6"/>
        <v>100.00000000000003</v>
      </c>
      <c r="Z24" s="29">
        <f t="shared" si="6"/>
        <v>100.00000000000001</v>
      </c>
      <c r="AA24" s="29">
        <f t="shared" si="6"/>
        <v>100</v>
      </c>
      <c r="AB24" s="29">
        <f t="shared" si="6"/>
        <v>100</v>
      </c>
      <c r="AC24" s="29">
        <f t="shared" si="6"/>
        <v>100</v>
      </c>
      <c r="AD24" s="29">
        <f t="shared" si="6"/>
        <v>100.00000000000001</v>
      </c>
      <c r="AE24" s="29">
        <f t="shared" si="6"/>
        <v>100.00000000000001</v>
      </c>
      <c r="AF24" s="29">
        <f t="shared" si="6"/>
        <v>100</v>
      </c>
      <c r="AG24" s="29">
        <f t="shared" si="6"/>
        <v>100</v>
      </c>
      <c r="AH24" s="29">
        <f t="shared" si="6"/>
        <v>100.00000000000001</v>
      </c>
      <c r="AI24" s="29">
        <f t="shared" si="6"/>
        <v>100</v>
      </c>
      <c r="AJ24" s="29">
        <f t="shared" si="6"/>
        <v>100</v>
      </c>
      <c r="AK24" s="29">
        <f t="shared" si="6"/>
        <v>100</v>
      </c>
      <c r="AL24" s="29">
        <f t="shared" si="6"/>
        <v>100</v>
      </c>
      <c r="AM24" s="29">
        <f t="shared" si="6"/>
        <v>100.00000000000001</v>
      </c>
      <c r="AN24" s="29">
        <f t="shared" si="6"/>
        <v>100</v>
      </c>
      <c r="AO24" s="29">
        <f t="shared" si="6"/>
        <v>99.999999999999986</v>
      </c>
      <c r="AP24" s="29">
        <f t="shared" si="6"/>
        <v>100</v>
      </c>
      <c r="AQ24" s="29">
        <f t="shared" si="6"/>
        <v>100.00000000000001</v>
      </c>
      <c r="AR24" s="29">
        <f t="shared" si="6"/>
        <v>99.999999999999986</v>
      </c>
      <c r="AS24" s="29">
        <f t="shared" si="6"/>
        <v>100</v>
      </c>
      <c r="AT24" s="29">
        <f t="shared" si="6"/>
        <v>100</v>
      </c>
      <c r="AU24" s="29">
        <f t="shared" si="6"/>
        <v>99.999999999999986</v>
      </c>
      <c r="AV24" s="29">
        <f t="shared" si="6"/>
        <v>100</v>
      </c>
      <c r="AW24" s="29">
        <f t="shared" si="6"/>
        <v>99.999999999999986</v>
      </c>
      <c r="AX24" s="29">
        <f t="shared" si="6"/>
        <v>99.999999999999986</v>
      </c>
      <c r="AY24" s="29">
        <f t="shared" si="6"/>
        <v>100</v>
      </c>
      <c r="AZ24" s="29">
        <f t="shared" si="6"/>
        <v>100</v>
      </c>
      <c r="BA24" s="29">
        <f t="shared" si="6"/>
        <v>100</v>
      </c>
      <c r="BB24" s="29">
        <f t="shared" si="6"/>
        <v>100</v>
      </c>
      <c r="BC24" s="29">
        <f t="shared" si="6"/>
        <v>100</v>
      </c>
      <c r="BD24" s="29">
        <f t="shared" si="6"/>
        <v>100</v>
      </c>
      <c r="BE24" s="29">
        <f t="shared" si="6"/>
        <v>100</v>
      </c>
      <c r="BF24" s="29">
        <f t="shared" si="6"/>
        <v>100</v>
      </c>
      <c r="BG24" s="29">
        <f t="shared" si="6"/>
        <v>100</v>
      </c>
      <c r="BH24" s="29">
        <f t="shared" si="6"/>
        <v>99.999999999999986</v>
      </c>
      <c r="BI24" s="29">
        <f t="shared" si="6"/>
        <v>100</v>
      </c>
      <c r="BJ24" s="29">
        <f t="shared" si="6"/>
        <v>100</v>
      </c>
      <c r="BK24" s="29">
        <f t="shared" si="6"/>
        <v>100</v>
      </c>
      <c r="BL24" s="29">
        <f t="shared" si="6"/>
        <v>100</v>
      </c>
      <c r="BM24" s="29">
        <f t="shared" si="6"/>
        <v>100</v>
      </c>
      <c r="BN24" s="29">
        <f t="shared" si="6"/>
        <v>100.00000000000001</v>
      </c>
      <c r="BO24" s="29">
        <f t="shared" ref="BO24:CF24" si="7">BO18+BO15+BO10+BO5</f>
        <v>100.00000000000001</v>
      </c>
      <c r="BP24" s="29">
        <f t="shared" si="7"/>
        <v>100</v>
      </c>
      <c r="BQ24" s="29">
        <f t="shared" si="7"/>
        <v>100</v>
      </c>
      <c r="BR24" s="29">
        <f t="shared" si="7"/>
        <v>100</v>
      </c>
      <c r="BS24" s="29">
        <f t="shared" si="7"/>
        <v>99.999999999999986</v>
      </c>
      <c r="BT24" s="29">
        <f t="shared" si="7"/>
        <v>100.00000000000001</v>
      </c>
      <c r="BU24" s="29">
        <f t="shared" si="7"/>
        <v>100</v>
      </c>
      <c r="BV24" s="29">
        <f t="shared" si="7"/>
        <v>100</v>
      </c>
      <c r="BW24" s="29">
        <f t="shared" si="7"/>
        <v>100.00000000000001</v>
      </c>
      <c r="BX24" s="29">
        <f t="shared" si="7"/>
        <v>100</v>
      </c>
      <c r="BY24" s="29">
        <f t="shared" si="7"/>
        <v>100</v>
      </c>
      <c r="BZ24" s="29">
        <f t="shared" si="7"/>
        <v>100</v>
      </c>
      <c r="CA24" s="29">
        <f t="shared" si="7"/>
        <v>99.999999999999986</v>
      </c>
      <c r="CB24" s="29">
        <f t="shared" si="7"/>
        <v>100</v>
      </c>
      <c r="CC24" s="29">
        <f t="shared" si="7"/>
        <v>100</v>
      </c>
      <c r="CD24" s="29">
        <f t="shared" si="7"/>
        <v>100</v>
      </c>
      <c r="CE24" s="29">
        <f t="shared" si="7"/>
        <v>100</v>
      </c>
      <c r="CF24" s="29">
        <f t="shared" si="7"/>
        <v>100</v>
      </c>
      <c r="CG24" s="29">
        <f>CG18+CG15+CG10+CG5</f>
        <v>99.999999999999972</v>
      </c>
      <c r="CH24" s="29">
        <f t="shared" ref="CH24:DA24" si="8">CH18+CH15+CH10+CH5</f>
        <v>100</v>
      </c>
      <c r="CI24" s="29">
        <f t="shared" si="8"/>
        <v>100</v>
      </c>
      <c r="CJ24" s="29">
        <f t="shared" si="8"/>
        <v>100</v>
      </c>
      <c r="CK24" s="29">
        <f t="shared" si="8"/>
        <v>100</v>
      </c>
      <c r="CL24" s="29">
        <f t="shared" si="8"/>
        <v>100</v>
      </c>
      <c r="CM24" s="29">
        <f t="shared" si="8"/>
        <v>100</v>
      </c>
      <c r="CN24" s="29">
        <f t="shared" si="8"/>
        <v>100.00000000000001</v>
      </c>
      <c r="CO24" s="29">
        <f t="shared" si="8"/>
        <v>100</v>
      </c>
      <c r="CP24" s="29">
        <f t="shared" si="8"/>
        <v>99.999999999999986</v>
      </c>
      <c r="CQ24" s="29">
        <f t="shared" si="8"/>
        <v>100.00000000000001</v>
      </c>
      <c r="CR24" s="29">
        <f t="shared" si="8"/>
        <v>100.00000000000001</v>
      </c>
      <c r="CS24" s="29">
        <f t="shared" si="8"/>
        <v>100</v>
      </c>
      <c r="CT24" s="29">
        <f t="shared" si="8"/>
        <v>100</v>
      </c>
      <c r="CU24" s="29">
        <f t="shared" si="8"/>
        <v>100</v>
      </c>
      <c r="CV24" s="29">
        <f t="shared" si="8"/>
        <v>100</v>
      </c>
      <c r="CW24" s="29">
        <f t="shared" si="8"/>
        <v>100</v>
      </c>
      <c r="CX24" s="29">
        <f t="shared" si="8"/>
        <v>100</v>
      </c>
      <c r="CY24" s="29">
        <f t="shared" si="8"/>
        <v>100</v>
      </c>
      <c r="CZ24" s="52">
        <f t="shared" si="8"/>
        <v>99.999999999999986</v>
      </c>
      <c r="DA24" s="54">
        <f>DA18+DA15+DA10+DA5</f>
        <v>100</v>
      </c>
    </row>
    <row r="25" spans="1:105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55"/>
    </row>
    <row r="26" spans="1:105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J26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L25" sqref="AL25"/>
    </sheetView>
  </sheetViews>
  <sheetFormatPr baseColWidth="10" defaultColWidth="8.88671875" defaultRowHeight="15.75" x14ac:dyDescent="0.25"/>
  <cols>
    <col min="1" max="1" width="30.33203125" bestFit="1" customWidth="1"/>
    <col min="2" max="2" width="15.44140625" customWidth="1"/>
    <col min="3" max="3" width="11" customWidth="1"/>
    <col min="5" max="5" width="14.21875" customWidth="1"/>
    <col min="6" max="6" width="14.33203125" customWidth="1"/>
    <col min="7" max="7" width="15.21875" customWidth="1"/>
    <col min="9" max="9" width="14.109375" customWidth="1"/>
    <col min="10" max="10" width="13.6640625" customWidth="1"/>
    <col min="11" max="11" width="12.21875" customWidth="1"/>
    <col min="13" max="13" width="14" customWidth="1"/>
    <col min="14" max="14" width="14.5546875" customWidth="1"/>
    <col min="15" max="15" width="10.88671875" customWidth="1"/>
    <col min="17" max="17" width="13.6640625" customWidth="1"/>
    <col min="18" max="18" width="13.33203125" customWidth="1"/>
    <col min="19" max="19" width="12.88671875" customWidth="1"/>
    <col min="21" max="22" width="13.88671875" customWidth="1"/>
    <col min="23" max="23" width="11.5546875" customWidth="1"/>
    <col min="25" max="25" width="14.77734375" customWidth="1"/>
    <col min="26" max="26" width="15.33203125" customWidth="1"/>
    <col min="27" max="27" width="11.33203125" customWidth="1"/>
    <col min="29" max="29" width="15.109375" customWidth="1"/>
    <col min="30" max="30" width="13" bestFit="1" customWidth="1"/>
    <col min="31" max="31" width="9.5546875" bestFit="1" customWidth="1"/>
    <col min="32" max="32" width="7.88671875" bestFit="1" customWidth="1"/>
    <col min="33" max="34" width="13.6640625" customWidth="1"/>
    <col min="35" max="35" width="9.5546875" bestFit="1" customWidth="1"/>
  </cols>
  <sheetData>
    <row r="1" spans="1:36" x14ac:dyDescent="0.25">
      <c r="A1" s="17" t="s">
        <v>35</v>
      </c>
    </row>
    <row r="2" spans="1:36" s="34" customFormat="1" ht="19.5" x14ac:dyDescent="0.3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36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s="33" customFormat="1" ht="19.5" x14ac:dyDescent="0.35">
      <c r="A4" s="47" t="s">
        <v>5</v>
      </c>
      <c r="B4" s="48">
        <v>40513</v>
      </c>
      <c r="C4" s="48">
        <v>40603</v>
      </c>
      <c r="D4" s="48">
        <v>40695</v>
      </c>
      <c r="E4" s="48">
        <v>40787</v>
      </c>
      <c r="F4" s="48">
        <v>40878</v>
      </c>
      <c r="G4" s="48">
        <v>40969</v>
      </c>
      <c r="H4" s="48">
        <v>41061</v>
      </c>
      <c r="I4" s="48">
        <v>41153</v>
      </c>
      <c r="J4" s="48">
        <v>41244</v>
      </c>
      <c r="K4" s="48">
        <v>41334</v>
      </c>
      <c r="L4" s="48">
        <v>41426</v>
      </c>
      <c r="M4" s="48">
        <v>41518</v>
      </c>
      <c r="N4" s="48">
        <v>41609</v>
      </c>
      <c r="O4" s="48">
        <v>41699</v>
      </c>
      <c r="P4" s="48">
        <v>41791</v>
      </c>
      <c r="Q4" s="48">
        <v>41883</v>
      </c>
      <c r="R4" s="48">
        <v>41974</v>
      </c>
      <c r="S4" s="48">
        <v>42064</v>
      </c>
      <c r="T4" s="48">
        <v>42156</v>
      </c>
      <c r="U4" s="48">
        <v>42248</v>
      </c>
      <c r="V4" s="48">
        <v>42339</v>
      </c>
      <c r="W4" s="48">
        <v>42430</v>
      </c>
      <c r="X4" s="48">
        <v>42522</v>
      </c>
      <c r="Y4" s="48">
        <v>42614</v>
      </c>
      <c r="Z4" s="48">
        <v>42705</v>
      </c>
      <c r="AA4" s="48">
        <v>42795</v>
      </c>
      <c r="AB4" s="48">
        <v>42887</v>
      </c>
      <c r="AC4" s="48">
        <v>42979</v>
      </c>
      <c r="AD4" s="48">
        <v>43070</v>
      </c>
      <c r="AE4" s="48">
        <v>43160</v>
      </c>
      <c r="AF4" s="48">
        <v>43253</v>
      </c>
      <c r="AG4" s="48">
        <v>43344</v>
      </c>
      <c r="AH4" s="48">
        <v>43435</v>
      </c>
      <c r="AI4" s="48">
        <v>43525</v>
      </c>
      <c r="AJ4" s="49">
        <v>43618</v>
      </c>
    </row>
    <row r="5" spans="1:36" x14ac:dyDescent="0.25">
      <c r="A5" s="29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Monthly!CV5</f>
        <v>49.015282028797742</v>
      </c>
      <c r="AJ5" s="46">
        <f>Monthly!CY5</f>
        <v>47.840756180242217</v>
      </c>
    </row>
    <row r="6" spans="1:36" x14ac:dyDescent="0.25">
      <c r="A6" s="2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Monthly!CV6</f>
        <v>39.359344041593062</v>
      </c>
      <c r="AJ6" s="46">
        <f>Monthly!CY6</f>
        <v>36.620104044587194</v>
      </c>
    </row>
    <row r="7" spans="1:36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Monthly!CV7</f>
        <v>0</v>
      </c>
      <c r="AJ7" s="46">
        <f>Monthly!CY7</f>
        <v>0</v>
      </c>
    </row>
    <row r="8" spans="1:36" x14ac:dyDescent="0.25">
      <c r="A8" s="2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Monthly!CV8</f>
        <v>5.3002362727680694</v>
      </c>
      <c r="AJ8" s="46">
        <f>Monthly!CY8</f>
        <v>4.9054206545393058</v>
      </c>
    </row>
    <row r="9" spans="1:36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Monthly!CV9</f>
        <v>4.3557017144366101</v>
      </c>
      <c r="AJ9" s="46">
        <f>Monthly!CY9</f>
        <v>6.3152314811157186</v>
      </c>
    </row>
    <row r="10" spans="1:36" x14ac:dyDescent="0.25">
      <c r="A10" s="29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Monthly!CV10</f>
        <v>18.553289730141373</v>
      </c>
      <c r="AJ10" s="46">
        <f>Monthly!CY10</f>
        <v>22.167601677113375</v>
      </c>
    </row>
    <row r="11" spans="1:36" x14ac:dyDescent="0.25">
      <c r="A11" s="2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Monthly!CV11</f>
        <v>12.263884842834329</v>
      </c>
      <c r="AJ11" s="46">
        <f>Monthly!CY11</f>
        <v>11.829415636032442</v>
      </c>
    </row>
    <row r="12" spans="1:36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Monthly!CV12</f>
        <v>0</v>
      </c>
      <c r="AJ12" s="46">
        <f>Monthly!CY12</f>
        <v>0</v>
      </c>
    </row>
    <row r="13" spans="1:36" x14ac:dyDescent="0.25">
      <c r="A13" s="2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Monthly!CV13</f>
        <v>0.22264505045719005</v>
      </c>
      <c r="AJ13" s="46">
        <f>Monthly!CY13</f>
        <v>0.19496085314583256</v>
      </c>
    </row>
    <row r="14" spans="1:36" x14ac:dyDescent="0.25">
      <c r="A14" s="2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Monthly!CV14</f>
        <v>6.066759836849851</v>
      </c>
      <c r="AJ14" s="46">
        <f>Monthly!CY14</f>
        <v>10.143225187935101</v>
      </c>
    </row>
    <row r="15" spans="1:36" x14ac:dyDescent="0.25">
      <c r="A15" s="29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Monthly!CV15</f>
        <v>6.6864988663900196</v>
      </c>
      <c r="AJ15" s="46">
        <f>Monthly!CY15</f>
        <v>6.1884202812364988</v>
      </c>
    </row>
    <row r="16" spans="1:36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Monthly!CV16</f>
        <v>0</v>
      </c>
      <c r="AJ16" s="46">
        <f>Monthly!CY16</f>
        <v>0</v>
      </c>
    </row>
    <row r="17" spans="1:36" x14ac:dyDescent="0.25">
      <c r="A17" s="2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Monthly!CV17</f>
        <v>6.6864988663900196</v>
      </c>
      <c r="AJ17" s="46">
        <f>Monthly!CY17</f>
        <v>6.1884202812364988</v>
      </c>
    </row>
    <row r="18" spans="1:36" x14ac:dyDescent="0.25">
      <c r="A18" s="29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Monthly!CV18</f>
        <v>25.744929374670864</v>
      </c>
      <c r="AJ18" s="46">
        <f>Monthly!CY18</f>
        <v>23.80322186140792</v>
      </c>
    </row>
    <row r="19" spans="1:36" x14ac:dyDescent="0.25">
      <c r="A19" s="2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Monthly!CV19</f>
        <v>0</v>
      </c>
      <c r="AJ19" s="46">
        <f>Monthly!CY19</f>
        <v>0</v>
      </c>
    </row>
    <row r="20" spans="1:36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Monthly!CV20</f>
        <v>0</v>
      </c>
      <c r="AJ20" s="46">
        <f>Monthly!CY20</f>
        <v>0</v>
      </c>
    </row>
    <row r="21" spans="1:36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Monthly!CV21</f>
        <v>0</v>
      </c>
      <c r="AJ21" s="46">
        <f>Monthly!CY21</f>
        <v>0</v>
      </c>
    </row>
    <row r="22" spans="1:36" x14ac:dyDescent="0.25">
      <c r="A22" s="2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Monthly!CV22</f>
        <v>0.1853112990947359</v>
      </c>
      <c r="AJ22" s="46">
        <f>Monthly!CY22</f>
        <v>0.17150742482355116</v>
      </c>
    </row>
    <row r="23" spans="1:36" x14ac:dyDescent="0.25">
      <c r="A23" s="2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Monthly!CV23</f>
        <v>25.559618075576129</v>
      </c>
      <c r="AJ23" s="46">
        <f>Monthly!CY23</f>
        <v>23.631714436584367</v>
      </c>
    </row>
    <row r="24" spans="1:36" x14ac:dyDescent="0.25">
      <c r="A24" s="2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46">
        <f t="shared" si="4"/>
        <v>100.00000000000001</v>
      </c>
    </row>
    <row r="25" spans="1:36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2"/>
    </row>
    <row r="26" spans="1:36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E26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T19" sqref="T19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3" x14ac:dyDescent="0.25">
      <c r="A1" s="28" t="s">
        <v>35</v>
      </c>
    </row>
    <row r="2" spans="1:83" s="34" customFormat="1" ht="19.5" x14ac:dyDescent="0.3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4" spans="1:83" ht="18.75" x14ac:dyDescent="0.3">
      <c r="A4" s="44" t="s">
        <v>9</v>
      </c>
      <c r="B4" s="45">
        <v>2001</v>
      </c>
      <c r="C4" s="45">
        <v>2002</v>
      </c>
      <c r="D4" s="45">
        <v>2003</v>
      </c>
      <c r="E4" s="45">
        <v>2004</v>
      </c>
      <c r="F4" s="45">
        <v>2005</v>
      </c>
      <c r="G4" s="45">
        <v>2006</v>
      </c>
      <c r="H4" s="45">
        <v>2007</v>
      </c>
      <c r="I4" s="45">
        <v>2008</v>
      </c>
      <c r="J4" s="45">
        <v>2009</v>
      </c>
      <c r="K4" s="45">
        <v>2010</v>
      </c>
      <c r="L4" s="45">
        <v>2011</v>
      </c>
      <c r="M4" s="45">
        <v>2012</v>
      </c>
      <c r="N4" s="45">
        <v>2013</v>
      </c>
      <c r="O4" s="45">
        <v>2014</v>
      </c>
      <c r="P4" s="45">
        <v>2015</v>
      </c>
      <c r="Q4" s="45">
        <v>2016</v>
      </c>
      <c r="R4" s="45">
        <v>2017</v>
      </c>
      <c r="S4" s="45">
        <v>2018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1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1"/>
    </row>
    <row r="5" spans="1:83" x14ac:dyDescent="0.25">
      <c r="A5" s="29" t="s">
        <v>10</v>
      </c>
      <c r="B5" s="2">
        <f>SUM(B6:B9)</f>
        <v>30.786190159953073</v>
      </c>
      <c r="C5" s="2">
        <f t="shared" ref="C5:Q5" si="0">SUM(C6:C9)</f>
        <v>29.966485061773341</v>
      </c>
      <c r="D5" s="2">
        <f t="shared" si="0"/>
        <v>29.070927408998578</v>
      </c>
      <c r="E5" s="2">
        <f t="shared" si="0"/>
        <v>29.194150428738112</v>
      </c>
      <c r="F5" s="2">
        <f t="shared" si="0"/>
        <v>29.040126003969611</v>
      </c>
      <c r="G5" s="2">
        <f t="shared" si="0"/>
        <v>29.912493011991099</v>
      </c>
      <c r="H5" s="2">
        <f t="shared" si="0"/>
        <v>30.199429901600915</v>
      </c>
      <c r="I5" s="2">
        <f t="shared" si="0"/>
        <v>30.296947891353767</v>
      </c>
      <c r="J5" s="2">
        <f t="shared" si="0"/>
        <v>30.296947891353767</v>
      </c>
      <c r="K5" s="2">
        <f t="shared" si="0"/>
        <v>40.22881371328171</v>
      </c>
      <c r="L5" s="2">
        <f t="shared" si="0"/>
        <v>43.596784607218076</v>
      </c>
      <c r="M5" s="2">
        <f t="shared" si="0"/>
        <v>41.26571706186683</v>
      </c>
      <c r="N5" s="2">
        <f t="shared" si="0"/>
        <v>41.485159523666283</v>
      </c>
      <c r="O5" s="2">
        <f t="shared" si="0"/>
        <v>45.043535161362939</v>
      </c>
      <c r="P5" s="2">
        <f t="shared" si="0"/>
        <v>44.570405525798343</v>
      </c>
      <c r="Q5" s="2">
        <f t="shared" si="0"/>
        <v>46.002073434421327</v>
      </c>
      <c r="R5" s="2">
        <f t="shared" ref="R5" si="1">SUM(R6:R9)</f>
        <v>46.265449833865709</v>
      </c>
      <c r="S5" s="2">
        <v>46.584346038569528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x14ac:dyDescent="0.25">
      <c r="A6" s="2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17.917793608907896</v>
      </c>
      <c r="I6" s="2">
        <v>17.972387791361331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37.973238312721861</v>
      </c>
      <c r="R6" s="2">
        <v>38.124642979035016</v>
      </c>
      <c r="S6" s="2">
        <v>38.786565550683974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25">
      <c r="A7" s="2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1.704826549117084</v>
      </c>
      <c r="I7" s="2">
        <v>1.6948598005074877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x14ac:dyDescent="0.25">
      <c r="A8" s="2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10.576809743575938</v>
      </c>
      <c r="I8" s="2">
        <v>10.629700299484949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5.6833297253845174</v>
      </c>
      <c r="R8" s="2">
        <v>5.7438669973391354</v>
      </c>
      <c r="S8" s="2">
        <v>5.5517855682874266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x14ac:dyDescent="0.25">
      <c r="A9" s="2" t="s">
        <v>13</v>
      </c>
      <c r="B9" s="2"/>
      <c r="C9" s="2"/>
      <c r="D9" s="2"/>
      <c r="E9" s="2"/>
      <c r="F9" s="2"/>
      <c r="G9" s="2"/>
      <c r="H9" s="2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2.3455053963149504</v>
      </c>
      <c r="R9" s="2">
        <v>2.3969398574915624</v>
      </c>
      <c r="S9" s="2">
        <v>2.2459949195981221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25">
      <c r="A10" s="29" t="s">
        <v>14</v>
      </c>
      <c r="B10" s="2">
        <f>SUM(B11:B14)</f>
        <v>28.162233716998088</v>
      </c>
      <c r="C10" s="2">
        <f t="shared" ref="C10:Q10" si="2">SUM(C11:C14)</f>
        <v>28.301562057564283</v>
      </c>
      <c r="D10" s="2">
        <f t="shared" si="2"/>
        <v>27.825312580261038</v>
      </c>
      <c r="E10" s="2">
        <f t="shared" si="2"/>
        <v>26.581790475448301</v>
      </c>
      <c r="F10" s="2">
        <f t="shared" si="2"/>
        <v>25.06882205185163</v>
      </c>
      <c r="G10" s="2">
        <f t="shared" si="2"/>
        <v>25.209914162339807</v>
      </c>
      <c r="H10" s="2">
        <f t="shared" si="2"/>
        <v>25.338820972533401</v>
      </c>
      <c r="I10" s="2">
        <f t="shared" si="2"/>
        <v>24.739702948789592</v>
      </c>
      <c r="J10" s="2">
        <f t="shared" si="2"/>
        <v>24.739702948789592</v>
      </c>
      <c r="K10" s="2">
        <f t="shared" si="2"/>
        <v>18.349986826539126</v>
      </c>
      <c r="L10" s="2">
        <f t="shared" si="2"/>
        <v>13.572732481877303</v>
      </c>
      <c r="M10" s="2">
        <f t="shared" si="2"/>
        <v>17.961270512055265</v>
      </c>
      <c r="N10" s="2">
        <f t="shared" si="2"/>
        <v>18.442647789463511</v>
      </c>
      <c r="O10" s="2">
        <f t="shared" si="2"/>
        <v>17.740695508363146</v>
      </c>
      <c r="P10" s="2">
        <f t="shared" si="2"/>
        <v>18.110370620343705</v>
      </c>
      <c r="Q10" s="2">
        <f t="shared" si="2"/>
        <v>18.211225343315334</v>
      </c>
      <c r="R10" s="2">
        <f t="shared" ref="R10" si="3">SUM(R11:R14)</f>
        <v>18.397834166813301</v>
      </c>
      <c r="S10" s="2">
        <v>19.321113649542852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A11" s="2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15.547157518234705</v>
      </c>
      <c r="I11" s="2">
        <v>15.595526565561105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11.637756520692601</v>
      </c>
      <c r="R11" s="2">
        <v>12.288760206843824</v>
      </c>
      <c r="S11" s="2">
        <v>12.740795058491312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A12" s="2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1.5339198616334018</v>
      </c>
      <c r="I12" s="2">
        <v>1.5291475170326565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x14ac:dyDescent="0.25">
      <c r="A13" s="2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1.1494222833886121</v>
      </c>
      <c r="I13" s="2">
        <v>1.128550205343432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0.3050874269611063</v>
      </c>
      <c r="R13" s="2">
        <v>0.2579943140984074</v>
      </c>
      <c r="S13" s="2">
        <v>0.23454449697706392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A14" s="2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7.1083213092766817</v>
      </c>
      <c r="I14" s="2">
        <v>6.4864786608523977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6.2486054887828022</v>
      </c>
      <c r="Q14" s="2">
        <v>6.2683813956616277</v>
      </c>
      <c r="R14" s="2">
        <v>5.8510796458710699</v>
      </c>
      <c r="S14" s="2">
        <v>6.3457740940744776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A15" s="29" t="s">
        <v>17</v>
      </c>
      <c r="B15" s="2">
        <f>SUM(B16:B17)</f>
        <v>12.424530252285845</v>
      </c>
      <c r="C15" s="2">
        <f t="shared" ref="C15:Q15" si="4">SUM(C16:C17)</f>
        <v>12.070896165858706</v>
      </c>
      <c r="D15" s="2">
        <f t="shared" si="4"/>
        <v>11.762568878563588</v>
      </c>
      <c r="E15" s="2">
        <f t="shared" si="4"/>
        <v>11.941041932500713</v>
      </c>
      <c r="F15" s="2">
        <f t="shared" si="4"/>
        <v>12.589028386244205</v>
      </c>
      <c r="G15" s="2">
        <f t="shared" si="4"/>
        <v>13.139629032713339</v>
      </c>
      <c r="H15" s="2">
        <f t="shared" si="4"/>
        <v>13.510736191108146</v>
      </c>
      <c r="I15" s="2">
        <f t="shared" si="4"/>
        <v>13.687389450206144</v>
      </c>
      <c r="J15" s="2">
        <f t="shared" si="4"/>
        <v>13.687389450206144</v>
      </c>
      <c r="K15" s="2">
        <f t="shared" si="4"/>
        <v>9.5929723255348911</v>
      </c>
      <c r="L15" s="2">
        <f t="shared" si="4"/>
        <v>10.783110090663156</v>
      </c>
      <c r="M15" s="2">
        <f t="shared" si="4"/>
        <v>9.6034225446470867</v>
      </c>
      <c r="N15" s="2">
        <f t="shared" si="4"/>
        <v>9.389590404719474</v>
      </c>
      <c r="O15" s="2">
        <f t="shared" si="4"/>
        <v>8.2578501303411187</v>
      </c>
      <c r="P15" s="2">
        <f t="shared" si="4"/>
        <v>7.6278250440857649</v>
      </c>
      <c r="Q15" s="2">
        <f t="shared" si="4"/>
        <v>7.2580140703438811</v>
      </c>
      <c r="R15" s="2">
        <f t="shared" ref="R15" si="5">SUM(R16:R17)</f>
        <v>7.2971549257561135</v>
      </c>
      <c r="S15" s="2">
        <v>7.025357951249342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x14ac:dyDescent="0.25">
      <c r="A16" s="2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5.7587935469690876</v>
      </c>
      <c r="I16" s="2">
        <v>5.7297686303707245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x14ac:dyDescent="0.25">
      <c r="A17" s="2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7.7519426441390582</v>
      </c>
      <c r="I17" s="2">
        <v>7.9576208198354204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7.2580140703438811</v>
      </c>
      <c r="R17" s="2">
        <v>7.2971549257561135</v>
      </c>
      <c r="S17" s="2">
        <v>7.025357951249342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x14ac:dyDescent="0.25">
      <c r="A18" s="29" t="s">
        <v>19</v>
      </c>
      <c r="B18" s="2">
        <f>SUM(B19:B23)</f>
        <v>28.583287879957169</v>
      </c>
      <c r="C18" s="2">
        <f t="shared" ref="C18:Q18" si="6">SUM(C19:C23)</f>
        <v>29.6180932124905</v>
      </c>
      <c r="D18" s="2">
        <f t="shared" si="6"/>
        <v>31.300221520465108</v>
      </c>
      <c r="E18" s="2">
        <f t="shared" si="6"/>
        <v>32.243168209301601</v>
      </c>
      <c r="F18" s="2">
        <f t="shared" si="6"/>
        <v>33.263378441263285</v>
      </c>
      <c r="G18" s="2">
        <f t="shared" si="6"/>
        <v>31.699694656521949</v>
      </c>
      <c r="H18" s="2">
        <f t="shared" si="6"/>
        <v>30.913954186710747</v>
      </c>
      <c r="I18" s="2">
        <f t="shared" si="6"/>
        <v>31.245767585955392</v>
      </c>
      <c r="J18" s="2">
        <f t="shared" si="6"/>
        <v>31.245767585955392</v>
      </c>
      <c r="K18" s="2">
        <f t="shared" si="6"/>
        <v>31.828229794854042</v>
      </c>
      <c r="L18" s="2">
        <f t="shared" si="6"/>
        <v>32.047372820241478</v>
      </c>
      <c r="M18" s="2">
        <f t="shared" si="6"/>
        <v>31.169589881430838</v>
      </c>
      <c r="N18" s="2">
        <f t="shared" si="6"/>
        <v>30.682602282150729</v>
      </c>
      <c r="O18" s="2">
        <f t="shared" si="6"/>
        <v>28.957919199932785</v>
      </c>
      <c r="P18" s="2">
        <f t="shared" si="6"/>
        <v>27.071639513620624</v>
      </c>
      <c r="Q18" s="2">
        <f t="shared" si="6"/>
        <v>28.52868715191947</v>
      </c>
      <c r="R18" s="2">
        <f t="shared" ref="R18" si="7">SUM(R19:R23)</f>
        <v>28.039561073564855</v>
      </c>
      <c r="S18" s="2">
        <v>27.069182360638283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x14ac:dyDescent="0.25">
      <c r="A19" s="2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14.283736462645798</v>
      </c>
      <c r="I19" s="2">
        <v>13.963391635467925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x14ac:dyDescent="0.25">
      <c r="A20" s="2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0.58317219224447692</v>
      </c>
      <c r="I20" s="2">
        <v>0.58490064724923219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x14ac:dyDescent="0.25">
      <c r="A21" s="2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0.58896752184911116</v>
      </c>
      <c r="I21" s="2">
        <v>0.59041099682096199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x14ac:dyDescent="0.25">
      <c r="A22" s="2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1.8376225741612708</v>
      </c>
      <c r="I22" s="2">
        <v>1.8626193319134829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0.19252199990137059</v>
      </c>
      <c r="R22" s="2">
        <v>0.19704863432823375</v>
      </c>
      <c r="S22" s="2">
        <v>0.19288758396118755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x14ac:dyDescent="0.25">
      <c r="A23" s="2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13.620455435810088</v>
      </c>
      <c r="I23" s="2">
        <v>14.244444974503789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28.336165152018101</v>
      </c>
      <c r="R23" s="2">
        <v>27.842512439236621</v>
      </c>
      <c r="S23" s="2">
        <v>26.876294776677096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x14ac:dyDescent="0.25">
      <c r="A24" s="2" t="s">
        <v>3</v>
      </c>
      <c r="B24" s="2">
        <f>B5+B10+B15+B18</f>
        <v>99.95624200919417</v>
      </c>
      <c r="C24" s="2">
        <f t="shared" ref="C24:Q24" si="8">C5+C10+C15+C18</f>
        <v>99.957036497686829</v>
      </c>
      <c r="D24" s="2">
        <f t="shared" si="8"/>
        <v>99.959030388288312</v>
      </c>
      <c r="E24" s="2">
        <f t="shared" si="8"/>
        <v>99.960151045988724</v>
      </c>
      <c r="F24" s="2">
        <f t="shared" si="8"/>
        <v>99.961354883328738</v>
      </c>
      <c r="G24" s="2">
        <f t="shared" si="8"/>
        <v>99.961730863566203</v>
      </c>
      <c r="H24" s="2">
        <f t="shared" si="8"/>
        <v>99.962941251953225</v>
      </c>
      <c r="I24" s="2">
        <f t="shared" si="8"/>
        <v>99.969807876304898</v>
      </c>
      <c r="J24" s="2">
        <f t="shared" si="8"/>
        <v>99.969807876304898</v>
      </c>
      <c r="K24" s="2">
        <f t="shared" si="8"/>
        <v>100.00000266020976</v>
      </c>
      <c r="L24" s="2">
        <f t="shared" si="8"/>
        <v>100.00000000000001</v>
      </c>
      <c r="M24" s="2">
        <f t="shared" si="8"/>
        <v>100.00000000000001</v>
      </c>
      <c r="N24" s="2">
        <f t="shared" si="8"/>
        <v>99.999999999999986</v>
      </c>
      <c r="O24" s="2">
        <f t="shared" si="8"/>
        <v>99.999999999999986</v>
      </c>
      <c r="P24" s="2">
        <f t="shared" si="8"/>
        <v>97.380240703848443</v>
      </c>
      <c r="Q24" s="2">
        <f t="shared" si="8"/>
        <v>100.00000000000001</v>
      </c>
      <c r="R24" s="2">
        <f t="shared" ref="R24" si="9">R5+R10+R15+R18</f>
        <v>99.999999999999986</v>
      </c>
      <c r="S24" s="2">
        <v>100.00000000000001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2"/>
      <c r="S25" s="42"/>
    </row>
    <row r="26" spans="1:83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2017-02-09T13:45:59Z</cp:lastPrinted>
  <dcterms:created xsi:type="dcterms:W3CDTF">2000-07-27T09:00:10Z</dcterms:created>
  <dcterms:modified xsi:type="dcterms:W3CDTF">2019-10-29T07:35:54Z</dcterms:modified>
</cp:coreProperties>
</file>