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tatistiques des Finances Publiques-Mars 2021\Public Finance Statistics (English Version)-March 2021-TO POST\"/>
    </mc:Choice>
  </mc:AlternateContent>
  <bookViews>
    <workbookView xWindow="0" yWindow="0" windowWidth="20490" windowHeight="7455" tabRatio="601" activeTab="1"/>
  </bookViews>
  <sheets>
    <sheet name="Contents" sheetId="11" r:id="rId1"/>
    <sheet name="Monthly" sheetId="8" r:id="rId2"/>
    <sheet name="Quarterly" sheetId="9" r:id="rId3"/>
    <sheet name="Annual" sheetId="10" r:id="rId4"/>
  </sheets>
  <externalReferences>
    <externalReference r:id="rId5"/>
  </externalReference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DT24" i="8" l="1"/>
  <c r="AQ6" i="9" l="1"/>
  <c r="AQ7" i="9"/>
  <c r="AQ8" i="9"/>
  <c r="AQ9" i="9"/>
  <c r="AQ10" i="9"/>
  <c r="AQ11" i="9"/>
  <c r="AQ12" i="9"/>
  <c r="AQ13" i="9"/>
  <c r="AQ14" i="9"/>
  <c r="AQ15" i="9"/>
  <c r="AQ16" i="9"/>
  <c r="AQ17" i="9"/>
  <c r="AQ18" i="9"/>
  <c r="AQ19" i="9"/>
  <c r="AQ20" i="9"/>
  <c r="AQ21" i="9"/>
  <c r="AQ22" i="9"/>
  <c r="AQ23" i="9"/>
  <c r="AQ24" i="9"/>
  <c r="AQ5" i="9"/>
  <c r="DR24" i="8" l="1"/>
  <c r="DS24" i="8"/>
  <c r="DQ24" i="8" l="1"/>
  <c r="U24" i="10" l="1"/>
  <c r="T24" i="10" l="1"/>
  <c r="DP24" i="8"/>
  <c r="DO24" i="8" l="1"/>
  <c r="DN24" i="8" l="1"/>
  <c r="DM24" i="8" l="1"/>
  <c r="DL24" i="8" l="1"/>
  <c r="DK24" i="8" l="1"/>
  <c r="J18" i="10" l="1"/>
  <c r="J15" i="10"/>
  <c r="J10" i="10"/>
  <c r="J5" i="10"/>
  <c r="AK23" i="9"/>
  <c r="AJ23" i="9"/>
  <c r="AI23" i="9"/>
  <c r="AK22" i="9"/>
  <c r="AJ22" i="9"/>
  <c r="AI22" i="9"/>
  <c r="AK21" i="9"/>
  <c r="AJ21" i="9"/>
  <c r="AI21" i="9"/>
  <c r="AK20" i="9"/>
  <c r="AJ20" i="9"/>
  <c r="AI20" i="9"/>
  <c r="AK19" i="9"/>
  <c r="AJ19" i="9"/>
  <c r="AI19" i="9"/>
  <c r="AK18" i="9"/>
  <c r="AJ18" i="9"/>
  <c r="AI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AK17" i="9"/>
  <c r="AJ17" i="9"/>
  <c r="AI17" i="9"/>
  <c r="AK16" i="9"/>
  <c r="AJ16" i="9"/>
  <c r="AI16" i="9"/>
  <c r="AK15" i="9"/>
  <c r="AJ15" i="9"/>
  <c r="AI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AK14" i="9"/>
  <c r="AJ14" i="9"/>
  <c r="AI14" i="9"/>
  <c r="AK13" i="9"/>
  <c r="AJ13" i="9"/>
  <c r="AI13" i="9"/>
  <c r="AK12" i="9"/>
  <c r="AJ12" i="9"/>
  <c r="AI12" i="9"/>
  <c r="AK11" i="9"/>
  <c r="AJ11" i="9"/>
  <c r="AI11" i="9"/>
  <c r="AK10" i="9"/>
  <c r="AJ10" i="9"/>
  <c r="AI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AK9" i="9"/>
  <c r="AJ9" i="9"/>
  <c r="AI9" i="9"/>
  <c r="AK8" i="9"/>
  <c r="AJ8" i="9"/>
  <c r="AI8" i="9"/>
  <c r="AK7" i="9"/>
  <c r="AJ7" i="9"/>
  <c r="AI7" i="9"/>
  <c r="AK6" i="9"/>
  <c r="AJ6" i="9"/>
  <c r="AI6" i="9"/>
  <c r="AK5" i="9"/>
  <c r="AJ5" i="9"/>
  <c r="AI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DJ24" i="8" l="1"/>
  <c r="DH24" i="8" l="1"/>
  <c r="DI24" i="8"/>
  <c r="DG24" i="8" l="1"/>
  <c r="DF24" i="8"/>
  <c r="AL24" i="9"/>
  <c r="DE24" i="8" l="1"/>
  <c r="DC24" i="8" l="1"/>
  <c r="DB24" i="8" l="1"/>
  <c r="DA24" i="8" l="1"/>
  <c r="CZ24" i="8" l="1"/>
  <c r="CY24" i="8"/>
  <c r="CX24" i="8"/>
  <c r="CW24" i="8"/>
  <c r="CV24" i="8"/>
  <c r="CU24" i="8"/>
  <c r="CT24" i="8"/>
  <c r="CS24" i="8"/>
  <c r="CR24" i="8"/>
  <c r="CQ24" i="8"/>
  <c r="CP24" i="8"/>
  <c r="CO24" i="8"/>
  <c r="CN24" i="8"/>
  <c r="CM24" i="8"/>
  <c r="CL24" i="8"/>
  <c r="CK24" i="8"/>
  <c r="CJ24" i="8"/>
  <c r="CI24" i="8"/>
  <c r="CH24" i="8"/>
  <c r="Z24" i="9" l="1"/>
  <c r="AA24" i="9"/>
  <c r="AB24" i="9"/>
  <c r="AC24" i="9"/>
  <c r="AD24" i="9"/>
  <c r="AE24" i="9"/>
  <c r="AF24" i="9"/>
  <c r="AG24" i="9"/>
  <c r="AH24" i="9"/>
  <c r="AI24" i="9"/>
  <c r="AJ24" i="9"/>
  <c r="R24" i="10" l="1"/>
  <c r="I24" i="10" l="1"/>
  <c r="C24" i="10"/>
  <c r="D24" i="10"/>
  <c r="E24" i="10"/>
  <c r="F24" i="10"/>
  <c r="G24" i="10"/>
  <c r="H24" i="10"/>
  <c r="J24" i="10"/>
  <c r="K24" i="10"/>
  <c r="L24" i="10"/>
  <c r="M24" i="10"/>
  <c r="N24" i="10"/>
  <c r="O24" i="10"/>
  <c r="P24" i="10"/>
  <c r="Q24" i="10"/>
  <c r="B24" i="10"/>
  <c r="CG24" i="8"/>
  <c r="J24" i="9"/>
  <c r="R24" i="9"/>
  <c r="Y24" i="9"/>
  <c r="K24" i="8" l="1"/>
  <c r="I24" i="8"/>
  <c r="M24" i="8"/>
  <c r="G24" i="8"/>
  <c r="B24" i="8"/>
  <c r="E24" i="8"/>
  <c r="C24" i="8"/>
  <c r="CE24" i="8"/>
  <c r="CC24" i="8"/>
  <c r="CA24" i="8"/>
  <c r="BY24" i="8"/>
  <c r="BW24" i="8"/>
  <c r="BU24" i="8"/>
  <c r="BS24" i="8"/>
  <c r="BQ24" i="8"/>
  <c r="BO24" i="8"/>
  <c r="BM24" i="8"/>
  <c r="BK24" i="8"/>
  <c r="BI24" i="8"/>
  <c r="BG24" i="8"/>
  <c r="BE24" i="8"/>
  <c r="BC24" i="8"/>
  <c r="BA24" i="8"/>
  <c r="AY24" i="8"/>
  <c r="AW24" i="8"/>
  <c r="AU24" i="8"/>
  <c r="AS24" i="8"/>
  <c r="AQ24" i="8"/>
  <c r="AO24" i="8"/>
  <c r="AM24" i="8"/>
  <c r="AK24" i="8"/>
  <c r="AI24" i="8"/>
  <c r="AG24" i="8"/>
  <c r="AE24" i="8"/>
  <c r="AC24" i="8"/>
  <c r="AA24" i="8"/>
  <c r="Y24" i="8"/>
  <c r="W24" i="8"/>
  <c r="U24" i="8"/>
  <c r="S24" i="8"/>
  <c r="Q24" i="8"/>
  <c r="O24" i="8"/>
  <c r="L24" i="8"/>
  <c r="J24" i="8"/>
  <c r="H24" i="8"/>
  <c r="F24" i="8"/>
  <c r="D24" i="8"/>
  <c r="CF24" i="8"/>
  <c r="CD24" i="8"/>
  <c r="CB24" i="8"/>
  <c r="BZ24" i="8"/>
  <c r="BX24" i="8"/>
  <c r="BV24" i="8"/>
  <c r="BT24" i="8"/>
  <c r="BR24" i="8"/>
  <c r="BP24" i="8"/>
  <c r="BN24" i="8"/>
  <c r="BL24" i="8"/>
  <c r="BJ24" i="8"/>
  <c r="BH24" i="8"/>
  <c r="BF24" i="8"/>
  <c r="BD24" i="8"/>
  <c r="BB24" i="8"/>
  <c r="AZ24" i="8"/>
  <c r="AX24" i="8"/>
  <c r="AV24" i="8"/>
  <c r="AT24" i="8"/>
  <c r="AR24" i="8"/>
  <c r="AP24" i="8"/>
  <c r="AN24" i="8"/>
  <c r="AL24" i="8"/>
  <c r="AJ24" i="8"/>
  <c r="AH24" i="8"/>
  <c r="AF24" i="8"/>
  <c r="AD24" i="8"/>
  <c r="AB24" i="8"/>
  <c r="Z24" i="8"/>
  <c r="X24" i="8"/>
  <c r="V24" i="8"/>
  <c r="T24" i="8"/>
  <c r="R24" i="8"/>
  <c r="P24" i="8"/>
  <c r="N24" i="8"/>
  <c r="H24" i="9"/>
  <c r="P24" i="9"/>
  <c r="X24" i="9"/>
  <c r="S24" i="9"/>
  <c r="K24" i="9"/>
  <c r="Q24" i="9"/>
  <c r="I24" i="9"/>
  <c r="W24" i="9"/>
  <c r="C24" i="9"/>
  <c r="V24" i="9"/>
  <c r="N24" i="9"/>
  <c r="F24" i="9"/>
  <c r="O24" i="9"/>
  <c r="U24" i="9"/>
  <c r="M24" i="9"/>
  <c r="E24" i="9"/>
  <c r="G24" i="9"/>
  <c r="T24" i="9"/>
  <c r="L24" i="9"/>
  <c r="D24" i="9"/>
</calcChain>
</file>

<file path=xl/sharedStrings.xml><?xml version="1.0" encoding="utf-8"?>
<sst xmlns="http://schemas.openxmlformats.org/spreadsheetml/2006/main" count="174" uniqueCount="108">
  <si>
    <t xml:space="preserve">      1. Transport</t>
  </si>
  <si>
    <t xml:space="preserve">      1. Education</t>
  </si>
  <si>
    <t xml:space="preserve">    TOTAL</t>
  </si>
  <si>
    <t>TOTAL</t>
  </si>
  <si>
    <t xml:space="preserve">      2. Infrastructures </t>
  </si>
  <si>
    <t>Période</t>
  </si>
  <si>
    <t>Excel File Name:</t>
  </si>
  <si>
    <t>Available from Web Page:</t>
  </si>
  <si>
    <t>http://www.brb.bi/fr/content/finances-publiques</t>
  </si>
  <si>
    <t>Period</t>
  </si>
  <si>
    <t xml:space="preserve">     A. Public equipments</t>
  </si>
  <si>
    <t xml:space="preserve">      2. Telecommunications</t>
  </si>
  <si>
    <t xml:space="preserve">      3. Urban infratructures</t>
  </si>
  <si>
    <t xml:space="preserve">      4.Miscellaneous</t>
  </si>
  <si>
    <t xml:space="preserve">     B. Productive sector </t>
  </si>
  <si>
    <t xml:space="preserve">      1. Faming and ranching</t>
  </si>
  <si>
    <t xml:space="preserve">      2. Forestly</t>
  </si>
  <si>
    <t xml:space="preserve">     C. Social sector</t>
  </si>
  <si>
    <t xml:space="preserve">      2.Health</t>
  </si>
  <si>
    <t xml:space="preserve">      D. Various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</si>
  <si>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</si>
  <si>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</si>
  <si>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</si>
  <si>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     4. Studies of the projets</t>
  </si>
  <si>
    <t xml:space="preserve">      5. Others</t>
  </si>
  <si>
    <t xml:space="preserve">      3. Industry</t>
  </si>
  <si>
    <t xml:space="preserve">      4. Mining and energy</t>
  </si>
  <si>
    <t xml:space="preserve">     A.  Public equipments</t>
  </si>
  <si>
    <t xml:space="preserve">      1. Telecommunications</t>
  </si>
  <si>
    <t xml:space="preserve">     B. Productive sector</t>
  </si>
  <si>
    <t xml:space="preserve">      1. Farming and ranching</t>
  </si>
  <si>
    <t xml:space="preserve">      2. Fishing</t>
  </si>
  <si>
    <t xml:space="preserve">      3. Agribusiness</t>
  </si>
  <si>
    <t xml:space="preserve">      4. Energy</t>
  </si>
  <si>
    <t>I. DIRECT DEBT</t>
  </si>
  <si>
    <t>Return to the contents</t>
  </si>
  <si>
    <t xml:space="preserve">Evolution of the external debt par economic sector (in %) </t>
  </si>
  <si>
    <t xml:space="preserve"> II. RETROCEDED DEBT</t>
  </si>
  <si>
    <t>Evolution of the external  debt by economic sector(in %)</t>
  </si>
  <si>
    <t xml:space="preserve">                                                             EVOLUTION  OF THE EXTERNAL  DEBT BY ECONOMIC SECTOR IN % </t>
  </si>
  <si>
    <t xml:space="preserve">                                                             EVOLUTION  OF THE EXTERNAL DEBT BY ECONOMIC SECTOR IN % </t>
  </si>
  <si>
    <t>Click in this sheet to see data</t>
  </si>
  <si>
    <t>Sheet's name</t>
  </si>
  <si>
    <t>Monthly</t>
  </si>
  <si>
    <t>Quarterly</t>
  </si>
  <si>
    <t>Annual</t>
  </si>
  <si>
    <t>Description of data</t>
  </si>
  <si>
    <t>Monthly evolution of the external debt by economic sector</t>
  </si>
  <si>
    <t>Quarterly evolution of the external debt by economic sector</t>
  </si>
  <si>
    <t>Annual evolution of the external debt by economic sector</t>
  </si>
  <si>
    <t>Frequency</t>
  </si>
  <si>
    <t>Publication date</t>
  </si>
  <si>
    <t>The most recent data</t>
  </si>
  <si>
    <t>Evolution of the external debt by economic sector.xls</t>
  </si>
  <si>
    <t>Evolution of the external debt by economic sector discribes the allocation of the external credits by economic sectors</t>
  </si>
  <si>
    <t>Sources: BRB and Ministry of Finance,  Budget and Privatization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</si>
  <si>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</si>
  <si>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</si>
  <si>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</si>
  <si>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</si>
  <si>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</si>
  <si>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Previous publication date</t>
  </si>
  <si>
    <t>Source: Ministère des Finances,du Budget et de la Coopération au Développement Economique</t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</si>
  <si>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2011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</si>
  <si>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2011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</si>
  <si>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2011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</si>
  <si>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</si>
  <si>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2012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</si>
  <si>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2012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</si>
  <si>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2012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</si>
  <si>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2012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</si>
  <si>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2013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</si>
  <si>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2013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</si>
  <si>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2013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</si>
  <si>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2013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</si>
  <si>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2014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</si>
  <si>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2014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</si>
  <si>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2014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</si>
  <si>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2014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</si>
  <si>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2015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</si>
  <si>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2015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</si>
  <si>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2015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</si>
  <si>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2015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</si>
  <si>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2016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</si>
  <si>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2016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</si>
  <si>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2016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</si>
  <si>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2016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</si>
  <si>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2017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</si>
  <si>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2017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</si>
  <si>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2017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</si>
  <si>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2017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</si>
  <si>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2018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</si>
  <si>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2018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</si>
  <si>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2018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</si>
  <si>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2018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</si>
  <si>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2019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</si>
  <si>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2019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</si>
  <si>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2019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</si>
  <si>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2019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</si>
  <si>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2020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</si>
  <si>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2010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</si>
  <si>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2020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</si>
  <si>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2020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</si>
  <si>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2020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</si>
  <si>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2021</t>
    </r>
  </si>
  <si>
    <t>2020</t>
  </si>
  <si>
    <t>Q1-2021</t>
  </si>
  <si>
    <t>March-2021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</si>
</sst>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_);\(#,##0.0\)"/>
    <numFmt numFmtId="165" formatCode="[$-40C]mmmm\-yy;@"/>
    <numFmt numFmtId="166" formatCode="[$-409]mmmm\-yy;@"/>
    <numFmt numFmtId="167" formatCode="[$-409]dd\-mmm\-yy;@"/>
    <numFmt numFmtId="168" formatCode="0.0_)"/>
  </numFmts>
  <fonts count="20" x14ac:knownFonts="1">
    <font>
      <sz val="12"/>
      <name val="Helv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4"/>
      <name val="Calibri"/>
      <family val="2"/>
      <scheme val="minor"/>
    </font>
    <font>
      <sz val="14"/>
      <name val="Helv"/>
    </font>
    <font>
      <b/>
      <sz val="14"/>
      <name val="Calibri"/>
      <family val="2"/>
      <scheme val="minor"/>
    </font>
    <font>
      <b/>
      <sz val="14"/>
      <name val="Helv"/>
    </font>
    <font>
      <b/>
      <sz val="12"/>
      <name val="Helv"/>
    </font>
    <font>
      <b/>
      <vertAlign val="superscript"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4" fontId="2" fillId="0" borderId="0" xfId="0" applyFont="1" applyBorder="1"/>
    <xf numFmtId="164" fontId="2" fillId="0" borderId="8" xfId="0" applyFont="1" applyBorder="1"/>
    <xf numFmtId="164" fontId="0" fillId="0" borderId="0" xfId="0" applyBorder="1"/>
    <xf numFmtId="164" fontId="2" fillId="0" borderId="9" xfId="0" applyFont="1" applyBorder="1"/>
    <xf numFmtId="166" fontId="2" fillId="0" borderId="0" xfId="0" applyNumberFormat="1" applyFont="1" applyBorder="1"/>
    <xf numFmtId="165" fontId="2" fillId="0" borderId="0" xfId="0" applyNumberFormat="1" applyFont="1" applyBorder="1"/>
    <xf numFmtId="164" fontId="4" fillId="0" borderId="0" xfId="0" applyFont="1"/>
    <xf numFmtId="164" fontId="5" fillId="0" borderId="0" xfId="0" applyFont="1"/>
    <xf numFmtId="164" fontId="6" fillId="0" borderId="0" xfId="0" applyFont="1"/>
    <xf numFmtId="164" fontId="7" fillId="3" borderId="10" xfId="0" applyFont="1" applyFill="1" applyBorder="1"/>
    <xf numFmtId="164" fontId="5" fillId="4" borderId="0" xfId="0" applyFont="1" applyFill="1"/>
    <xf numFmtId="49" fontId="5" fillId="4" borderId="0" xfId="0" applyNumberFormat="1" applyFont="1" applyFill="1" applyAlignment="1">
      <alignment horizontal="right"/>
    </xf>
    <xf numFmtId="49" fontId="5" fillId="4" borderId="0" xfId="0" quotePrefix="1" applyNumberFormat="1" applyFont="1" applyFill="1" applyAlignment="1">
      <alignment horizontal="right"/>
    </xf>
    <xf numFmtId="164" fontId="9" fillId="4" borderId="7" xfId="0" applyFont="1" applyFill="1" applyBorder="1"/>
    <xf numFmtId="164" fontId="5" fillId="4" borderId="7" xfId="0" applyFont="1" applyFill="1" applyBorder="1"/>
    <xf numFmtId="167" fontId="5" fillId="0" borderId="0" xfId="0" applyNumberFormat="1" applyFont="1" applyAlignment="1">
      <alignment horizontal="left"/>
    </xf>
    <xf numFmtId="164" fontId="8" fillId="0" borderId="0" xfId="2" applyNumberFormat="1" applyAlignment="1" applyProtection="1"/>
    <xf numFmtId="164" fontId="2" fillId="0" borderId="8" xfId="0" applyFont="1" applyBorder="1" applyAlignment="1">
      <alignment horizontal="left"/>
    </xf>
    <xf numFmtId="164" fontId="3" fillId="0" borderId="8" xfId="0" applyFont="1" applyBorder="1" applyAlignment="1">
      <alignment horizontal="left"/>
    </xf>
    <xf numFmtId="164" fontId="11" fillId="2" borderId="8" xfId="0" applyFont="1" applyFill="1" applyBorder="1" applyAlignment="1">
      <alignment horizontal="center"/>
    </xf>
    <xf numFmtId="164" fontId="0" fillId="0" borderId="8" xfId="0" applyBorder="1"/>
    <xf numFmtId="164" fontId="11" fillId="2" borderId="1" xfId="0" applyFont="1" applyFill="1" applyBorder="1" applyAlignment="1">
      <alignment horizontal="center"/>
    </xf>
    <xf numFmtId="164" fontId="11" fillId="2" borderId="3" xfId="0" applyFont="1" applyFill="1" applyBorder="1" applyAlignment="1">
      <alignment horizontal="center"/>
    </xf>
    <xf numFmtId="164" fontId="11" fillId="2" borderId="5" xfId="0" applyFont="1" applyFill="1" applyBorder="1" applyAlignment="1">
      <alignment horizontal="center"/>
    </xf>
    <xf numFmtId="164" fontId="11" fillId="2" borderId="2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/>
    </xf>
    <xf numFmtId="164" fontId="11" fillId="2" borderId="6" xfId="0" applyFont="1" applyFill="1" applyBorder="1" applyAlignment="1">
      <alignment horizontal="center"/>
    </xf>
    <xf numFmtId="164" fontId="8" fillId="0" borderId="0" xfId="2" applyNumberFormat="1" applyBorder="1" applyAlignment="1" applyProtection="1"/>
    <xf numFmtId="164" fontId="3" fillId="0" borderId="8" xfId="0" applyFont="1" applyBorder="1"/>
    <xf numFmtId="164" fontId="3" fillId="0" borderId="8" xfId="0" applyFont="1" applyBorder="1" applyAlignment="1"/>
    <xf numFmtId="164" fontId="12" fillId="0" borderId="0" xfId="0" applyFont="1" applyAlignment="1">
      <alignment horizontal="justify" vertical="center"/>
    </xf>
    <xf numFmtId="0" fontId="8" fillId="4" borderId="0" xfId="2" applyFill="1" applyAlignment="1" applyProtection="1"/>
    <xf numFmtId="164" fontId="17" fillId="0" borderId="0" xfId="0" applyFont="1"/>
    <xf numFmtId="164" fontId="15" fillId="0" borderId="0" xfId="0" applyFont="1" applyBorder="1"/>
    <xf numFmtId="164" fontId="3" fillId="0" borderId="0" xfId="0" applyNumberFormat="1" applyFont="1" applyBorder="1" applyProtection="1"/>
    <xf numFmtId="168" fontId="2" fillId="0" borderId="0" xfId="0" applyNumberFormat="1" applyFont="1" applyBorder="1" applyProtection="1"/>
    <xf numFmtId="164" fontId="2" fillId="0" borderId="0" xfId="0" applyNumberFormat="1" applyFont="1" applyBorder="1" applyProtection="1"/>
    <xf numFmtId="164" fontId="2" fillId="0" borderId="11" xfId="0" applyFont="1" applyBorder="1"/>
    <xf numFmtId="164" fontId="0" fillId="0" borderId="7" xfId="0" applyBorder="1"/>
    <xf numFmtId="164" fontId="0" fillId="0" borderId="12" xfId="0" applyBorder="1"/>
    <xf numFmtId="164" fontId="3" fillId="0" borderId="13" xfId="0" applyFont="1" applyBorder="1"/>
    <xf numFmtId="164" fontId="2" fillId="0" borderId="14" xfId="0" applyFont="1" applyBorder="1"/>
    <xf numFmtId="164" fontId="10" fillId="0" borderId="0" xfId="0" applyFont="1" applyBorder="1" applyAlignment="1">
      <alignment horizontal="center" wrapText="1"/>
    </xf>
    <xf numFmtId="164" fontId="16" fillId="5" borderId="6" xfId="0" applyFont="1" applyFill="1" applyBorder="1"/>
    <xf numFmtId="166" fontId="16" fillId="5" borderId="6" xfId="0" quotePrefix="1" applyNumberFormat="1" applyFont="1" applyFill="1" applyBorder="1" applyAlignment="1">
      <alignment horizontal="right"/>
    </xf>
    <xf numFmtId="164" fontId="18" fillId="0" borderId="0" xfId="0" applyFont="1"/>
    <xf numFmtId="164" fontId="3" fillId="0" borderId="9" xfId="0" applyFont="1" applyBorder="1"/>
    <xf numFmtId="164" fontId="0" fillId="0" borderId="14" xfId="0" applyBorder="1"/>
    <xf numFmtId="164" fontId="17" fillId="0" borderId="0" xfId="0" applyFont="1" applyBorder="1"/>
    <xf numFmtId="164" fontId="15" fillId="0" borderId="0" xfId="0" applyFont="1"/>
    <xf numFmtId="166" fontId="16" fillId="5" borderId="15" xfId="0" quotePrefix="1" applyNumberFormat="1" applyFont="1" applyFill="1" applyBorder="1" applyAlignment="1">
      <alignment horizontal="right"/>
    </xf>
    <xf numFmtId="166" fontId="16" fillId="5" borderId="16" xfId="0" quotePrefix="1" applyNumberFormat="1" applyFont="1" applyFill="1" applyBorder="1" applyAlignment="1">
      <alignment horizontal="right"/>
    </xf>
    <xf numFmtId="164" fontId="18" fillId="0" borderId="12" xfId="0" applyFont="1" applyBorder="1"/>
    <xf numFmtId="166" fontId="16" fillId="5" borderId="17" xfId="0" quotePrefix="1" applyNumberFormat="1" applyFont="1" applyFill="1" applyBorder="1" applyAlignment="1">
      <alignment horizontal="right"/>
    </xf>
    <xf numFmtId="164" fontId="3" fillId="0" borderId="18" xfId="0" applyFont="1" applyBorder="1"/>
    <xf numFmtId="164" fontId="2" fillId="0" borderId="19" xfId="0" applyFont="1" applyBorder="1"/>
    <xf numFmtId="164" fontId="2" fillId="0" borderId="20" xfId="0" applyFont="1" applyBorder="1"/>
    <xf numFmtId="164" fontId="15" fillId="0" borderId="7" xfId="0" applyFont="1" applyBorder="1"/>
    <xf numFmtId="164" fontId="16" fillId="5" borderId="21" xfId="0" applyFont="1" applyFill="1" applyBorder="1"/>
    <xf numFmtId="164" fontId="3" fillId="0" borderId="22" xfId="0" applyFont="1" applyBorder="1"/>
    <xf numFmtId="164" fontId="2" fillId="0" borderId="22" xfId="0" applyFont="1" applyBorder="1"/>
    <xf numFmtId="166" fontId="16" fillId="5" borderId="23" xfId="0" quotePrefix="1" applyNumberFormat="1" applyFont="1" applyFill="1" applyBorder="1" applyAlignment="1">
      <alignment horizontal="right"/>
    </xf>
    <xf numFmtId="1" fontId="14" fillId="5" borderId="6" xfId="0" applyNumberFormat="1" applyFont="1" applyFill="1" applyBorder="1"/>
    <xf numFmtId="1" fontId="14" fillId="5" borderId="24" xfId="0" applyNumberFormat="1" applyFont="1" applyFill="1" applyBorder="1"/>
    <xf numFmtId="164" fontId="14" fillId="5" borderId="21" xfId="0" applyFont="1" applyFill="1" applyBorder="1"/>
    <xf numFmtId="166" fontId="16" fillId="5" borderId="8" xfId="0" quotePrefix="1" applyNumberFormat="1" applyFont="1" applyFill="1" applyBorder="1" applyAlignment="1">
      <alignment horizontal="right"/>
    </xf>
    <xf numFmtId="166" fontId="16" fillId="5" borderId="9" xfId="0" quotePrefix="1" applyNumberFormat="1" applyFont="1" applyFill="1" applyBorder="1" applyAlignment="1">
      <alignment horizontal="right"/>
    </xf>
    <xf numFmtId="166" fontId="16" fillId="5" borderId="25" xfId="0" quotePrefix="1" applyNumberFormat="1" applyFont="1" applyFill="1" applyBorder="1" applyAlignment="1">
      <alignment horizontal="right"/>
    </xf>
    <xf numFmtId="164" fontId="0" fillId="0" borderId="19" xfId="0" applyBorder="1"/>
    <xf numFmtId="164" fontId="18" fillId="0" borderId="7" xfId="0" applyFont="1" applyBorder="1"/>
    <xf numFmtId="166" fontId="16" fillId="5" borderId="26" xfId="0" quotePrefix="1" applyNumberFormat="1" applyFont="1" applyFill="1" applyBorder="1" applyAlignment="1">
      <alignment horizontal="right"/>
    </xf>
    <xf numFmtId="164" fontId="3" fillId="0" borderId="20" xfId="0" applyFont="1" applyBorder="1"/>
    <xf numFmtId="164" fontId="16" fillId="0" borderId="0" xfId="0" applyFont="1" applyBorder="1" applyAlignment="1">
      <alignment horizontal="center"/>
    </xf>
  </cellXfs>
  <cellStyles count="3">
    <cellStyle name="Lien hypertexte" xfId="2" builtinId="8"/>
    <cellStyle name="Milliers 10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ces%20Publiques/Bulletin%202020/Juin%202020/Statistiques%20des%20Finances%20publiques%20(Version%20Fran&#231;aise)-A%20POSTER/III%208.%20Evolution%20dette%20ext&#233;rieure%20par%20secteur%20&#233;conomique%20(en%20%2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de_matière"/>
      <sheetName val="Mensuelle"/>
      <sheetName val="Trimestrielle"/>
      <sheetName val="Annuelle"/>
    </sheetNames>
    <sheetDataSet>
      <sheetData sheetId="0"/>
      <sheetData sheetId="1">
        <row r="5">
          <cell r="CW5">
            <v>50.370027527405036</v>
          </cell>
          <cell r="CZ5">
            <v>48.428571746908403</v>
          </cell>
          <cell r="DB5">
            <v>48.377152683986012</v>
          </cell>
        </row>
        <row r="6">
          <cell r="CW6">
            <v>38.495129598943798</v>
          </cell>
          <cell r="CZ6">
            <v>35.986039266590844</v>
          </cell>
          <cell r="DB6">
            <v>36.13511790046357</v>
          </cell>
        </row>
        <row r="7">
          <cell r="CW7">
            <v>0</v>
          </cell>
          <cell r="CZ7">
            <v>0</v>
          </cell>
          <cell r="DB7">
            <v>0</v>
          </cell>
        </row>
        <row r="8">
          <cell r="CW8">
            <v>5.143418208756521</v>
          </cell>
          <cell r="CZ8">
            <v>4.8290711240981556</v>
          </cell>
          <cell r="DB8">
            <v>4.7909016559001607</v>
          </cell>
        </row>
        <row r="9">
          <cell r="CW9">
            <v>6.7314797197047138</v>
          </cell>
          <cell r="CZ9">
            <v>7.6134613562194042</v>
          </cell>
          <cell r="DB9">
            <v>7.4511331276222812</v>
          </cell>
        </row>
        <row r="10">
          <cell r="CW10">
            <v>18.161866939073338</v>
          </cell>
          <cell r="CZ10">
            <v>22.219067772288181</v>
          </cell>
          <cell r="DB10">
            <v>22.456306202894982</v>
          </cell>
        </row>
        <row r="11">
          <cell r="CW11">
            <v>12.053686986612579</v>
          </cell>
          <cell r="CZ11">
            <v>11.7046353300103</v>
          </cell>
          <cell r="DB11">
            <v>11.895187965958877</v>
          </cell>
        </row>
        <row r="12">
          <cell r="CW12">
            <v>0</v>
          </cell>
          <cell r="CZ12">
            <v>0</v>
          </cell>
          <cell r="DB12">
            <v>0</v>
          </cell>
        </row>
        <row r="13">
          <cell r="CW13">
            <v>0.20221966758248591</v>
          </cell>
          <cell r="CZ13">
            <v>0.18820675153452285</v>
          </cell>
          <cell r="DB13">
            <v>0.19133552730849332</v>
          </cell>
        </row>
        <row r="14">
          <cell r="CW14">
            <v>5.9059602848782733</v>
          </cell>
          <cell r="CZ14">
            <v>10.326225690743358</v>
          </cell>
          <cell r="DB14">
            <v>10.369782709627613</v>
          </cell>
        </row>
        <row r="15">
          <cell r="CW15">
            <v>6.4886654579757428</v>
          </cell>
          <cell r="CZ15">
            <v>6.0343918998882184</v>
          </cell>
          <cell r="DB15">
            <v>6.0247282639657307</v>
          </cell>
        </row>
        <row r="16">
          <cell r="CW16">
            <v>0</v>
          </cell>
          <cell r="CZ16">
            <v>0</v>
          </cell>
          <cell r="DB16">
            <v>0</v>
          </cell>
        </row>
        <row r="17">
          <cell r="CW17">
            <v>6.4886654579757428</v>
          </cell>
          <cell r="CZ17">
            <v>6.0343918998882184</v>
          </cell>
          <cell r="DB17">
            <v>6.0247282639657307</v>
          </cell>
        </row>
        <row r="18">
          <cell r="CW18">
            <v>24.979440075545877</v>
          </cell>
          <cell r="CZ18">
            <v>23.317968580915185</v>
          </cell>
          <cell r="DB18">
            <v>23.141812849153265</v>
          </cell>
        </row>
        <row r="19">
          <cell r="CW19">
            <v>0</v>
          </cell>
          <cell r="CZ19">
            <v>0</v>
          </cell>
          <cell r="DB19">
            <v>0</v>
          </cell>
        </row>
        <row r="20">
          <cell r="CW20">
            <v>0</v>
          </cell>
          <cell r="CZ20">
            <v>0</v>
          </cell>
          <cell r="DB20">
            <v>0</v>
          </cell>
        </row>
        <row r="21">
          <cell r="CW21">
            <v>0</v>
          </cell>
          <cell r="CZ21">
            <v>0</v>
          </cell>
          <cell r="DB21">
            <v>0</v>
          </cell>
        </row>
        <row r="22">
          <cell r="CW22">
            <v>0.17982849461811115</v>
          </cell>
          <cell r="CZ22">
            <v>0.16883802860360989</v>
          </cell>
          <cell r="DB22">
            <v>0.16856764688737991</v>
          </cell>
        </row>
        <row r="23">
          <cell r="CW23">
            <v>24.799611580927767</v>
          </cell>
          <cell r="CZ23">
            <v>23.149130552311576</v>
          </cell>
          <cell r="DB23">
            <v>22.973245202265886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finances-publ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2"/>
  <sheetViews>
    <sheetView topLeftCell="A10" workbookViewId="0">
      <selection activeCell="E14" sqref="E14"/>
    </sheetView>
  </sheetViews>
  <sheetFormatPr baseColWidth="10" defaultColWidth="8.88671875" defaultRowHeight="15.75" x14ac:dyDescent="0.25"/>
  <cols>
    <col min="1" max="1" width="4.21875" style="8" customWidth="1"/>
    <col min="2" max="2" width="68.6640625" style="8" bestFit="1" customWidth="1"/>
    <col min="3" max="3" width="46.109375" style="8" bestFit="1" customWidth="1"/>
    <col min="4" max="4" width="17.109375" style="8" bestFit="1" customWidth="1"/>
    <col min="5" max="5" width="15.88671875" style="8" customWidth="1"/>
    <col min="6" max="256" width="8.88671875" style="8"/>
    <col min="257" max="257" width="4.21875" style="8" customWidth="1"/>
    <col min="258" max="258" width="68.6640625" style="8" bestFit="1" customWidth="1"/>
    <col min="259" max="259" width="46.109375" style="8" bestFit="1" customWidth="1"/>
    <col min="260" max="260" width="17.109375" style="8" bestFit="1" customWidth="1"/>
    <col min="261" max="261" width="15.88671875" style="8" customWidth="1"/>
    <col min="262" max="512" width="8.88671875" style="8"/>
    <col min="513" max="513" width="4.21875" style="8" customWidth="1"/>
    <col min="514" max="514" width="68.6640625" style="8" bestFit="1" customWidth="1"/>
    <col min="515" max="515" width="46.109375" style="8" bestFit="1" customWidth="1"/>
    <col min="516" max="516" width="17.109375" style="8" bestFit="1" customWidth="1"/>
    <col min="517" max="517" width="15.88671875" style="8" customWidth="1"/>
    <col min="518" max="768" width="8.88671875" style="8"/>
    <col min="769" max="769" width="4.21875" style="8" customWidth="1"/>
    <col min="770" max="770" width="68.6640625" style="8" bestFit="1" customWidth="1"/>
    <col min="771" max="771" width="46.109375" style="8" bestFit="1" customWidth="1"/>
    <col min="772" max="772" width="17.109375" style="8" bestFit="1" customWidth="1"/>
    <col min="773" max="773" width="15.88671875" style="8" customWidth="1"/>
    <col min="774" max="1024" width="8.88671875" style="8"/>
    <col min="1025" max="1025" width="4.21875" style="8" customWidth="1"/>
    <col min="1026" max="1026" width="68.6640625" style="8" bestFit="1" customWidth="1"/>
    <col min="1027" max="1027" width="46.109375" style="8" bestFit="1" customWidth="1"/>
    <col min="1028" max="1028" width="17.109375" style="8" bestFit="1" customWidth="1"/>
    <col min="1029" max="1029" width="15.88671875" style="8" customWidth="1"/>
    <col min="1030" max="1280" width="8.88671875" style="8"/>
    <col min="1281" max="1281" width="4.21875" style="8" customWidth="1"/>
    <col min="1282" max="1282" width="68.6640625" style="8" bestFit="1" customWidth="1"/>
    <col min="1283" max="1283" width="46.109375" style="8" bestFit="1" customWidth="1"/>
    <col min="1284" max="1284" width="17.109375" style="8" bestFit="1" customWidth="1"/>
    <col min="1285" max="1285" width="15.88671875" style="8" customWidth="1"/>
    <col min="1286" max="1536" width="8.88671875" style="8"/>
    <col min="1537" max="1537" width="4.21875" style="8" customWidth="1"/>
    <col min="1538" max="1538" width="68.6640625" style="8" bestFit="1" customWidth="1"/>
    <col min="1539" max="1539" width="46.109375" style="8" bestFit="1" customWidth="1"/>
    <col min="1540" max="1540" width="17.109375" style="8" bestFit="1" customWidth="1"/>
    <col min="1541" max="1541" width="15.88671875" style="8" customWidth="1"/>
    <col min="1542" max="1792" width="8.88671875" style="8"/>
    <col min="1793" max="1793" width="4.21875" style="8" customWidth="1"/>
    <col min="1794" max="1794" width="68.6640625" style="8" bestFit="1" customWidth="1"/>
    <col min="1795" max="1795" width="46.109375" style="8" bestFit="1" customWidth="1"/>
    <col min="1796" max="1796" width="17.109375" style="8" bestFit="1" customWidth="1"/>
    <col min="1797" max="1797" width="15.88671875" style="8" customWidth="1"/>
    <col min="1798" max="2048" width="8.88671875" style="8"/>
    <col min="2049" max="2049" width="4.21875" style="8" customWidth="1"/>
    <col min="2050" max="2050" width="68.6640625" style="8" bestFit="1" customWidth="1"/>
    <col min="2051" max="2051" width="46.109375" style="8" bestFit="1" customWidth="1"/>
    <col min="2052" max="2052" width="17.109375" style="8" bestFit="1" customWidth="1"/>
    <col min="2053" max="2053" width="15.88671875" style="8" customWidth="1"/>
    <col min="2054" max="2304" width="8.88671875" style="8"/>
    <col min="2305" max="2305" width="4.21875" style="8" customWidth="1"/>
    <col min="2306" max="2306" width="68.6640625" style="8" bestFit="1" customWidth="1"/>
    <col min="2307" max="2307" width="46.109375" style="8" bestFit="1" customWidth="1"/>
    <col min="2308" max="2308" width="17.109375" style="8" bestFit="1" customWidth="1"/>
    <col min="2309" max="2309" width="15.88671875" style="8" customWidth="1"/>
    <col min="2310" max="2560" width="8.88671875" style="8"/>
    <col min="2561" max="2561" width="4.21875" style="8" customWidth="1"/>
    <col min="2562" max="2562" width="68.6640625" style="8" bestFit="1" customWidth="1"/>
    <col min="2563" max="2563" width="46.109375" style="8" bestFit="1" customWidth="1"/>
    <col min="2564" max="2564" width="17.109375" style="8" bestFit="1" customWidth="1"/>
    <col min="2565" max="2565" width="15.88671875" style="8" customWidth="1"/>
    <col min="2566" max="2816" width="8.88671875" style="8"/>
    <col min="2817" max="2817" width="4.21875" style="8" customWidth="1"/>
    <col min="2818" max="2818" width="68.6640625" style="8" bestFit="1" customWidth="1"/>
    <col min="2819" max="2819" width="46.109375" style="8" bestFit="1" customWidth="1"/>
    <col min="2820" max="2820" width="17.109375" style="8" bestFit="1" customWidth="1"/>
    <col min="2821" max="2821" width="15.88671875" style="8" customWidth="1"/>
    <col min="2822" max="3072" width="8.88671875" style="8"/>
    <col min="3073" max="3073" width="4.21875" style="8" customWidth="1"/>
    <col min="3074" max="3074" width="68.6640625" style="8" bestFit="1" customWidth="1"/>
    <col min="3075" max="3075" width="46.109375" style="8" bestFit="1" customWidth="1"/>
    <col min="3076" max="3076" width="17.109375" style="8" bestFit="1" customWidth="1"/>
    <col min="3077" max="3077" width="15.88671875" style="8" customWidth="1"/>
    <col min="3078" max="3328" width="8.88671875" style="8"/>
    <col min="3329" max="3329" width="4.21875" style="8" customWidth="1"/>
    <col min="3330" max="3330" width="68.6640625" style="8" bestFit="1" customWidth="1"/>
    <col min="3331" max="3331" width="46.109375" style="8" bestFit="1" customWidth="1"/>
    <col min="3332" max="3332" width="17.109375" style="8" bestFit="1" customWidth="1"/>
    <col min="3333" max="3333" width="15.88671875" style="8" customWidth="1"/>
    <col min="3334" max="3584" width="8.88671875" style="8"/>
    <col min="3585" max="3585" width="4.21875" style="8" customWidth="1"/>
    <col min="3586" max="3586" width="68.6640625" style="8" bestFit="1" customWidth="1"/>
    <col min="3587" max="3587" width="46.109375" style="8" bestFit="1" customWidth="1"/>
    <col min="3588" max="3588" width="17.109375" style="8" bestFit="1" customWidth="1"/>
    <col min="3589" max="3589" width="15.88671875" style="8" customWidth="1"/>
    <col min="3590" max="3840" width="8.88671875" style="8"/>
    <col min="3841" max="3841" width="4.21875" style="8" customWidth="1"/>
    <col min="3842" max="3842" width="68.6640625" style="8" bestFit="1" customWidth="1"/>
    <col min="3843" max="3843" width="46.109375" style="8" bestFit="1" customWidth="1"/>
    <col min="3844" max="3844" width="17.109375" style="8" bestFit="1" customWidth="1"/>
    <col min="3845" max="3845" width="15.88671875" style="8" customWidth="1"/>
    <col min="3846" max="4096" width="8.88671875" style="8"/>
    <col min="4097" max="4097" width="4.21875" style="8" customWidth="1"/>
    <col min="4098" max="4098" width="68.6640625" style="8" bestFit="1" customWidth="1"/>
    <col min="4099" max="4099" width="46.109375" style="8" bestFit="1" customWidth="1"/>
    <col min="4100" max="4100" width="17.109375" style="8" bestFit="1" customWidth="1"/>
    <col min="4101" max="4101" width="15.88671875" style="8" customWidth="1"/>
    <col min="4102" max="4352" width="8.88671875" style="8"/>
    <col min="4353" max="4353" width="4.21875" style="8" customWidth="1"/>
    <col min="4354" max="4354" width="68.6640625" style="8" bestFit="1" customWidth="1"/>
    <col min="4355" max="4355" width="46.109375" style="8" bestFit="1" customWidth="1"/>
    <col min="4356" max="4356" width="17.109375" style="8" bestFit="1" customWidth="1"/>
    <col min="4357" max="4357" width="15.88671875" style="8" customWidth="1"/>
    <col min="4358" max="4608" width="8.88671875" style="8"/>
    <col min="4609" max="4609" width="4.21875" style="8" customWidth="1"/>
    <col min="4610" max="4610" width="68.6640625" style="8" bestFit="1" customWidth="1"/>
    <col min="4611" max="4611" width="46.109375" style="8" bestFit="1" customWidth="1"/>
    <col min="4612" max="4612" width="17.109375" style="8" bestFit="1" customWidth="1"/>
    <col min="4613" max="4613" width="15.88671875" style="8" customWidth="1"/>
    <col min="4614" max="4864" width="8.88671875" style="8"/>
    <col min="4865" max="4865" width="4.21875" style="8" customWidth="1"/>
    <col min="4866" max="4866" width="68.6640625" style="8" bestFit="1" customWidth="1"/>
    <col min="4867" max="4867" width="46.109375" style="8" bestFit="1" customWidth="1"/>
    <col min="4868" max="4868" width="17.109375" style="8" bestFit="1" customWidth="1"/>
    <col min="4869" max="4869" width="15.88671875" style="8" customWidth="1"/>
    <col min="4870" max="5120" width="8.88671875" style="8"/>
    <col min="5121" max="5121" width="4.21875" style="8" customWidth="1"/>
    <col min="5122" max="5122" width="68.6640625" style="8" bestFit="1" customWidth="1"/>
    <col min="5123" max="5123" width="46.109375" style="8" bestFit="1" customWidth="1"/>
    <col min="5124" max="5124" width="17.109375" style="8" bestFit="1" customWidth="1"/>
    <col min="5125" max="5125" width="15.88671875" style="8" customWidth="1"/>
    <col min="5126" max="5376" width="8.88671875" style="8"/>
    <col min="5377" max="5377" width="4.21875" style="8" customWidth="1"/>
    <col min="5378" max="5378" width="68.6640625" style="8" bestFit="1" customWidth="1"/>
    <col min="5379" max="5379" width="46.109375" style="8" bestFit="1" customWidth="1"/>
    <col min="5380" max="5380" width="17.109375" style="8" bestFit="1" customWidth="1"/>
    <col min="5381" max="5381" width="15.88671875" style="8" customWidth="1"/>
    <col min="5382" max="5632" width="8.88671875" style="8"/>
    <col min="5633" max="5633" width="4.21875" style="8" customWidth="1"/>
    <col min="5634" max="5634" width="68.6640625" style="8" bestFit="1" customWidth="1"/>
    <col min="5635" max="5635" width="46.109375" style="8" bestFit="1" customWidth="1"/>
    <col min="5636" max="5636" width="17.109375" style="8" bestFit="1" customWidth="1"/>
    <col min="5637" max="5637" width="15.88671875" style="8" customWidth="1"/>
    <col min="5638" max="5888" width="8.88671875" style="8"/>
    <col min="5889" max="5889" width="4.21875" style="8" customWidth="1"/>
    <col min="5890" max="5890" width="68.6640625" style="8" bestFit="1" customWidth="1"/>
    <col min="5891" max="5891" width="46.109375" style="8" bestFit="1" customWidth="1"/>
    <col min="5892" max="5892" width="17.109375" style="8" bestFit="1" customWidth="1"/>
    <col min="5893" max="5893" width="15.88671875" style="8" customWidth="1"/>
    <col min="5894" max="6144" width="8.88671875" style="8"/>
    <col min="6145" max="6145" width="4.21875" style="8" customWidth="1"/>
    <col min="6146" max="6146" width="68.6640625" style="8" bestFit="1" customWidth="1"/>
    <col min="6147" max="6147" width="46.109375" style="8" bestFit="1" customWidth="1"/>
    <col min="6148" max="6148" width="17.109375" style="8" bestFit="1" customWidth="1"/>
    <col min="6149" max="6149" width="15.88671875" style="8" customWidth="1"/>
    <col min="6150" max="6400" width="8.88671875" style="8"/>
    <col min="6401" max="6401" width="4.21875" style="8" customWidth="1"/>
    <col min="6402" max="6402" width="68.6640625" style="8" bestFit="1" customWidth="1"/>
    <col min="6403" max="6403" width="46.109375" style="8" bestFit="1" customWidth="1"/>
    <col min="6404" max="6404" width="17.109375" style="8" bestFit="1" customWidth="1"/>
    <col min="6405" max="6405" width="15.88671875" style="8" customWidth="1"/>
    <col min="6406" max="6656" width="8.88671875" style="8"/>
    <col min="6657" max="6657" width="4.21875" style="8" customWidth="1"/>
    <col min="6658" max="6658" width="68.6640625" style="8" bestFit="1" customWidth="1"/>
    <col min="6659" max="6659" width="46.109375" style="8" bestFit="1" customWidth="1"/>
    <col min="6660" max="6660" width="17.109375" style="8" bestFit="1" customWidth="1"/>
    <col min="6661" max="6661" width="15.88671875" style="8" customWidth="1"/>
    <col min="6662" max="6912" width="8.88671875" style="8"/>
    <col min="6913" max="6913" width="4.21875" style="8" customWidth="1"/>
    <col min="6914" max="6914" width="68.6640625" style="8" bestFit="1" customWidth="1"/>
    <col min="6915" max="6915" width="46.109375" style="8" bestFit="1" customWidth="1"/>
    <col min="6916" max="6916" width="17.109375" style="8" bestFit="1" customWidth="1"/>
    <col min="6917" max="6917" width="15.88671875" style="8" customWidth="1"/>
    <col min="6918" max="7168" width="8.88671875" style="8"/>
    <col min="7169" max="7169" width="4.21875" style="8" customWidth="1"/>
    <col min="7170" max="7170" width="68.6640625" style="8" bestFit="1" customWidth="1"/>
    <col min="7171" max="7171" width="46.109375" style="8" bestFit="1" customWidth="1"/>
    <col min="7172" max="7172" width="17.109375" style="8" bestFit="1" customWidth="1"/>
    <col min="7173" max="7173" width="15.88671875" style="8" customWidth="1"/>
    <col min="7174" max="7424" width="8.88671875" style="8"/>
    <col min="7425" max="7425" width="4.21875" style="8" customWidth="1"/>
    <col min="7426" max="7426" width="68.6640625" style="8" bestFit="1" customWidth="1"/>
    <col min="7427" max="7427" width="46.109375" style="8" bestFit="1" customWidth="1"/>
    <col min="7428" max="7428" width="17.109375" style="8" bestFit="1" customWidth="1"/>
    <col min="7429" max="7429" width="15.88671875" style="8" customWidth="1"/>
    <col min="7430" max="7680" width="8.88671875" style="8"/>
    <col min="7681" max="7681" width="4.21875" style="8" customWidth="1"/>
    <col min="7682" max="7682" width="68.6640625" style="8" bestFit="1" customWidth="1"/>
    <col min="7683" max="7683" width="46.109375" style="8" bestFit="1" customWidth="1"/>
    <col min="7684" max="7684" width="17.109375" style="8" bestFit="1" customWidth="1"/>
    <col min="7685" max="7685" width="15.88671875" style="8" customWidth="1"/>
    <col min="7686" max="7936" width="8.88671875" style="8"/>
    <col min="7937" max="7937" width="4.21875" style="8" customWidth="1"/>
    <col min="7938" max="7938" width="68.6640625" style="8" bestFit="1" customWidth="1"/>
    <col min="7939" max="7939" width="46.109375" style="8" bestFit="1" customWidth="1"/>
    <col min="7940" max="7940" width="17.109375" style="8" bestFit="1" customWidth="1"/>
    <col min="7941" max="7941" width="15.88671875" style="8" customWidth="1"/>
    <col min="7942" max="8192" width="8.88671875" style="8"/>
    <col min="8193" max="8193" width="4.21875" style="8" customWidth="1"/>
    <col min="8194" max="8194" width="68.6640625" style="8" bestFit="1" customWidth="1"/>
    <col min="8195" max="8195" width="46.109375" style="8" bestFit="1" customWidth="1"/>
    <col min="8196" max="8196" width="17.109375" style="8" bestFit="1" customWidth="1"/>
    <col min="8197" max="8197" width="15.88671875" style="8" customWidth="1"/>
    <col min="8198" max="8448" width="8.88671875" style="8"/>
    <col min="8449" max="8449" width="4.21875" style="8" customWidth="1"/>
    <col min="8450" max="8450" width="68.6640625" style="8" bestFit="1" customWidth="1"/>
    <col min="8451" max="8451" width="46.109375" style="8" bestFit="1" customWidth="1"/>
    <col min="8452" max="8452" width="17.109375" style="8" bestFit="1" customWidth="1"/>
    <col min="8453" max="8453" width="15.88671875" style="8" customWidth="1"/>
    <col min="8454" max="8704" width="8.88671875" style="8"/>
    <col min="8705" max="8705" width="4.21875" style="8" customWidth="1"/>
    <col min="8706" max="8706" width="68.6640625" style="8" bestFit="1" customWidth="1"/>
    <col min="8707" max="8707" width="46.109375" style="8" bestFit="1" customWidth="1"/>
    <col min="8708" max="8708" width="17.109375" style="8" bestFit="1" customWidth="1"/>
    <col min="8709" max="8709" width="15.88671875" style="8" customWidth="1"/>
    <col min="8710" max="8960" width="8.88671875" style="8"/>
    <col min="8961" max="8961" width="4.21875" style="8" customWidth="1"/>
    <col min="8962" max="8962" width="68.6640625" style="8" bestFit="1" customWidth="1"/>
    <col min="8963" max="8963" width="46.109375" style="8" bestFit="1" customWidth="1"/>
    <col min="8964" max="8964" width="17.109375" style="8" bestFit="1" customWidth="1"/>
    <col min="8965" max="8965" width="15.88671875" style="8" customWidth="1"/>
    <col min="8966" max="9216" width="8.88671875" style="8"/>
    <col min="9217" max="9217" width="4.21875" style="8" customWidth="1"/>
    <col min="9218" max="9218" width="68.6640625" style="8" bestFit="1" customWidth="1"/>
    <col min="9219" max="9219" width="46.109375" style="8" bestFit="1" customWidth="1"/>
    <col min="9220" max="9220" width="17.109375" style="8" bestFit="1" customWidth="1"/>
    <col min="9221" max="9221" width="15.88671875" style="8" customWidth="1"/>
    <col min="9222" max="9472" width="8.88671875" style="8"/>
    <col min="9473" max="9473" width="4.21875" style="8" customWidth="1"/>
    <col min="9474" max="9474" width="68.6640625" style="8" bestFit="1" customWidth="1"/>
    <col min="9475" max="9475" width="46.109375" style="8" bestFit="1" customWidth="1"/>
    <col min="9476" max="9476" width="17.109375" style="8" bestFit="1" customWidth="1"/>
    <col min="9477" max="9477" width="15.88671875" style="8" customWidth="1"/>
    <col min="9478" max="9728" width="8.88671875" style="8"/>
    <col min="9729" max="9729" width="4.21875" style="8" customWidth="1"/>
    <col min="9730" max="9730" width="68.6640625" style="8" bestFit="1" customWidth="1"/>
    <col min="9731" max="9731" width="46.109375" style="8" bestFit="1" customWidth="1"/>
    <col min="9732" max="9732" width="17.109375" style="8" bestFit="1" customWidth="1"/>
    <col min="9733" max="9733" width="15.88671875" style="8" customWidth="1"/>
    <col min="9734" max="9984" width="8.88671875" style="8"/>
    <col min="9985" max="9985" width="4.21875" style="8" customWidth="1"/>
    <col min="9986" max="9986" width="68.6640625" style="8" bestFit="1" customWidth="1"/>
    <col min="9987" max="9987" width="46.109375" style="8" bestFit="1" customWidth="1"/>
    <col min="9988" max="9988" width="17.109375" style="8" bestFit="1" customWidth="1"/>
    <col min="9989" max="9989" width="15.88671875" style="8" customWidth="1"/>
    <col min="9990" max="10240" width="8.88671875" style="8"/>
    <col min="10241" max="10241" width="4.21875" style="8" customWidth="1"/>
    <col min="10242" max="10242" width="68.6640625" style="8" bestFit="1" customWidth="1"/>
    <col min="10243" max="10243" width="46.109375" style="8" bestFit="1" customWidth="1"/>
    <col min="10244" max="10244" width="17.109375" style="8" bestFit="1" customWidth="1"/>
    <col min="10245" max="10245" width="15.88671875" style="8" customWidth="1"/>
    <col min="10246" max="10496" width="8.88671875" style="8"/>
    <col min="10497" max="10497" width="4.21875" style="8" customWidth="1"/>
    <col min="10498" max="10498" width="68.6640625" style="8" bestFit="1" customWidth="1"/>
    <col min="10499" max="10499" width="46.109375" style="8" bestFit="1" customWidth="1"/>
    <col min="10500" max="10500" width="17.109375" style="8" bestFit="1" customWidth="1"/>
    <col min="10501" max="10501" width="15.88671875" style="8" customWidth="1"/>
    <col min="10502" max="10752" width="8.88671875" style="8"/>
    <col min="10753" max="10753" width="4.21875" style="8" customWidth="1"/>
    <col min="10754" max="10754" width="68.6640625" style="8" bestFit="1" customWidth="1"/>
    <col min="10755" max="10755" width="46.109375" style="8" bestFit="1" customWidth="1"/>
    <col min="10756" max="10756" width="17.109375" style="8" bestFit="1" customWidth="1"/>
    <col min="10757" max="10757" width="15.88671875" style="8" customWidth="1"/>
    <col min="10758" max="11008" width="8.88671875" style="8"/>
    <col min="11009" max="11009" width="4.21875" style="8" customWidth="1"/>
    <col min="11010" max="11010" width="68.6640625" style="8" bestFit="1" customWidth="1"/>
    <col min="11011" max="11011" width="46.109375" style="8" bestFit="1" customWidth="1"/>
    <col min="11012" max="11012" width="17.109375" style="8" bestFit="1" customWidth="1"/>
    <col min="11013" max="11013" width="15.88671875" style="8" customWidth="1"/>
    <col min="11014" max="11264" width="8.88671875" style="8"/>
    <col min="11265" max="11265" width="4.21875" style="8" customWidth="1"/>
    <col min="11266" max="11266" width="68.6640625" style="8" bestFit="1" customWidth="1"/>
    <col min="11267" max="11267" width="46.109375" style="8" bestFit="1" customWidth="1"/>
    <col min="11268" max="11268" width="17.109375" style="8" bestFit="1" customWidth="1"/>
    <col min="11269" max="11269" width="15.88671875" style="8" customWidth="1"/>
    <col min="11270" max="11520" width="8.88671875" style="8"/>
    <col min="11521" max="11521" width="4.21875" style="8" customWidth="1"/>
    <col min="11522" max="11522" width="68.6640625" style="8" bestFit="1" customWidth="1"/>
    <col min="11523" max="11523" width="46.109375" style="8" bestFit="1" customWidth="1"/>
    <col min="11524" max="11524" width="17.109375" style="8" bestFit="1" customWidth="1"/>
    <col min="11525" max="11525" width="15.88671875" style="8" customWidth="1"/>
    <col min="11526" max="11776" width="8.88671875" style="8"/>
    <col min="11777" max="11777" width="4.21875" style="8" customWidth="1"/>
    <col min="11778" max="11778" width="68.6640625" style="8" bestFit="1" customWidth="1"/>
    <col min="11779" max="11779" width="46.109375" style="8" bestFit="1" customWidth="1"/>
    <col min="11780" max="11780" width="17.109375" style="8" bestFit="1" customWidth="1"/>
    <col min="11781" max="11781" width="15.88671875" style="8" customWidth="1"/>
    <col min="11782" max="12032" width="8.88671875" style="8"/>
    <col min="12033" max="12033" width="4.21875" style="8" customWidth="1"/>
    <col min="12034" max="12034" width="68.6640625" style="8" bestFit="1" customWidth="1"/>
    <col min="12035" max="12035" width="46.109375" style="8" bestFit="1" customWidth="1"/>
    <col min="12036" max="12036" width="17.109375" style="8" bestFit="1" customWidth="1"/>
    <col min="12037" max="12037" width="15.88671875" style="8" customWidth="1"/>
    <col min="12038" max="12288" width="8.88671875" style="8"/>
    <col min="12289" max="12289" width="4.21875" style="8" customWidth="1"/>
    <col min="12290" max="12290" width="68.6640625" style="8" bestFit="1" customWidth="1"/>
    <col min="12291" max="12291" width="46.109375" style="8" bestFit="1" customWidth="1"/>
    <col min="12292" max="12292" width="17.109375" style="8" bestFit="1" customWidth="1"/>
    <col min="12293" max="12293" width="15.88671875" style="8" customWidth="1"/>
    <col min="12294" max="12544" width="8.88671875" style="8"/>
    <col min="12545" max="12545" width="4.21875" style="8" customWidth="1"/>
    <col min="12546" max="12546" width="68.6640625" style="8" bestFit="1" customWidth="1"/>
    <col min="12547" max="12547" width="46.109375" style="8" bestFit="1" customWidth="1"/>
    <col min="12548" max="12548" width="17.109375" style="8" bestFit="1" customWidth="1"/>
    <col min="12549" max="12549" width="15.88671875" style="8" customWidth="1"/>
    <col min="12550" max="12800" width="8.88671875" style="8"/>
    <col min="12801" max="12801" width="4.21875" style="8" customWidth="1"/>
    <col min="12802" max="12802" width="68.6640625" style="8" bestFit="1" customWidth="1"/>
    <col min="12803" max="12803" width="46.109375" style="8" bestFit="1" customWidth="1"/>
    <col min="12804" max="12804" width="17.109375" style="8" bestFit="1" customWidth="1"/>
    <col min="12805" max="12805" width="15.88671875" style="8" customWidth="1"/>
    <col min="12806" max="13056" width="8.88671875" style="8"/>
    <col min="13057" max="13057" width="4.21875" style="8" customWidth="1"/>
    <col min="13058" max="13058" width="68.6640625" style="8" bestFit="1" customWidth="1"/>
    <col min="13059" max="13059" width="46.109375" style="8" bestFit="1" customWidth="1"/>
    <col min="13060" max="13060" width="17.109375" style="8" bestFit="1" customWidth="1"/>
    <col min="13061" max="13061" width="15.88671875" style="8" customWidth="1"/>
    <col min="13062" max="13312" width="8.88671875" style="8"/>
    <col min="13313" max="13313" width="4.21875" style="8" customWidth="1"/>
    <col min="13314" max="13314" width="68.6640625" style="8" bestFit="1" customWidth="1"/>
    <col min="13315" max="13315" width="46.109375" style="8" bestFit="1" customWidth="1"/>
    <col min="13316" max="13316" width="17.109375" style="8" bestFit="1" customWidth="1"/>
    <col min="13317" max="13317" width="15.88671875" style="8" customWidth="1"/>
    <col min="13318" max="13568" width="8.88671875" style="8"/>
    <col min="13569" max="13569" width="4.21875" style="8" customWidth="1"/>
    <col min="13570" max="13570" width="68.6640625" style="8" bestFit="1" customWidth="1"/>
    <col min="13571" max="13571" width="46.109375" style="8" bestFit="1" customWidth="1"/>
    <col min="13572" max="13572" width="17.109375" style="8" bestFit="1" customWidth="1"/>
    <col min="13573" max="13573" width="15.88671875" style="8" customWidth="1"/>
    <col min="13574" max="13824" width="8.88671875" style="8"/>
    <col min="13825" max="13825" width="4.21875" style="8" customWidth="1"/>
    <col min="13826" max="13826" width="68.6640625" style="8" bestFit="1" customWidth="1"/>
    <col min="13827" max="13827" width="46.109375" style="8" bestFit="1" customWidth="1"/>
    <col min="13828" max="13828" width="17.109375" style="8" bestFit="1" customWidth="1"/>
    <col min="13829" max="13829" width="15.88671875" style="8" customWidth="1"/>
    <col min="13830" max="14080" width="8.88671875" style="8"/>
    <col min="14081" max="14081" width="4.21875" style="8" customWidth="1"/>
    <col min="14082" max="14082" width="68.6640625" style="8" bestFit="1" customWidth="1"/>
    <col min="14083" max="14083" width="46.109375" style="8" bestFit="1" customWidth="1"/>
    <col min="14084" max="14084" width="17.109375" style="8" bestFit="1" customWidth="1"/>
    <col min="14085" max="14085" width="15.88671875" style="8" customWidth="1"/>
    <col min="14086" max="14336" width="8.88671875" style="8"/>
    <col min="14337" max="14337" width="4.21875" style="8" customWidth="1"/>
    <col min="14338" max="14338" width="68.6640625" style="8" bestFit="1" customWidth="1"/>
    <col min="14339" max="14339" width="46.109375" style="8" bestFit="1" customWidth="1"/>
    <col min="14340" max="14340" width="17.109375" style="8" bestFit="1" customWidth="1"/>
    <col min="14341" max="14341" width="15.88671875" style="8" customWidth="1"/>
    <col min="14342" max="14592" width="8.88671875" style="8"/>
    <col min="14593" max="14593" width="4.21875" style="8" customWidth="1"/>
    <col min="14594" max="14594" width="68.6640625" style="8" bestFit="1" customWidth="1"/>
    <col min="14595" max="14595" width="46.109375" style="8" bestFit="1" customWidth="1"/>
    <col min="14596" max="14596" width="17.109375" style="8" bestFit="1" customWidth="1"/>
    <col min="14597" max="14597" width="15.88671875" style="8" customWidth="1"/>
    <col min="14598" max="14848" width="8.88671875" style="8"/>
    <col min="14849" max="14849" width="4.21875" style="8" customWidth="1"/>
    <col min="14850" max="14850" width="68.6640625" style="8" bestFit="1" customWidth="1"/>
    <col min="14851" max="14851" width="46.109375" style="8" bestFit="1" customWidth="1"/>
    <col min="14852" max="14852" width="17.109375" style="8" bestFit="1" customWidth="1"/>
    <col min="14853" max="14853" width="15.88671875" style="8" customWidth="1"/>
    <col min="14854" max="15104" width="8.88671875" style="8"/>
    <col min="15105" max="15105" width="4.21875" style="8" customWidth="1"/>
    <col min="15106" max="15106" width="68.6640625" style="8" bestFit="1" customWidth="1"/>
    <col min="15107" max="15107" width="46.109375" style="8" bestFit="1" customWidth="1"/>
    <col min="15108" max="15108" width="17.109375" style="8" bestFit="1" customWidth="1"/>
    <col min="15109" max="15109" width="15.88671875" style="8" customWidth="1"/>
    <col min="15110" max="15360" width="8.88671875" style="8"/>
    <col min="15361" max="15361" width="4.21875" style="8" customWidth="1"/>
    <col min="15362" max="15362" width="68.6640625" style="8" bestFit="1" customWidth="1"/>
    <col min="15363" max="15363" width="46.109375" style="8" bestFit="1" customWidth="1"/>
    <col min="15364" max="15364" width="17.109375" style="8" bestFit="1" customWidth="1"/>
    <col min="15365" max="15365" width="15.88671875" style="8" customWidth="1"/>
    <col min="15366" max="15616" width="8.88671875" style="8"/>
    <col min="15617" max="15617" width="4.21875" style="8" customWidth="1"/>
    <col min="15618" max="15618" width="68.6640625" style="8" bestFit="1" customWidth="1"/>
    <col min="15619" max="15619" width="46.109375" style="8" bestFit="1" customWidth="1"/>
    <col min="15620" max="15620" width="17.109375" style="8" bestFit="1" customWidth="1"/>
    <col min="15621" max="15621" width="15.88671875" style="8" customWidth="1"/>
    <col min="15622" max="15872" width="8.88671875" style="8"/>
    <col min="15873" max="15873" width="4.21875" style="8" customWidth="1"/>
    <col min="15874" max="15874" width="68.6640625" style="8" bestFit="1" customWidth="1"/>
    <col min="15875" max="15875" width="46.109375" style="8" bestFit="1" customWidth="1"/>
    <col min="15876" max="15876" width="17.109375" style="8" bestFit="1" customWidth="1"/>
    <col min="15877" max="15877" width="15.88671875" style="8" customWidth="1"/>
    <col min="15878" max="16128" width="8.88671875" style="8"/>
    <col min="16129" max="16129" width="4.21875" style="8" customWidth="1"/>
    <col min="16130" max="16130" width="68.6640625" style="8" bestFit="1" customWidth="1"/>
    <col min="16131" max="16131" width="46.109375" style="8" bestFit="1" customWidth="1"/>
    <col min="16132" max="16132" width="17.109375" style="8" bestFit="1" customWidth="1"/>
    <col min="16133" max="16133" width="15.88671875" style="8" customWidth="1"/>
    <col min="16134" max="16384" width="8.88671875" style="8"/>
  </cols>
  <sheetData>
    <row r="2" spans="2:5" x14ac:dyDescent="0.25">
      <c r="B2" s="31" t="s">
        <v>56</v>
      </c>
    </row>
    <row r="3" spans="2:5" x14ac:dyDescent="0.25">
      <c r="B3" s="31" t="s">
        <v>57</v>
      </c>
      <c r="C3"/>
    </row>
    <row r="4" spans="2:5" x14ac:dyDescent="0.25">
      <c r="B4" s="31" t="s">
        <v>58</v>
      </c>
    </row>
    <row r="5" spans="2:5" x14ac:dyDescent="0.25">
      <c r="B5" s="31" t="s">
        <v>59</v>
      </c>
    </row>
    <row r="6" spans="2:5" x14ac:dyDescent="0.25">
      <c r="B6" s="31"/>
    </row>
    <row r="7" spans="2:5" ht="18.75" x14ac:dyDescent="0.3">
      <c r="B7" s="7" t="s">
        <v>60</v>
      </c>
    </row>
    <row r="8" spans="2:5" ht="18.75" x14ac:dyDescent="0.3">
      <c r="B8" s="9" t="s">
        <v>38</v>
      </c>
    </row>
    <row r="10" spans="2:5" x14ac:dyDescent="0.25">
      <c r="B10" s="8" t="s">
        <v>41</v>
      </c>
    </row>
    <row r="11" spans="2:5" ht="16.5" thickBot="1" x14ac:dyDescent="0.3">
      <c r="B11" s="10" t="s">
        <v>42</v>
      </c>
      <c r="C11" s="10" t="s">
        <v>46</v>
      </c>
      <c r="D11" s="10" t="s">
        <v>50</v>
      </c>
      <c r="E11" s="10" t="s">
        <v>52</v>
      </c>
    </row>
    <row r="12" spans="2:5" x14ac:dyDescent="0.25">
      <c r="B12" s="32" t="s">
        <v>43</v>
      </c>
      <c r="C12" s="11" t="s">
        <v>47</v>
      </c>
      <c r="D12" s="11" t="s">
        <v>43</v>
      </c>
      <c r="E12" s="12" t="s">
        <v>107</v>
      </c>
    </row>
    <row r="13" spans="2:5" x14ac:dyDescent="0.25">
      <c r="B13" s="32" t="s">
        <v>44</v>
      </c>
      <c r="C13" s="11" t="s">
        <v>48</v>
      </c>
      <c r="D13" s="11" t="s">
        <v>44</v>
      </c>
      <c r="E13" s="12" t="s">
        <v>106</v>
      </c>
    </row>
    <row r="14" spans="2:5" x14ac:dyDescent="0.25">
      <c r="B14" s="32" t="s">
        <v>45</v>
      </c>
      <c r="C14" s="11" t="s">
        <v>49</v>
      </c>
      <c r="D14" s="11" t="s">
        <v>45</v>
      </c>
      <c r="E14" s="13" t="s">
        <v>105</v>
      </c>
    </row>
    <row r="15" spans="2:5" ht="16.5" thickBot="1" x14ac:dyDescent="0.3">
      <c r="B15" s="14"/>
      <c r="C15" s="15"/>
      <c r="D15" s="15"/>
      <c r="E15" s="15"/>
    </row>
    <row r="17" spans="2:4" x14ac:dyDescent="0.25">
      <c r="B17" s="8" t="s">
        <v>51</v>
      </c>
      <c r="C17" s="16"/>
    </row>
    <row r="18" spans="2:4" x14ac:dyDescent="0.25">
      <c r="B18" s="8" t="s">
        <v>61</v>
      </c>
      <c r="C18" s="16"/>
    </row>
    <row r="20" spans="2:4" x14ac:dyDescent="0.25">
      <c r="B20" s="8" t="s">
        <v>6</v>
      </c>
      <c r="C20" s="8" t="s">
        <v>53</v>
      </c>
    </row>
    <row r="21" spans="2:4" x14ac:dyDescent="0.25">
      <c r="B21" s="8" t="s">
        <v>7</v>
      </c>
      <c r="C21" s="17" t="s">
        <v>8</v>
      </c>
    </row>
    <row r="24" spans="2:4" x14ac:dyDescent="0.25">
      <c r="B24"/>
      <c r="C24"/>
    </row>
    <row r="25" spans="2:4" x14ac:dyDescent="0.25">
      <c r="B25"/>
      <c r="C25"/>
    </row>
    <row r="26" spans="2:4" ht="31.5" x14ac:dyDescent="0.25">
      <c r="B26" s="43" t="s">
        <v>54</v>
      </c>
    </row>
    <row r="27" spans="2:4" ht="21" x14ac:dyDescent="0.35">
      <c r="B27" s="22" t="s">
        <v>34</v>
      </c>
      <c r="C27" s="19" t="s">
        <v>10</v>
      </c>
      <c r="D27"/>
    </row>
    <row r="28" spans="2:4" ht="15.75" customHeight="1" x14ac:dyDescent="0.35">
      <c r="B28" s="23"/>
      <c r="C28" s="18" t="s">
        <v>0</v>
      </c>
    </row>
    <row r="29" spans="2:4" ht="15.75" customHeight="1" x14ac:dyDescent="0.35">
      <c r="B29" s="23"/>
      <c r="C29" s="18" t="s">
        <v>11</v>
      </c>
    </row>
    <row r="30" spans="2:4" ht="15.75" customHeight="1" x14ac:dyDescent="0.35">
      <c r="B30" s="23"/>
      <c r="C30" s="18" t="s">
        <v>12</v>
      </c>
    </row>
    <row r="31" spans="2:4" ht="15.75" customHeight="1" x14ac:dyDescent="0.35">
      <c r="B31" s="23"/>
      <c r="C31" s="18" t="s">
        <v>13</v>
      </c>
    </row>
    <row r="32" spans="2:4" ht="15.75" customHeight="1" x14ac:dyDescent="0.35">
      <c r="B32" s="23"/>
      <c r="C32" s="30" t="s">
        <v>14</v>
      </c>
    </row>
    <row r="33" spans="2:3" ht="15.75" customHeight="1" x14ac:dyDescent="0.35">
      <c r="B33" s="23"/>
      <c r="C33" s="18" t="s">
        <v>15</v>
      </c>
    </row>
    <row r="34" spans="2:3" ht="15.75" customHeight="1" x14ac:dyDescent="0.35">
      <c r="B34" s="23"/>
      <c r="C34" s="18" t="s">
        <v>16</v>
      </c>
    </row>
    <row r="35" spans="2:3" ht="15.75" customHeight="1" x14ac:dyDescent="0.35">
      <c r="B35" s="23"/>
      <c r="C35" s="18" t="s">
        <v>25</v>
      </c>
    </row>
    <row r="36" spans="2:3" ht="15.75" customHeight="1" x14ac:dyDescent="0.35">
      <c r="B36" s="23"/>
      <c r="C36" s="18" t="s">
        <v>26</v>
      </c>
    </row>
    <row r="37" spans="2:3" ht="15.75" customHeight="1" x14ac:dyDescent="0.35">
      <c r="B37" s="23"/>
      <c r="C37" s="30" t="s">
        <v>17</v>
      </c>
    </row>
    <row r="38" spans="2:3" ht="15.75" customHeight="1" x14ac:dyDescent="0.35">
      <c r="B38" s="23"/>
      <c r="C38" s="18" t="s">
        <v>1</v>
      </c>
    </row>
    <row r="39" spans="2:3" ht="15.75" customHeight="1" x14ac:dyDescent="0.35">
      <c r="B39" s="23"/>
      <c r="C39" s="18" t="s">
        <v>18</v>
      </c>
    </row>
    <row r="40" spans="2:3" ht="15.75" customHeight="1" x14ac:dyDescent="0.35">
      <c r="B40" s="23"/>
      <c r="C40" s="19" t="s">
        <v>19</v>
      </c>
    </row>
    <row r="41" spans="2:3" ht="15.75" customHeight="1" x14ac:dyDescent="0.35">
      <c r="B41" s="23"/>
      <c r="C41" s="18" t="s">
        <v>20</v>
      </c>
    </row>
    <row r="42" spans="2:3" ht="15.75" customHeight="1" x14ac:dyDescent="0.35">
      <c r="B42" s="23"/>
      <c r="C42" s="18" t="s">
        <v>21</v>
      </c>
    </row>
    <row r="43" spans="2:3" ht="15.75" customHeight="1" x14ac:dyDescent="0.35">
      <c r="B43" s="23"/>
      <c r="C43" s="18" t="s">
        <v>22</v>
      </c>
    </row>
    <row r="44" spans="2:3" ht="15.75" customHeight="1" x14ac:dyDescent="0.35">
      <c r="B44" s="23"/>
      <c r="C44" s="18" t="s">
        <v>23</v>
      </c>
    </row>
    <row r="45" spans="2:3" ht="15.75" customHeight="1" x14ac:dyDescent="0.35">
      <c r="B45" s="24"/>
      <c r="C45" s="18" t="s">
        <v>24</v>
      </c>
    </row>
    <row r="46" spans="2:3" ht="15.75" customHeight="1" x14ac:dyDescent="0.35">
      <c r="B46" s="25" t="s">
        <v>37</v>
      </c>
      <c r="C46" s="19" t="s">
        <v>27</v>
      </c>
    </row>
    <row r="47" spans="2:3" ht="15.75" customHeight="1" x14ac:dyDescent="0.35">
      <c r="B47" s="26"/>
      <c r="C47" s="18" t="s">
        <v>28</v>
      </c>
    </row>
    <row r="48" spans="2:3" ht="15.75" customHeight="1" x14ac:dyDescent="0.35">
      <c r="B48" s="26"/>
      <c r="C48" s="18" t="s">
        <v>4</v>
      </c>
    </row>
    <row r="49" spans="2:3" ht="15.75" customHeight="1" x14ac:dyDescent="0.35">
      <c r="B49" s="26"/>
      <c r="C49" s="19" t="s">
        <v>29</v>
      </c>
    </row>
    <row r="50" spans="2:3" ht="15.75" customHeight="1" x14ac:dyDescent="0.35">
      <c r="B50" s="26"/>
      <c r="C50" s="18" t="s">
        <v>30</v>
      </c>
    </row>
    <row r="51" spans="2:3" ht="15.75" customHeight="1" x14ac:dyDescent="0.35">
      <c r="B51" s="26"/>
      <c r="C51" s="18" t="s">
        <v>31</v>
      </c>
    </row>
    <row r="52" spans="2:3" ht="15.75" customHeight="1" x14ac:dyDescent="0.35">
      <c r="B52" s="26"/>
      <c r="C52" s="18" t="s">
        <v>32</v>
      </c>
    </row>
    <row r="53" spans="2:3" ht="15.75" customHeight="1" x14ac:dyDescent="0.35">
      <c r="B53" s="27"/>
      <c r="C53" s="18" t="s">
        <v>33</v>
      </c>
    </row>
    <row r="54" spans="2:3" ht="15.75" customHeight="1" x14ac:dyDescent="0.35">
      <c r="B54" s="20" t="s">
        <v>2</v>
      </c>
      <c r="C54" s="21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</sheetData>
  <hyperlinks>
    <hyperlink ref="B12" location="Monthly!A1" display="Monthly"/>
    <hyperlink ref="B13" location="Quarterly!A1" display="Quarterly"/>
    <hyperlink ref="B14" location="Annual!A1" display="Annual"/>
    <hyperlink ref="C21" r:id="rId1"/>
  </hyperlinks>
  <pageMargins left="0.7" right="0.7" top="0.75" bottom="0.75" header="0.3" footer="0.3"/>
  <pageSetup paperSize="0" orientation="portrait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T27"/>
  <sheetViews>
    <sheetView tabSelected="1" workbookViewId="0">
      <pane xSplit="1" ySplit="4" topLeftCell="DM6" activePane="bottomRight" state="frozen"/>
      <selection pane="topRight" activeCell="B1" sqref="B1"/>
      <selection pane="bottomLeft" activeCell="A5" sqref="A5"/>
      <selection pane="bottomRight" activeCell="DT24" sqref="DT24"/>
    </sheetView>
  </sheetViews>
  <sheetFormatPr baseColWidth="10" defaultColWidth="8.88671875" defaultRowHeight="15.75" x14ac:dyDescent="0.25"/>
  <cols>
    <col min="1" max="1" width="30.33203125" bestFit="1" customWidth="1"/>
    <col min="2" max="2" width="10.44140625" customWidth="1"/>
    <col min="3" max="3" width="11.88671875" customWidth="1"/>
    <col min="4" max="4" width="9.77734375" customWidth="1"/>
    <col min="5" max="5" width="10.77734375" customWidth="1"/>
    <col min="6" max="8" width="8.88671875" customWidth="1"/>
    <col min="9" max="9" width="11.44140625" customWidth="1"/>
    <col min="10" max="10" width="15" customWidth="1"/>
    <col min="11" max="11" width="11.6640625" customWidth="1"/>
    <col min="12" max="12" width="15.109375" customWidth="1"/>
    <col min="13" max="13" width="14.6640625" customWidth="1"/>
    <col min="14" max="14" width="11.109375" customWidth="1"/>
    <col min="15" max="15" width="14.109375" customWidth="1"/>
    <col min="16" max="16" width="11.21875" customWidth="1"/>
    <col min="17" max="20" width="8.88671875" customWidth="1"/>
    <col min="21" max="21" width="9.88671875" bestFit="1" customWidth="1"/>
    <col min="22" max="22" width="16.21875" customWidth="1"/>
    <col min="23" max="23" width="10.88671875" bestFit="1" customWidth="1"/>
    <col min="24" max="24" width="15" customWidth="1"/>
    <col min="25" max="25" width="14.21875" customWidth="1"/>
    <col min="26" max="26" width="10.5546875" bestFit="1" customWidth="1"/>
    <col min="27" max="27" width="11.6640625" bestFit="1" customWidth="1"/>
    <col min="28" max="28" width="9.44140625" bestFit="1" customWidth="1"/>
    <col min="29" max="29" width="9.33203125" customWidth="1"/>
    <col min="30" max="30" width="7.6640625" bestFit="1" customWidth="1"/>
    <col min="31" max="31" width="7.77734375" bestFit="1" customWidth="1"/>
    <col min="32" max="32" width="7.33203125" bestFit="1" customWidth="1"/>
    <col min="33" max="33" width="9.88671875" bestFit="1" customWidth="1"/>
    <col min="34" max="34" width="14.6640625" customWidth="1"/>
    <col min="35" max="35" width="10.88671875" bestFit="1" customWidth="1"/>
    <col min="36" max="36" width="15.109375" customWidth="1"/>
    <col min="37" max="37" width="15.21875" customWidth="1"/>
    <col min="38" max="38" width="10.33203125" customWidth="1"/>
    <col min="39" max="39" width="13.77734375" customWidth="1"/>
    <col min="40" max="40" width="11.5546875" customWidth="1"/>
    <col min="41" max="43" width="8.88671875" customWidth="1"/>
    <col min="44" max="44" width="9" bestFit="1" customWidth="1"/>
    <col min="45" max="45" width="9.88671875" bestFit="1" customWidth="1"/>
    <col min="46" max="46" width="14" customWidth="1"/>
    <col min="47" max="47" width="10.88671875" bestFit="1" customWidth="1"/>
    <col min="48" max="48" width="15.109375" customWidth="1"/>
    <col min="49" max="49" width="15.21875" customWidth="1"/>
    <col min="50" max="50" width="10.5546875" bestFit="1" customWidth="1"/>
    <col min="51" max="51" width="11.6640625" bestFit="1" customWidth="1"/>
    <col min="52" max="52" width="9.44140625" bestFit="1" customWidth="1"/>
    <col min="53" max="56" width="9" bestFit="1" customWidth="1"/>
    <col min="57" max="57" width="9.88671875" bestFit="1" customWidth="1"/>
    <col min="58" max="58" width="14.33203125" customWidth="1"/>
    <col min="59" max="59" width="10.88671875" bestFit="1" customWidth="1"/>
    <col min="60" max="60" width="14.6640625" customWidth="1"/>
    <col min="61" max="61" width="13.5546875" customWidth="1"/>
    <col min="62" max="62" width="10.5546875" bestFit="1" customWidth="1"/>
    <col min="63" max="63" width="11.6640625" bestFit="1" customWidth="1"/>
    <col min="64" max="64" width="9.44140625" bestFit="1" customWidth="1"/>
    <col min="65" max="68" width="9" bestFit="1" customWidth="1"/>
    <col min="69" max="69" width="9.88671875" bestFit="1" customWidth="1"/>
    <col min="70" max="70" width="14.21875" customWidth="1"/>
    <col min="71" max="71" width="10.88671875" bestFit="1" customWidth="1"/>
    <col min="72" max="72" width="15" customWidth="1"/>
    <col min="73" max="73" width="14.44140625" customWidth="1"/>
    <col min="74" max="74" width="10.5546875" style="3" bestFit="1" customWidth="1"/>
    <col min="75" max="75" width="11.6640625" bestFit="1" customWidth="1"/>
    <col min="76" max="76" width="9.44140625" bestFit="1" customWidth="1"/>
    <col min="77" max="80" width="9" bestFit="1" customWidth="1"/>
    <col min="81" max="81" width="9.88671875" bestFit="1" customWidth="1"/>
    <col min="82" max="82" width="15" customWidth="1"/>
    <col min="83" max="83" width="10.88671875" bestFit="1" customWidth="1"/>
    <col min="84" max="84" width="15.44140625" customWidth="1"/>
    <col min="85" max="85" width="13.21875" customWidth="1"/>
    <col min="86" max="86" width="10.5546875" bestFit="1" customWidth="1"/>
    <col min="87" max="87" width="11.6640625" bestFit="1" customWidth="1"/>
    <col min="88" max="88" width="9.44140625" bestFit="1" customWidth="1"/>
    <col min="89" max="92" width="9.44140625" customWidth="1"/>
    <col min="93" max="93" width="10.109375" bestFit="1" customWidth="1"/>
    <col min="94" max="94" width="13.6640625" bestFit="1" customWidth="1"/>
    <col min="95" max="95" width="11.109375" bestFit="1" customWidth="1"/>
    <col min="96" max="96" width="13.21875" bestFit="1" customWidth="1"/>
    <col min="97" max="97" width="13" bestFit="1" customWidth="1"/>
    <col min="98" max="98" width="10.5546875" bestFit="1" customWidth="1"/>
    <col min="99" max="99" width="11.77734375" bestFit="1" customWidth="1"/>
    <col min="100" max="100" width="9.5546875" bestFit="1" customWidth="1"/>
    <col min="101" max="101" width="8.21875" bestFit="1" customWidth="1"/>
    <col min="105" max="105" width="10.109375" bestFit="1" customWidth="1"/>
    <col min="106" max="106" width="13.44140625" customWidth="1"/>
    <col min="107" max="107" width="11.109375" bestFit="1" customWidth="1"/>
    <col min="108" max="117" width="13.21875" bestFit="1" customWidth="1"/>
    <col min="118" max="124" width="13.6640625" bestFit="1" customWidth="1"/>
  </cols>
  <sheetData>
    <row r="1" spans="1:124" x14ac:dyDescent="0.25">
      <c r="A1" s="17" t="s">
        <v>35</v>
      </c>
    </row>
    <row r="2" spans="1:124" s="34" customFormat="1" ht="19.5" x14ac:dyDescent="0.35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CW2"/>
      <c r="DB2" s="49"/>
      <c r="DC2" s="49"/>
      <c r="DD2" s="49"/>
    </row>
    <row r="3" spans="1:124" ht="20.25" thickBo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B3" s="50"/>
      <c r="DC3" s="50"/>
      <c r="DD3" s="50"/>
    </row>
    <row r="4" spans="1:124" s="33" customFormat="1" ht="19.5" x14ac:dyDescent="0.35">
      <c r="A4" s="44" t="s">
        <v>9</v>
      </c>
      <c r="B4" s="45">
        <v>40544</v>
      </c>
      <c r="C4" s="45">
        <v>40575</v>
      </c>
      <c r="D4" s="45">
        <v>40603</v>
      </c>
      <c r="E4" s="45">
        <v>40634</v>
      </c>
      <c r="F4" s="45">
        <v>40664</v>
      </c>
      <c r="G4" s="45">
        <v>40695</v>
      </c>
      <c r="H4" s="45">
        <v>40725</v>
      </c>
      <c r="I4" s="45">
        <v>40756</v>
      </c>
      <c r="J4" s="45">
        <v>40787</v>
      </c>
      <c r="K4" s="45">
        <v>40817</v>
      </c>
      <c r="L4" s="45">
        <v>40848</v>
      </c>
      <c r="M4" s="45">
        <v>40878</v>
      </c>
      <c r="N4" s="45">
        <v>40909</v>
      </c>
      <c r="O4" s="45">
        <v>40940</v>
      </c>
      <c r="P4" s="45">
        <v>40969</v>
      </c>
      <c r="Q4" s="45">
        <v>41000</v>
      </c>
      <c r="R4" s="45">
        <v>41030</v>
      </c>
      <c r="S4" s="45">
        <v>41061</v>
      </c>
      <c r="T4" s="45">
        <v>41091</v>
      </c>
      <c r="U4" s="45">
        <v>41122</v>
      </c>
      <c r="V4" s="45">
        <v>41153</v>
      </c>
      <c r="W4" s="45">
        <v>41183</v>
      </c>
      <c r="X4" s="45">
        <v>41214</v>
      </c>
      <c r="Y4" s="45">
        <v>41244</v>
      </c>
      <c r="Z4" s="45">
        <v>41275</v>
      </c>
      <c r="AA4" s="45">
        <v>41306</v>
      </c>
      <c r="AB4" s="45">
        <v>41334</v>
      </c>
      <c r="AC4" s="45">
        <v>41365</v>
      </c>
      <c r="AD4" s="45">
        <v>41395</v>
      </c>
      <c r="AE4" s="45">
        <v>41426</v>
      </c>
      <c r="AF4" s="45">
        <v>41456</v>
      </c>
      <c r="AG4" s="45">
        <v>41487</v>
      </c>
      <c r="AH4" s="45">
        <v>41518</v>
      </c>
      <c r="AI4" s="45">
        <v>41548</v>
      </c>
      <c r="AJ4" s="45">
        <v>41579</v>
      </c>
      <c r="AK4" s="45">
        <v>41609</v>
      </c>
      <c r="AL4" s="45">
        <v>41640</v>
      </c>
      <c r="AM4" s="45">
        <v>41671</v>
      </c>
      <c r="AN4" s="45">
        <v>41699</v>
      </c>
      <c r="AO4" s="45">
        <v>41730</v>
      </c>
      <c r="AP4" s="45">
        <v>41760</v>
      </c>
      <c r="AQ4" s="45">
        <v>41791</v>
      </c>
      <c r="AR4" s="45">
        <v>41821</v>
      </c>
      <c r="AS4" s="45">
        <v>41852</v>
      </c>
      <c r="AT4" s="45">
        <v>41883</v>
      </c>
      <c r="AU4" s="45">
        <v>41913</v>
      </c>
      <c r="AV4" s="45">
        <v>41944</v>
      </c>
      <c r="AW4" s="45">
        <v>41974</v>
      </c>
      <c r="AX4" s="45">
        <v>42005</v>
      </c>
      <c r="AY4" s="45">
        <v>42036</v>
      </c>
      <c r="AZ4" s="45">
        <v>42064</v>
      </c>
      <c r="BA4" s="45">
        <v>42095</v>
      </c>
      <c r="BB4" s="45">
        <v>42125</v>
      </c>
      <c r="BC4" s="45">
        <v>42156</v>
      </c>
      <c r="BD4" s="45">
        <v>42186</v>
      </c>
      <c r="BE4" s="45">
        <v>42217</v>
      </c>
      <c r="BF4" s="45">
        <v>42248</v>
      </c>
      <c r="BG4" s="45">
        <v>42278</v>
      </c>
      <c r="BH4" s="45">
        <v>42309</v>
      </c>
      <c r="BI4" s="45">
        <v>42339</v>
      </c>
      <c r="BJ4" s="45">
        <v>42370</v>
      </c>
      <c r="BK4" s="45">
        <v>42401</v>
      </c>
      <c r="BL4" s="45">
        <v>42430</v>
      </c>
      <c r="BM4" s="45">
        <v>42461</v>
      </c>
      <c r="BN4" s="45">
        <v>42491</v>
      </c>
      <c r="BO4" s="45">
        <v>42522</v>
      </c>
      <c r="BP4" s="45">
        <v>42552</v>
      </c>
      <c r="BQ4" s="45">
        <v>42583</v>
      </c>
      <c r="BR4" s="45">
        <v>42614</v>
      </c>
      <c r="BS4" s="45">
        <v>42644</v>
      </c>
      <c r="BT4" s="45">
        <v>42675</v>
      </c>
      <c r="BU4" s="45">
        <v>42705</v>
      </c>
      <c r="BV4" s="45">
        <v>42736</v>
      </c>
      <c r="BW4" s="45">
        <v>42767</v>
      </c>
      <c r="BX4" s="45">
        <v>42795</v>
      </c>
      <c r="BY4" s="45">
        <v>42826</v>
      </c>
      <c r="BZ4" s="45">
        <v>42856</v>
      </c>
      <c r="CA4" s="45">
        <v>42887</v>
      </c>
      <c r="CB4" s="45">
        <v>42917</v>
      </c>
      <c r="CC4" s="45">
        <v>42948</v>
      </c>
      <c r="CD4" s="45">
        <v>42979</v>
      </c>
      <c r="CE4" s="45">
        <v>43009</v>
      </c>
      <c r="CF4" s="45">
        <v>43040</v>
      </c>
      <c r="CG4" s="45">
        <v>43070</v>
      </c>
      <c r="CH4" s="45">
        <v>43101</v>
      </c>
      <c r="CI4" s="45">
        <v>43132</v>
      </c>
      <c r="CJ4" s="45">
        <v>43161</v>
      </c>
      <c r="CK4" s="45">
        <v>43193</v>
      </c>
      <c r="CL4" s="45">
        <v>43224</v>
      </c>
      <c r="CM4" s="45">
        <v>43256</v>
      </c>
      <c r="CN4" s="45">
        <v>43287</v>
      </c>
      <c r="CO4" s="45">
        <v>43319</v>
      </c>
      <c r="CP4" s="45">
        <v>43351</v>
      </c>
      <c r="CQ4" s="45">
        <v>43381</v>
      </c>
      <c r="CR4" s="45">
        <v>43405</v>
      </c>
      <c r="CS4" s="45">
        <v>43435</v>
      </c>
      <c r="CT4" s="45">
        <v>43466</v>
      </c>
      <c r="CU4" s="45">
        <v>43497</v>
      </c>
      <c r="CV4" s="45">
        <v>43525</v>
      </c>
      <c r="CW4" s="45">
        <v>43556</v>
      </c>
      <c r="CX4" s="45">
        <v>43586</v>
      </c>
      <c r="CY4" s="45">
        <v>43617</v>
      </c>
      <c r="CZ4" s="51">
        <v>43647</v>
      </c>
      <c r="DA4" s="52">
        <v>43679</v>
      </c>
      <c r="DB4" s="51">
        <v>43709</v>
      </c>
      <c r="DC4" s="51">
        <v>43739</v>
      </c>
      <c r="DD4" s="54">
        <v>43770</v>
      </c>
      <c r="DE4" s="54">
        <v>43800</v>
      </c>
      <c r="DF4" s="54">
        <v>43831</v>
      </c>
      <c r="DG4" s="62">
        <v>43862</v>
      </c>
      <c r="DH4" s="62">
        <v>43891</v>
      </c>
      <c r="DI4" s="62">
        <v>43922</v>
      </c>
      <c r="DJ4" s="62">
        <v>43952</v>
      </c>
      <c r="DK4" s="62">
        <v>43983</v>
      </c>
      <c r="DL4" s="62">
        <v>44013</v>
      </c>
      <c r="DM4" s="62">
        <v>44044</v>
      </c>
      <c r="DN4" s="62">
        <v>44075</v>
      </c>
      <c r="DO4" s="62">
        <v>44105</v>
      </c>
      <c r="DP4" s="62">
        <v>44136</v>
      </c>
      <c r="DQ4" s="62">
        <v>44166</v>
      </c>
      <c r="DR4" s="62">
        <v>44197</v>
      </c>
      <c r="DS4" s="62">
        <v>44228</v>
      </c>
      <c r="DT4" s="62">
        <v>44256</v>
      </c>
    </row>
    <row r="5" spans="1:124" x14ac:dyDescent="0.25">
      <c r="A5" s="29" t="s">
        <v>10</v>
      </c>
      <c r="B5" s="2">
        <v>43.162834308408641</v>
      </c>
      <c r="C5" s="2">
        <v>43.09004328755573</v>
      </c>
      <c r="D5" s="2">
        <v>43.006464171832008</v>
      </c>
      <c r="E5" s="2">
        <v>42.693938986791828</v>
      </c>
      <c r="F5" s="2">
        <v>42.787968088987071</v>
      </c>
      <c r="G5" s="2">
        <v>43.617046213551184</v>
      </c>
      <c r="H5" s="2">
        <v>44.510543148173419</v>
      </c>
      <c r="I5" s="2">
        <v>44.616748230831035</v>
      </c>
      <c r="J5" s="2">
        <v>44.591213327824732</v>
      </c>
      <c r="K5" s="2">
        <v>44.323322232724408</v>
      </c>
      <c r="L5" s="2">
        <v>44.585446368528949</v>
      </c>
      <c r="M5" s="2">
        <v>44.893622480387222</v>
      </c>
      <c r="N5" s="2">
        <v>44.871944566258705</v>
      </c>
      <c r="O5" s="2">
        <v>44.949376690672047</v>
      </c>
      <c r="P5" s="2">
        <v>44.84202701176276</v>
      </c>
      <c r="Q5" s="2">
        <v>43.357470858918504</v>
      </c>
      <c r="R5" s="2">
        <v>44.471245944727578</v>
      </c>
      <c r="S5" s="2">
        <v>43.179295255650068</v>
      </c>
      <c r="T5" s="2">
        <v>44.716288734825675</v>
      </c>
      <c r="U5" s="2">
        <v>45.016453965629125</v>
      </c>
      <c r="V5" s="2">
        <v>43.664007855292319</v>
      </c>
      <c r="W5" s="2">
        <v>43.741876883904631</v>
      </c>
      <c r="X5" s="2">
        <v>41.124816904275065</v>
      </c>
      <c r="Y5" s="2">
        <v>41.26571706186683</v>
      </c>
      <c r="Z5" s="2">
        <v>41.419937272577457</v>
      </c>
      <c r="AA5" s="2">
        <v>41.360647429391705</v>
      </c>
      <c r="AB5" s="2">
        <v>41.454530479055045</v>
      </c>
      <c r="AC5" s="2">
        <v>41.595065782065731</v>
      </c>
      <c r="AD5" s="2">
        <v>41.609892592809331</v>
      </c>
      <c r="AE5" s="2">
        <v>41.759279485228973</v>
      </c>
      <c r="AF5" s="2">
        <v>41.723963567961832</v>
      </c>
      <c r="AG5" s="2">
        <v>41.575166966167984</v>
      </c>
      <c r="AH5" s="2">
        <v>41.56599884839423</v>
      </c>
      <c r="AI5" s="2">
        <v>41.57560271635198</v>
      </c>
      <c r="AJ5" s="2">
        <v>41.404371111408899</v>
      </c>
      <c r="AK5" s="2">
        <v>41.485159523666283</v>
      </c>
      <c r="AL5" s="2">
        <v>42.61013852285005</v>
      </c>
      <c r="AM5" s="2">
        <v>43.714317436205249</v>
      </c>
      <c r="AN5" s="2">
        <v>43.460675501122971</v>
      </c>
      <c r="AO5" s="2">
        <v>43.994995248575378</v>
      </c>
      <c r="AP5" s="2">
        <v>43.918250834535051</v>
      </c>
      <c r="AQ5" s="2">
        <v>43.868601880924246</v>
      </c>
      <c r="AR5" s="2">
        <v>43.826834669603137</v>
      </c>
      <c r="AS5" s="2">
        <v>44.542156170683576</v>
      </c>
      <c r="AT5" s="2">
        <v>44.506538028898376</v>
      </c>
      <c r="AU5" s="2">
        <v>44.733646438684744</v>
      </c>
      <c r="AV5" s="2">
        <v>44.848292796151583</v>
      </c>
      <c r="AW5" s="2">
        <v>45.043535161362939</v>
      </c>
      <c r="AX5" s="2">
        <v>45.01504858875176</v>
      </c>
      <c r="AY5" s="2">
        <v>45.364600766493211</v>
      </c>
      <c r="AZ5" s="2">
        <v>44.941131682575111</v>
      </c>
      <c r="BA5" s="2">
        <v>45.252466179173098</v>
      </c>
      <c r="BB5" s="2">
        <v>45.592873697447409</v>
      </c>
      <c r="BC5" s="2">
        <v>46.236794103691309</v>
      </c>
      <c r="BD5" s="2">
        <v>46.062598586721457</v>
      </c>
      <c r="BE5" s="2">
        <v>46.046960295436996</v>
      </c>
      <c r="BF5" s="2">
        <v>45.529064867862004</v>
      </c>
      <c r="BG5" s="2">
        <v>45.607330698404638</v>
      </c>
      <c r="BH5" s="2">
        <v>45.623710343716638</v>
      </c>
      <c r="BI5" s="2">
        <v>47.190164821949914</v>
      </c>
      <c r="BJ5" s="2">
        <v>46.908356035011138</v>
      </c>
      <c r="BK5" s="2">
        <v>46.904319548179593</v>
      </c>
      <c r="BL5" s="2">
        <v>45.71604711088245</v>
      </c>
      <c r="BM5" s="2">
        <v>45.560083957676845</v>
      </c>
      <c r="BN5" s="2">
        <v>45.507308639733601</v>
      </c>
      <c r="BO5" s="2">
        <v>45.640985578937141</v>
      </c>
      <c r="BP5" s="2">
        <v>45.74622308887178</v>
      </c>
      <c r="BQ5" s="2">
        <v>45.615078708789206</v>
      </c>
      <c r="BR5" s="2">
        <v>45.736789913728757</v>
      </c>
      <c r="BS5" s="2">
        <v>45.750634258209203</v>
      </c>
      <c r="BT5" s="2">
        <v>45.841390839467593</v>
      </c>
      <c r="BU5" s="2">
        <v>45.955584068657998</v>
      </c>
      <c r="BV5" s="2">
        <v>46.121155307080592</v>
      </c>
      <c r="BW5" s="2">
        <v>45.778192564199728</v>
      </c>
      <c r="BX5" s="2">
        <v>45.32122273002544</v>
      </c>
      <c r="BY5" s="2">
        <v>46.269088601244427</v>
      </c>
      <c r="BZ5" s="2">
        <v>45.923810627925064</v>
      </c>
      <c r="CA5" s="2">
        <v>45.698368519212735</v>
      </c>
      <c r="CB5" s="2">
        <v>45.723814377306546</v>
      </c>
      <c r="CC5" s="2">
        <v>45.803981447783947</v>
      </c>
      <c r="CD5" s="2">
        <v>45.681796538338816</v>
      </c>
      <c r="CE5" s="2">
        <v>45.959584107262373</v>
      </c>
      <c r="CF5" s="2">
        <v>46.371202325307053</v>
      </c>
      <c r="CG5" s="2">
        <v>46.265449833865709</v>
      </c>
      <c r="CH5" s="2">
        <v>46.357412617873209</v>
      </c>
      <c r="CI5" s="2">
        <v>46.059666915332016</v>
      </c>
      <c r="CJ5" s="2">
        <v>46.23146520565809</v>
      </c>
      <c r="CK5" s="2">
        <v>46.592915539197961</v>
      </c>
      <c r="CL5" s="2">
        <v>47.063540553518969</v>
      </c>
      <c r="CM5" s="2">
        <v>47.469995857713755</v>
      </c>
      <c r="CN5" s="2">
        <v>47.750046040292979</v>
      </c>
      <c r="CO5" s="2">
        <v>47.724856692520397</v>
      </c>
      <c r="CP5" s="2">
        <v>47.781059495015562</v>
      </c>
      <c r="CQ5" s="2">
        <v>47.867453223784445</v>
      </c>
      <c r="CR5" s="2">
        <v>48.034827369724368</v>
      </c>
      <c r="CS5" s="2">
        <v>47.85328449958002</v>
      </c>
      <c r="CT5" s="2">
        <v>48.979283462211207</v>
      </c>
      <c r="CU5" s="2">
        <v>48.968121233258628</v>
      </c>
      <c r="CV5" s="2">
        <v>49.057312172469075</v>
      </c>
      <c r="CW5" s="2">
        <v>50.370027527405036</v>
      </c>
      <c r="CX5" s="2">
        <v>48.12972554153373</v>
      </c>
      <c r="CY5" s="2">
        <v>47.947719781352475</v>
      </c>
      <c r="CZ5" s="2">
        <v>48.428571746908403</v>
      </c>
      <c r="DA5" s="2">
        <v>48.515315338133775</v>
      </c>
      <c r="DB5" s="2">
        <v>48.377152683986012</v>
      </c>
      <c r="DC5" s="2">
        <v>48.349970353413482</v>
      </c>
      <c r="DD5" s="2">
        <v>48.18499625968586</v>
      </c>
      <c r="DE5" s="2">
        <v>48.184535876166215</v>
      </c>
      <c r="DF5" s="2">
        <v>48.191940471944463</v>
      </c>
      <c r="DG5" s="2">
        <v>48.180390010718092</v>
      </c>
      <c r="DH5" s="2">
        <v>48.156362195772559</v>
      </c>
      <c r="DI5" s="2">
        <v>48.401339712071973</v>
      </c>
      <c r="DJ5" s="2">
        <v>48.280525405146847</v>
      </c>
      <c r="DK5" s="2">
        <v>48.090790857675636</v>
      </c>
      <c r="DL5" s="2">
        <v>47.944684387473217</v>
      </c>
      <c r="DM5" s="2">
        <v>47.861356807450782</v>
      </c>
      <c r="DN5" s="2">
        <v>47.792449591975505</v>
      </c>
      <c r="DO5" s="2">
        <v>48.072116325269924</v>
      </c>
      <c r="DP5" s="2">
        <v>47.991780122222266</v>
      </c>
      <c r="DQ5" s="2">
        <v>47.905351713756652</v>
      </c>
      <c r="DR5" s="2">
        <v>47.942465264797626</v>
      </c>
      <c r="DS5" s="57">
        <v>47.885803492867858</v>
      </c>
      <c r="DT5" s="57">
        <v>47.93602757005597</v>
      </c>
    </row>
    <row r="6" spans="1:124" x14ac:dyDescent="0.25">
      <c r="A6" s="2" t="s">
        <v>0</v>
      </c>
      <c r="B6" s="2">
        <v>33.835997804045363</v>
      </c>
      <c r="C6" s="2">
        <v>33.732008054191553</v>
      </c>
      <c r="D6" s="2">
        <v>33.703432688319928</v>
      </c>
      <c r="E6" s="2">
        <v>33.456511390643087</v>
      </c>
      <c r="F6" s="2">
        <v>33.577039016257977</v>
      </c>
      <c r="G6" s="2">
        <v>34.427642179091656</v>
      </c>
      <c r="H6" s="2">
        <v>35.472257073067368</v>
      </c>
      <c r="I6" s="2">
        <v>35.58394794241137</v>
      </c>
      <c r="J6" s="2">
        <v>35.651683774280549</v>
      </c>
      <c r="K6" s="2">
        <v>35.441740019500763</v>
      </c>
      <c r="L6" s="2">
        <v>35.633098648052041</v>
      </c>
      <c r="M6" s="2">
        <v>35.966836300507495</v>
      </c>
      <c r="N6" s="2">
        <v>36.165541073804455</v>
      </c>
      <c r="O6" s="2">
        <v>36.250809938829178</v>
      </c>
      <c r="P6" s="2">
        <v>36.115063929434115</v>
      </c>
      <c r="Q6" s="2">
        <v>35.328135021259499</v>
      </c>
      <c r="R6" s="2">
        <v>35.852317221214932</v>
      </c>
      <c r="S6" s="2">
        <v>35.250559932770827</v>
      </c>
      <c r="T6" s="2">
        <v>36.387408005975153</v>
      </c>
      <c r="U6" s="2">
        <v>36.703344528713295</v>
      </c>
      <c r="V6" s="2">
        <v>35.912263070870516</v>
      </c>
      <c r="W6" s="2">
        <v>36.012354618630091</v>
      </c>
      <c r="X6" s="2">
        <v>33.888525897097601</v>
      </c>
      <c r="Y6" s="2">
        <v>34.0341420101133</v>
      </c>
      <c r="Z6" s="2">
        <v>34.18439399232755</v>
      </c>
      <c r="AA6" s="2">
        <v>34.136882019023659</v>
      </c>
      <c r="AB6" s="2">
        <v>34.278509729724888</v>
      </c>
      <c r="AC6" s="2">
        <v>34.434273259289505</v>
      </c>
      <c r="AD6" s="2">
        <v>34.455743406355602</v>
      </c>
      <c r="AE6" s="2">
        <v>34.600568868340062</v>
      </c>
      <c r="AF6" s="2">
        <v>34.585831540948</v>
      </c>
      <c r="AG6" s="2">
        <v>34.424496245795119</v>
      </c>
      <c r="AH6" s="2">
        <v>34.454796482269579</v>
      </c>
      <c r="AI6" s="2">
        <v>34.434016775794937</v>
      </c>
      <c r="AJ6" s="2">
        <v>34.251070384441661</v>
      </c>
      <c r="AK6" s="2">
        <v>34.337738561740203</v>
      </c>
      <c r="AL6" s="2">
        <v>35.597210983960956</v>
      </c>
      <c r="AM6" s="2">
        <v>36.893073366232933</v>
      </c>
      <c r="AN6" s="2">
        <v>36.705936762842811</v>
      </c>
      <c r="AO6" s="2">
        <v>37.313871618468234</v>
      </c>
      <c r="AP6" s="2">
        <v>37.201576182020226</v>
      </c>
      <c r="AQ6" s="2">
        <v>37.181753432589076</v>
      </c>
      <c r="AR6" s="2">
        <v>37.142152786323145</v>
      </c>
      <c r="AS6" s="2">
        <v>38.012622431404701</v>
      </c>
      <c r="AT6" s="2">
        <v>38.008643123050739</v>
      </c>
      <c r="AU6" s="2">
        <v>38.308752647289189</v>
      </c>
      <c r="AV6" s="2">
        <v>38.489805472793634</v>
      </c>
      <c r="AW6" s="2">
        <v>38.730124602918153</v>
      </c>
      <c r="AX6" s="2">
        <v>38.729716723826996</v>
      </c>
      <c r="AY6" s="2">
        <v>39.150961651290203</v>
      </c>
      <c r="AZ6" s="2">
        <v>38.743402213551065</v>
      </c>
      <c r="BA6" s="2">
        <v>39.088582050775251</v>
      </c>
      <c r="BB6" s="2">
        <v>39.442452911715868</v>
      </c>
      <c r="BC6" s="2">
        <v>40.158017874543063</v>
      </c>
      <c r="BD6" s="2">
        <v>39.952738371065848</v>
      </c>
      <c r="BE6" s="2">
        <v>39.943134030077765</v>
      </c>
      <c r="BF6" s="2">
        <v>39.39608417152489</v>
      </c>
      <c r="BG6" s="2">
        <v>39.468365219603967</v>
      </c>
      <c r="BH6" s="2">
        <v>39.510978623000462</v>
      </c>
      <c r="BI6" s="2">
        <v>38.668254057801782</v>
      </c>
      <c r="BJ6" s="2">
        <v>38.467381428725893</v>
      </c>
      <c r="BK6" s="2">
        <v>38.477042082526111</v>
      </c>
      <c r="BL6" s="2">
        <v>37.502255007530501</v>
      </c>
      <c r="BM6" s="2">
        <v>37.313245743869366</v>
      </c>
      <c r="BN6" s="2">
        <v>37.264322016943026</v>
      </c>
      <c r="BO6" s="2">
        <v>37.46019248843379</v>
      </c>
      <c r="BP6" s="2">
        <v>37.600230115039565</v>
      </c>
      <c r="BQ6" s="2">
        <v>37.480399284243532</v>
      </c>
      <c r="BR6" s="2">
        <v>37.625250355719054</v>
      </c>
      <c r="BS6" s="2">
        <v>37.659465552057888</v>
      </c>
      <c r="BT6" s="2">
        <v>37.79590219324902</v>
      </c>
      <c r="BU6" s="4">
        <v>37.957463412759807</v>
      </c>
      <c r="BV6" s="2">
        <v>38.116545211887775</v>
      </c>
      <c r="BW6" s="2">
        <v>37.778407790210622</v>
      </c>
      <c r="BX6" s="2">
        <v>37.405054629396524</v>
      </c>
      <c r="BY6" s="2">
        <v>38.358781035747896</v>
      </c>
      <c r="BZ6" s="2">
        <v>37.898097393907719</v>
      </c>
      <c r="CA6" s="2">
        <v>37.687305745377223</v>
      </c>
      <c r="CB6" s="2">
        <v>37.659687401278617</v>
      </c>
      <c r="CC6" s="2">
        <v>37.744151272135504</v>
      </c>
      <c r="CD6" s="2">
        <v>37.562159256346298</v>
      </c>
      <c r="CE6" s="2">
        <v>37.867296806279569</v>
      </c>
      <c r="CF6" s="2">
        <v>38.239036429136938</v>
      </c>
      <c r="CG6" s="2">
        <v>38.124642979035016</v>
      </c>
      <c r="CH6" s="2">
        <v>38.141070856801647</v>
      </c>
      <c r="CI6" s="2">
        <v>37.772000747348891</v>
      </c>
      <c r="CJ6" s="2">
        <v>38.04057769180779</v>
      </c>
      <c r="CK6" s="2">
        <v>38.476757861648089</v>
      </c>
      <c r="CL6" s="2">
        <v>39.066405833286176</v>
      </c>
      <c r="CM6" s="2">
        <v>39.486873716425372</v>
      </c>
      <c r="CN6" s="2">
        <v>39.878349438065364</v>
      </c>
      <c r="CO6" s="2">
        <v>39.972869952657589</v>
      </c>
      <c r="CP6" s="2">
        <v>40.034896097658205</v>
      </c>
      <c r="CQ6" s="2">
        <v>40.186956561790346</v>
      </c>
      <c r="CR6" s="2">
        <v>40.390145522834317</v>
      </c>
      <c r="CS6" s="2">
        <v>40.240747528112706</v>
      </c>
      <c r="CT6" s="2">
        <v>39.427347119728736</v>
      </c>
      <c r="CU6" s="2">
        <v>39.33719772548671</v>
      </c>
      <c r="CV6" s="2">
        <v>39.409334226567616</v>
      </c>
      <c r="CW6" s="2">
        <v>38.495129598943798</v>
      </c>
      <c r="CX6" s="2">
        <v>36.752143720119022</v>
      </c>
      <c r="CY6" s="2">
        <v>36.756199432141187</v>
      </c>
      <c r="CZ6" s="2">
        <v>35.986039266590844</v>
      </c>
      <c r="DA6" s="2">
        <v>36.033350009003662</v>
      </c>
      <c r="DB6" s="2">
        <v>36.13511790046357</v>
      </c>
      <c r="DC6" s="2">
        <v>36.061489335117599</v>
      </c>
      <c r="DD6" s="2">
        <v>35.845103498305676</v>
      </c>
      <c r="DE6" s="2">
        <v>35.822431876572367</v>
      </c>
      <c r="DF6" s="2">
        <v>35.81207571510889</v>
      </c>
      <c r="DG6" s="2">
        <v>35.898763046776715</v>
      </c>
      <c r="DH6" s="2">
        <v>35.935296752670965</v>
      </c>
      <c r="DI6" s="2">
        <v>36.214171959461076</v>
      </c>
      <c r="DJ6" s="2">
        <v>36.148467240297741</v>
      </c>
      <c r="DK6" s="2">
        <v>35.98195846911009</v>
      </c>
      <c r="DL6" s="2">
        <v>35.809581639362889</v>
      </c>
      <c r="DM6" s="2">
        <v>35.692777391406857</v>
      </c>
      <c r="DN6" s="2">
        <v>35.509096175145544</v>
      </c>
      <c r="DO6" s="2">
        <v>35.783316814364795</v>
      </c>
      <c r="DP6" s="2">
        <v>35.625913086545317</v>
      </c>
      <c r="DQ6" s="2">
        <v>35.535283102787943</v>
      </c>
      <c r="DR6" s="2">
        <v>35.501710174455717</v>
      </c>
      <c r="DS6" s="57">
        <v>35.441932997166219</v>
      </c>
      <c r="DT6" s="57">
        <v>35.539868719392267</v>
      </c>
    </row>
    <row r="7" spans="1:124" x14ac:dyDescent="0.25">
      <c r="A7" s="2" t="s">
        <v>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4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57">
        <v>0</v>
      </c>
      <c r="DT7" s="57">
        <v>0</v>
      </c>
    </row>
    <row r="8" spans="1:124" x14ac:dyDescent="0.25">
      <c r="A8" s="2" t="s">
        <v>12</v>
      </c>
      <c r="B8" s="2">
        <v>9.3268365043632784</v>
      </c>
      <c r="C8" s="2">
        <v>9.3580352333641788</v>
      </c>
      <c r="D8" s="2">
        <v>9.3030314835120773</v>
      </c>
      <c r="E8" s="2">
        <v>9.2374275961487431</v>
      </c>
      <c r="F8" s="2">
        <v>9.2109290727290958</v>
      </c>
      <c r="G8" s="2">
        <v>9.18940403445953</v>
      </c>
      <c r="H8" s="2">
        <v>9.0382860751060523</v>
      </c>
      <c r="I8" s="2">
        <v>9.0328002884196632</v>
      </c>
      <c r="J8" s="2">
        <v>8.939529553544185</v>
      </c>
      <c r="K8" s="2">
        <v>8.8815822132236413</v>
      </c>
      <c r="L8" s="2">
        <v>8.9523477204769097</v>
      </c>
      <c r="M8" s="2">
        <v>8.9267861798797234</v>
      </c>
      <c r="N8" s="2">
        <v>8.7064034924542497</v>
      </c>
      <c r="O8" s="2">
        <v>8.6985667518428684</v>
      </c>
      <c r="P8" s="2">
        <v>8.7269630823286448</v>
      </c>
      <c r="Q8" s="2">
        <v>8.0293358376590032</v>
      </c>
      <c r="R8" s="2">
        <v>8.6189287235126457</v>
      </c>
      <c r="S8" s="2">
        <v>7.9287353228792403</v>
      </c>
      <c r="T8" s="2">
        <v>8.3288807288505229</v>
      </c>
      <c r="U8" s="2">
        <v>8.3131094369158269</v>
      </c>
      <c r="V8" s="2">
        <v>7.7517447844218035</v>
      </c>
      <c r="W8" s="2">
        <v>7.7295222652745412</v>
      </c>
      <c r="X8" s="2">
        <v>7.2362910071774627</v>
      </c>
      <c r="Y8" s="2">
        <v>7.231575051753528</v>
      </c>
      <c r="Z8" s="2">
        <v>7.235543280249904</v>
      </c>
      <c r="AA8" s="2">
        <v>7.2237654103680464</v>
      </c>
      <c r="AB8" s="2">
        <v>7.1760207493301573</v>
      </c>
      <c r="AC8" s="2">
        <v>7.1607925227762284</v>
      </c>
      <c r="AD8" s="2">
        <v>7.1541491864537328</v>
      </c>
      <c r="AE8" s="2">
        <v>7.1587106168889081</v>
      </c>
      <c r="AF8" s="2">
        <v>7.1381320270138282</v>
      </c>
      <c r="AG8" s="2">
        <v>7.1506707203728688</v>
      </c>
      <c r="AH8" s="2">
        <v>7.1112023661246475</v>
      </c>
      <c r="AI8" s="2">
        <v>7.1415859405570465</v>
      </c>
      <c r="AJ8" s="2">
        <v>7.1533007269672408</v>
      </c>
      <c r="AK8" s="2">
        <v>7.1474209619260822</v>
      </c>
      <c r="AL8" s="2">
        <v>7.0129275388890964</v>
      </c>
      <c r="AM8" s="2">
        <v>6.8212440699723151</v>
      </c>
      <c r="AN8" s="2">
        <v>6.7547387382801611</v>
      </c>
      <c r="AO8" s="2">
        <v>6.6811236301071473</v>
      </c>
      <c r="AP8" s="2">
        <v>6.7166746525148255</v>
      </c>
      <c r="AQ8" s="2">
        <v>6.6868484483351693</v>
      </c>
      <c r="AR8" s="2">
        <v>6.6846818832799899</v>
      </c>
      <c r="AS8" s="2">
        <v>6.5295337392788744</v>
      </c>
      <c r="AT8" s="2">
        <v>6.4978949058476374</v>
      </c>
      <c r="AU8" s="2">
        <v>6.4248937913955553</v>
      </c>
      <c r="AV8" s="2">
        <v>6.3584873233579486</v>
      </c>
      <c r="AW8" s="2">
        <v>6.313410558444783</v>
      </c>
      <c r="AX8" s="2">
        <v>6.2853318649247623</v>
      </c>
      <c r="AY8" s="2">
        <v>6.2136391152030086</v>
      </c>
      <c r="AZ8" s="2">
        <v>6.1977294690240452</v>
      </c>
      <c r="BA8" s="2">
        <v>6.1638841283978465</v>
      </c>
      <c r="BB8" s="2">
        <v>6.1504207857315425</v>
      </c>
      <c r="BC8" s="2">
        <v>6.0787762291482457</v>
      </c>
      <c r="BD8" s="2">
        <v>6.1098602156556101</v>
      </c>
      <c r="BE8" s="2">
        <v>6.1038262653592303</v>
      </c>
      <c r="BF8" s="2">
        <v>6.1329806963371141</v>
      </c>
      <c r="BG8" s="2">
        <v>6.1389654788006682</v>
      </c>
      <c r="BH8" s="2">
        <v>6.1127317207161758</v>
      </c>
      <c r="BI8" s="2">
        <v>5.9021514679965588</v>
      </c>
      <c r="BJ8" s="2">
        <v>5.9271513279248733</v>
      </c>
      <c r="BK8" s="2">
        <v>5.9149625499683296</v>
      </c>
      <c r="BL8" s="2">
        <v>5.7703619722887876</v>
      </c>
      <c r="BM8" s="2">
        <v>5.8101178833047795</v>
      </c>
      <c r="BN8" s="2">
        <v>5.8181777462154782</v>
      </c>
      <c r="BO8" s="2">
        <v>5.7985131983636835</v>
      </c>
      <c r="BP8" s="2">
        <v>5.7748873729000536</v>
      </c>
      <c r="BQ8" s="2">
        <v>5.7876669926833326</v>
      </c>
      <c r="BR8" s="2">
        <v>5.7223558171410929</v>
      </c>
      <c r="BS8" s="2">
        <v>5.7272880033724975</v>
      </c>
      <c r="BT8" s="2">
        <v>5.6938562473858356</v>
      </c>
      <c r="BU8" s="4">
        <v>5.6535896329743816</v>
      </c>
      <c r="BV8" s="2">
        <v>5.644385898834658</v>
      </c>
      <c r="BW8" s="2">
        <v>5.6525299932585451</v>
      </c>
      <c r="BX8" s="2">
        <v>5.6802511746470712</v>
      </c>
      <c r="BY8" s="2">
        <v>5.5051575089938103</v>
      </c>
      <c r="BZ8" s="2">
        <v>5.666510669752352</v>
      </c>
      <c r="CA8" s="2">
        <v>5.672819190022123</v>
      </c>
      <c r="CB8" s="2">
        <v>5.699639025083953</v>
      </c>
      <c r="CC8" s="2">
        <v>5.7058434553833584</v>
      </c>
      <c r="CD8" s="2">
        <v>5.7342490074585344</v>
      </c>
      <c r="CE8" s="2">
        <v>5.7226797591951453</v>
      </c>
      <c r="CF8" s="2">
        <v>5.7233248362144229</v>
      </c>
      <c r="CG8" s="2">
        <v>5.7438669973391354</v>
      </c>
      <c r="CH8" s="2">
        <v>5.7708604009328965</v>
      </c>
      <c r="CI8" s="2">
        <v>5.8281538856281703</v>
      </c>
      <c r="CJ8" s="2">
        <v>5.7650174777824539</v>
      </c>
      <c r="CK8" s="2">
        <v>5.7053242513534386</v>
      </c>
      <c r="CL8" s="2">
        <v>5.6237954291902126</v>
      </c>
      <c r="CM8" s="2">
        <v>5.580366386955089</v>
      </c>
      <c r="CN8" s="2">
        <v>5.5361490281099623</v>
      </c>
      <c r="CO8" s="2">
        <v>5.5206746024966886</v>
      </c>
      <c r="CP8" s="2">
        <v>5.5012563790170814</v>
      </c>
      <c r="CQ8" s="2">
        <v>5.4802754562557032</v>
      </c>
      <c r="CR8" s="2">
        <v>5.4371735768275888</v>
      </c>
      <c r="CS8" s="2">
        <v>5.419897746789073</v>
      </c>
      <c r="CT8" s="2">
        <v>5.3190860780987581</v>
      </c>
      <c r="CU8" s="2">
        <v>5.3003364065218488</v>
      </c>
      <c r="CV8" s="2">
        <v>5.2958669303278052</v>
      </c>
      <c r="CW8" s="2">
        <v>5.143418208756521</v>
      </c>
      <c r="CX8" s="2">
        <v>4.910268649643335</v>
      </c>
      <c r="CY8" s="2">
        <v>4.892684882571948</v>
      </c>
      <c r="CZ8" s="2">
        <v>4.8290711240981556</v>
      </c>
      <c r="DA8" s="2">
        <v>4.7953263745341044</v>
      </c>
      <c r="DB8" s="2">
        <v>4.7909016559001607</v>
      </c>
      <c r="DC8" s="2">
        <v>4.764921494272814</v>
      </c>
      <c r="DD8" s="2">
        <v>4.7771738752068797</v>
      </c>
      <c r="DE8" s="2">
        <v>4.7664338992176098</v>
      </c>
      <c r="DF8" s="2">
        <v>4.7365777727165339</v>
      </c>
      <c r="DG8" s="2">
        <v>4.7072149277117825</v>
      </c>
      <c r="DH8" s="2">
        <v>4.6818768919797353</v>
      </c>
      <c r="DI8" s="2">
        <v>4.6719555641206636</v>
      </c>
      <c r="DJ8" s="2">
        <v>4.6632593406970866</v>
      </c>
      <c r="DK8" s="2">
        <v>4.680445262937373</v>
      </c>
      <c r="DL8" s="2">
        <v>4.6779679197145994</v>
      </c>
      <c r="DM8" s="2">
        <v>4.7060966007963856</v>
      </c>
      <c r="DN8" s="2">
        <v>4.6842103795464567</v>
      </c>
      <c r="DO8" s="2">
        <v>4.6530631474177042</v>
      </c>
      <c r="DP8" s="2">
        <v>4.6427445131817011</v>
      </c>
      <c r="DQ8" s="2">
        <v>4.6512940630424087</v>
      </c>
      <c r="DR8" s="2">
        <v>4.6546031884319987</v>
      </c>
      <c r="DS8" s="57">
        <v>4.6079046916788569</v>
      </c>
      <c r="DT8" s="57">
        <v>4.5883454044740235</v>
      </c>
    </row>
    <row r="9" spans="1:124" x14ac:dyDescent="0.25">
      <c r="A9" s="2" t="s">
        <v>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2.6197592961515714</v>
      </c>
      <c r="BJ9" s="2">
        <v>2.5138232783603671</v>
      </c>
      <c r="BK9" s="2">
        <v>2.5123149156851547</v>
      </c>
      <c r="BL9" s="2">
        <v>2.4434301310631574</v>
      </c>
      <c r="BM9" s="2">
        <v>2.4367203305027041</v>
      </c>
      <c r="BN9" s="2">
        <v>2.4248088765751015</v>
      </c>
      <c r="BO9" s="2">
        <v>2.3822798921396657</v>
      </c>
      <c r="BP9" s="2">
        <v>2.3711056009321605</v>
      </c>
      <c r="BQ9" s="2">
        <v>2.347012431862336</v>
      </c>
      <c r="BR9" s="2">
        <v>2.3891837408686136</v>
      </c>
      <c r="BS9" s="2">
        <v>2.3638807027788138</v>
      </c>
      <c r="BT9" s="2">
        <v>2.3516323988327312</v>
      </c>
      <c r="BU9" s="4">
        <v>2.3445310229238108</v>
      </c>
      <c r="BV9" s="2">
        <v>2.3602241963581587</v>
      </c>
      <c r="BW9" s="2">
        <v>2.3472547807305553</v>
      </c>
      <c r="BX9" s="2">
        <v>2.2359169259818441</v>
      </c>
      <c r="BY9" s="2">
        <v>2.405150056502722</v>
      </c>
      <c r="BZ9" s="2">
        <v>2.3592025642649923</v>
      </c>
      <c r="CA9" s="2">
        <v>2.3382435838133868</v>
      </c>
      <c r="CB9" s="2">
        <v>2.3644879509439725</v>
      </c>
      <c r="CC9" s="2">
        <v>2.3539867202650839</v>
      </c>
      <c r="CD9" s="2">
        <v>2.3853882745339785</v>
      </c>
      <c r="CE9" s="2">
        <v>2.3696075417876594</v>
      </c>
      <c r="CF9" s="2">
        <v>2.4088410599556935</v>
      </c>
      <c r="CG9" s="2">
        <v>2.3969398574915624</v>
      </c>
      <c r="CH9" s="2">
        <v>2.4454813601386642</v>
      </c>
      <c r="CI9" s="2">
        <v>2.4595122823549591</v>
      </c>
      <c r="CJ9" s="2">
        <v>2.4258700360678396</v>
      </c>
      <c r="CK9" s="2">
        <v>2.4108334261964295</v>
      </c>
      <c r="CL9" s="2">
        <v>2.3733392910425866</v>
      </c>
      <c r="CM9" s="2">
        <v>2.4027557543332931</v>
      </c>
      <c r="CN9" s="2">
        <v>2.3355475741176575</v>
      </c>
      <c r="CO9" s="2">
        <v>2.2313121373661184</v>
      </c>
      <c r="CP9" s="2">
        <v>2.2449070183402773</v>
      </c>
      <c r="CQ9" s="2">
        <v>2.200221205738393</v>
      </c>
      <c r="CR9" s="2">
        <v>2.2075082700624606</v>
      </c>
      <c r="CS9" s="2">
        <v>2.1926392246782367</v>
      </c>
      <c r="CT9" s="2">
        <v>4.2328502643837123</v>
      </c>
      <c r="CU9" s="2">
        <v>4.3305871012500665</v>
      </c>
      <c r="CV9" s="2">
        <v>4.352111015573656</v>
      </c>
      <c r="CW9" s="2">
        <v>6.7314797197047138</v>
      </c>
      <c r="CX9" s="2">
        <v>6.467313171771373</v>
      </c>
      <c r="CY9" s="2">
        <v>6.2988354666393356</v>
      </c>
      <c r="CZ9" s="2">
        <v>7.6134613562194042</v>
      </c>
      <c r="DA9" s="2">
        <v>7.686638954596007</v>
      </c>
      <c r="DB9" s="2">
        <v>7.4511331276222812</v>
      </c>
      <c r="DC9" s="2">
        <v>7.5235595240230744</v>
      </c>
      <c r="DD9" s="2">
        <v>7.5627188861733039</v>
      </c>
      <c r="DE9" s="2">
        <v>7.595670100376239</v>
      </c>
      <c r="DF9" s="2">
        <v>7.6432869841190403</v>
      </c>
      <c r="DG9" s="2">
        <v>7.5744120362295941</v>
      </c>
      <c r="DH9" s="2">
        <v>7.5391885511218568</v>
      </c>
      <c r="DI9" s="2">
        <v>7.5152121884902297</v>
      </c>
      <c r="DJ9" s="2">
        <v>7.4687988241520156</v>
      </c>
      <c r="DK9" s="2">
        <v>7.4283871256281717</v>
      </c>
      <c r="DL9" s="2">
        <v>7.4571348283957306</v>
      </c>
      <c r="DM9" s="2">
        <v>7.4624828152475393</v>
      </c>
      <c r="DN9" s="2">
        <v>7.5991430372835014</v>
      </c>
      <c r="DO9" s="2">
        <v>7.6357363634874256</v>
      </c>
      <c r="DP9" s="2">
        <v>7.7231225224952444</v>
      </c>
      <c r="DQ9" s="2">
        <v>7.7187745479262997</v>
      </c>
      <c r="DR9" s="2">
        <v>7.7861519019099124</v>
      </c>
      <c r="DS9" s="57">
        <v>7.8359658040227842</v>
      </c>
      <c r="DT9" s="57">
        <v>7.807813446189674</v>
      </c>
    </row>
    <row r="10" spans="1:124" x14ac:dyDescent="0.25">
      <c r="A10" s="29" t="s">
        <v>14</v>
      </c>
      <c r="B10" s="2">
        <v>15.887401077345352</v>
      </c>
      <c r="C10" s="2">
        <v>15.921742775413508</v>
      </c>
      <c r="D10" s="2">
        <v>15.824254385330828</v>
      </c>
      <c r="E10" s="2">
        <v>15.728618814074782</v>
      </c>
      <c r="F10" s="2">
        <v>15.672846316019193</v>
      </c>
      <c r="G10" s="2">
        <v>15.52234511640795</v>
      </c>
      <c r="H10" s="2">
        <v>15.264533924040826</v>
      </c>
      <c r="I10" s="2">
        <v>15.253322739116834</v>
      </c>
      <c r="J10" s="2">
        <v>15.057034056498081</v>
      </c>
      <c r="K10" s="2">
        <v>14.934754334738061</v>
      </c>
      <c r="L10" s="2">
        <v>15.042307909861131</v>
      </c>
      <c r="M10" s="2">
        <v>14.84927950608925</v>
      </c>
      <c r="N10" s="2">
        <v>14.586470047398949</v>
      </c>
      <c r="O10" s="2">
        <v>14.57106450432714</v>
      </c>
      <c r="P10" s="2">
        <v>14.601968466028447</v>
      </c>
      <c r="Q10" s="2">
        <v>13.610977101223906</v>
      </c>
      <c r="R10" s="2">
        <v>14.552753491068625</v>
      </c>
      <c r="S10" s="2">
        <v>13.427278678863786</v>
      </c>
      <c r="T10" s="2">
        <v>14.141477037723964</v>
      </c>
      <c r="U10" s="2">
        <v>13.95124385795042</v>
      </c>
      <c r="V10" s="2">
        <v>13.207120998761347</v>
      </c>
      <c r="W10" s="2">
        <v>13.251843544683256</v>
      </c>
      <c r="X10" s="2">
        <v>18.199111269753011</v>
      </c>
      <c r="Y10" s="2">
        <v>17.961270512055265</v>
      </c>
      <c r="Z10" s="2">
        <v>18.022753624791186</v>
      </c>
      <c r="AA10" s="2">
        <v>18.109686154666093</v>
      </c>
      <c r="AB10" s="2">
        <v>18.243658778291657</v>
      </c>
      <c r="AC10" s="2">
        <v>18.217927043809865</v>
      </c>
      <c r="AD10" s="2">
        <v>18.214037108159662</v>
      </c>
      <c r="AE10" s="2">
        <v>18.156520966680745</v>
      </c>
      <c r="AF10" s="2">
        <v>18.148037255494579</v>
      </c>
      <c r="AG10" s="2">
        <v>18.175609669573575</v>
      </c>
      <c r="AH10" s="2">
        <v>18.246684764768617</v>
      </c>
      <c r="AI10" s="2">
        <v>18.345446245323899</v>
      </c>
      <c r="AJ10" s="2">
        <v>18.406595638329566</v>
      </c>
      <c r="AK10" s="2">
        <v>18.442647789463511</v>
      </c>
      <c r="AL10" s="2">
        <v>18.139372582482711</v>
      </c>
      <c r="AM10" s="2">
        <v>17.751012069224075</v>
      </c>
      <c r="AN10" s="2">
        <v>17.802055971250688</v>
      </c>
      <c r="AO10" s="2">
        <v>17.7128331473467</v>
      </c>
      <c r="AP10" s="2">
        <v>17.672199770134668</v>
      </c>
      <c r="AQ10" s="2">
        <v>17.613797940932823</v>
      </c>
      <c r="AR10" s="2">
        <v>17.672369977512645</v>
      </c>
      <c r="AS10" s="2">
        <v>17.481643678916893</v>
      </c>
      <c r="AT10" s="2">
        <v>17.580555455298256</v>
      </c>
      <c r="AU10" s="2">
        <v>17.565787930555093</v>
      </c>
      <c r="AV10" s="2">
        <v>17.723494013097675</v>
      </c>
      <c r="AW10" s="2">
        <v>17.740695508363146</v>
      </c>
      <c r="AX10" s="2">
        <v>17.880344456302339</v>
      </c>
      <c r="AY10" s="2">
        <v>17.906638946387837</v>
      </c>
      <c r="AZ10" s="2">
        <v>18.364805500191562</v>
      </c>
      <c r="BA10" s="2">
        <v>18.274390287392691</v>
      </c>
      <c r="BB10" s="2">
        <v>18.214043768277168</v>
      </c>
      <c r="BC10" s="2">
        <v>18.009710104298911</v>
      </c>
      <c r="BD10" s="2">
        <v>18.129326365277034</v>
      </c>
      <c r="BE10" s="2">
        <v>18.177966828947302</v>
      </c>
      <c r="BF10" s="2">
        <v>18.37134405195615</v>
      </c>
      <c r="BG10" s="2">
        <v>18.373907654395236</v>
      </c>
      <c r="BH10" s="2">
        <v>18.420776311913286</v>
      </c>
      <c r="BI10" s="2">
        <v>18.110370620343705</v>
      </c>
      <c r="BJ10" s="2">
        <v>18.343229265858305</v>
      </c>
      <c r="BK10" s="2">
        <v>18.481031242858297</v>
      </c>
      <c r="BL10" s="2">
        <v>18.055196522705963</v>
      </c>
      <c r="BM10" s="2">
        <v>18.123304225980135</v>
      </c>
      <c r="BN10" s="2">
        <v>18.144134853037826</v>
      </c>
      <c r="BO10" s="2">
        <v>18.109189436359593</v>
      </c>
      <c r="BP10" s="2">
        <v>18.150260709340515</v>
      </c>
      <c r="BQ10" s="2">
        <v>18.25365570709252</v>
      </c>
      <c r="BR10" s="2">
        <v>18.248970357342472</v>
      </c>
      <c r="BS10" s="2">
        <v>18.262581714676109</v>
      </c>
      <c r="BT10" s="2">
        <v>18.276349111648976</v>
      </c>
      <c r="BU10" s="2">
        <v>18.28488543995633</v>
      </c>
      <c r="BV10" s="2">
        <v>18.3193583331485</v>
      </c>
      <c r="BW10" s="2">
        <v>18.676141294469303</v>
      </c>
      <c r="BX10" s="2">
        <v>18.847734128754304</v>
      </c>
      <c r="BY10" s="2">
        <v>18.684694202218534</v>
      </c>
      <c r="BZ10" s="2">
        <v>18.603753276183653</v>
      </c>
      <c r="CA10" s="2">
        <v>18.878777040712773</v>
      </c>
      <c r="CB10" s="2">
        <v>18.88649436882524</v>
      </c>
      <c r="CC10" s="2">
        <v>18.825911821704672</v>
      </c>
      <c r="CD10" s="2">
        <v>18.901381806829885</v>
      </c>
      <c r="CE10" s="2">
        <v>18.805555490456328</v>
      </c>
      <c r="CF10" s="2">
        <v>18.378621360468838</v>
      </c>
      <c r="CG10" s="2">
        <v>18.397834166813301</v>
      </c>
      <c r="CH10" s="2">
        <v>18.381036198580141</v>
      </c>
      <c r="CI10" s="2">
        <v>18.447585677225177</v>
      </c>
      <c r="CJ10" s="2">
        <v>18.531891551654262</v>
      </c>
      <c r="CK10" s="2">
        <v>18.656994227388076</v>
      </c>
      <c r="CL10" s="2">
        <v>18.557875369527007</v>
      </c>
      <c r="CM10" s="2">
        <v>18.475156133346797</v>
      </c>
      <c r="CN10" s="2">
        <v>18.41352527599598</v>
      </c>
      <c r="CO10" s="2">
        <v>18.491713629082795</v>
      </c>
      <c r="CP10" s="2">
        <v>18.520604585058997</v>
      </c>
      <c r="CQ10" s="2">
        <v>18.514180209731876</v>
      </c>
      <c r="CR10" s="2">
        <v>18.571171239924748</v>
      </c>
      <c r="CS10" s="2">
        <v>18.862122653435925</v>
      </c>
      <c r="CT10" s="2">
        <v>18.451738984013666</v>
      </c>
      <c r="CU10" s="2">
        <v>18.509144611774516</v>
      </c>
      <c r="CV10" s="2">
        <v>18.537995001368444</v>
      </c>
      <c r="CW10" s="2">
        <v>18.161866939073338</v>
      </c>
      <c r="CX10" s="2">
        <v>21.860658080741693</v>
      </c>
      <c r="CY10" s="2">
        <v>22.165154238228407</v>
      </c>
      <c r="CZ10" s="2">
        <v>22.219067772288181</v>
      </c>
      <c r="DA10" s="2">
        <v>22.306457828487193</v>
      </c>
      <c r="DB10" s="2">
        <v>22.456306202894982</v>
      </c>
      <c r="DC10" s="2">
        <v>22.658232660726839</v>
      </c>
      <c r="DD10" s="2">
        <v>22.795377863421486</v>
      </c>
      <c r="DE10" s="2">
        <v>22.878917196989455</v>
      </c>
      <c r="DF10" s="2">
        <v>23.17459164926802</v>
      </c>
      <c r="DG10" s="2">
        <v>23.366378357048898</v>
      </c>
      <c r="DH10" s="2">
        <v>23.405203396200129</v>
      </c>
      <c r="DI10" s="2">
        <v>23.332863995136723</v>
      </c>
      <c r="DJ10" s="2">
        <v>23.54178117843146</v>
      </c>
      <c r="DK10" s="2">
        <v>23.706851620366685</v>
      </c>
      <c r="DL10" s="2">
        <v>23.912969089911016</v>
      </c>
      <c r="DM10" s="2">
        <v>24.032374140495143</v>
      </c>
      <c r="DN10" s="2">
        <v>24.236411352193993</v>
      </c>
      <c r="DO10" s="2">
        <v>24.219851585028721</v>
      </c>
      <c r="DP10" s="2">
        <v>24.393813193194475</v>
      </c>
      <c r="DQ10" s="2">
        <v>24.50015604918449</v>
      </c>
      <c r="DR10" s="2">
        <v>24.463700474862129</v>
      </c>
      <c r="DS10" s="57">
        <v>24.637463270867368</v>
      </c>
      <c r="DT10" s="57">
        <v>24.781132458312925</v>
      </c>
    </row>
    <row r="11" spans="1:124" x14ac:dyDescent="0.25">
      <c r="A11" s="2" t="s">
        <v>15</v>
      </c>
      <c r="B11" s="2">
        <v>14.72615218025736</v>
      </c>
      <c r="C11" s="2">
        <v>14.780026889596758</v>
      </c>
      <c r="D11" s="2">
        <v>14.69916898210146</v>
      </c>
      <c r="E11" s="2">
        <v>14.615007951227746</v>
      </c>
      <c r="F11" s="2">
        <v>14.56673731438555</v>
      </c>
      <c r="G11" s="2">
        <v>14.419579490295048</v>
      </c>
      <c r="H11" s="2">
        <v>14.177948220201777</v>
      </c>
      <c r="I11" s="2">
        <v>14.168620800572956</v>
      </c>
      <c r="J11" s="2">
        <v>13.950629284441421</v>
      </c>
      <c r="K11" s="2">
        <v>13.856128144574742</v>
      </c>
      <c r="L11" s="2">
        <v>13.961686051159926</v>
      </c>
      <c r="M11" s="2">
        <v>13.743674054631128</v>
      </c>
      <c r="N11" s="2">
        <v>14.025647827734531</v>
      </c>
      <c r="O11" s="2">
        <v>14.009536578716345</v>
      </c>
      <c r="P11" s="2">
        <v>14.047460261021874</v>
      </c>
      <c r="Q11" s="2">
        <v>13.090649892344661</v>
      </c>
      <c r="R11" s="2">
        <v>14.007193660018768</v>
      </c>
      <c r="S11" s="2">
        <v>12.922188135017151</v>
      </c>
      <c r="T11" s="2">
        <v>13.595107865682085</v>
      </c>
      <c r="U11" s="2">
        <v>13.406702137962617</v>
      </c>
      <c r="V11" s="2">
        <v>12.694040583662062</v>
      </c>
      <c r="W11" s="2">
        <v>12.736690650800361</v>
      </c>
      <c r="X11" s="2">
        <v>11.905242726109778</v>
      </c>
      <c r="Y11" s="2">
        <v>11.719017589065594</v>
      </c>
      <c r="Z11" s="2">
        <v>11.773745423796683</v>
      </c>
      <c r="AA11" s="2">
        <v>11.823057485764219</v>
      </c>
      <c r="AB11" s="2">
        <v>11.75402032564412</v>
      </c>
      <c r="AC11" s="2">
        <v>11.7291499525678</v>
      </c>
      <c r="AD11" s="2">
        <v>11.720200689746234</v>
      </c>
      <c r="AE11" s="2">
        <v>11.7217103482242</v>
      </c>
      <c r="AF11" s="2">
        <v>11.744660410828105</v>
      </c>
      <c r="AG11" s="2">
        <v>11.765290835558289</v>
      </c>
      <c r="AH11" s="2">
        <v>11.84679686357364</v>
      </c>
      <c r="AI11" s="2">
        <v>11.955016899689166</v>
      </c>
      <c r="AJ11" s="2">
        <v>11.979148785508235</v>
      </c>
      <c r="AK11" s="2">
        <v>12.036129275844871</v>
      </c>
      <c r="AL11" s="2">
        <v>11.809644752959315</v>
      </c>
      <c r="AM11" s="2">
        <v>11.606351322291726</v>
      </c>
      <c r="AN11" s="2">
        <v>11.562451518589297</v>
      </c>
      <c r="AO11" s="2">
        <v>11.42523506855192</v>
      </c>
      <c r="AP11" s="2">
        <v>11.468089599983564</v>
      </c>
      <c r="AQ11" s="2">
        <v>11.419630705008469</v>
      </c>
      <c r="AR11" s="2">
        <v>11.409807598652218</v>
      </c>
      <c r="AS11" s="2">
        <v>11.301498980385277</v>
      </c>
      <c r="AT11" s="2">
        <v>11.308007009882445</v>
      </c>
      <c r="AU11" s="2">
        <v>11.246558940875756</v>
      </c>
      <c r="AV11" s="2">
        <v>11.396282607198421</v>
      </c>
      <c r="AW11" s="2">
        <v>11.379344919394839</v>
      </c>
      <c r="AX11" s="2">
        <v>11.363239950725717</v>
      </c>
      <c r="AY11" s="2">
        <v>11.395102568553897</v>
      </c>
      <c r="AZ11" s="2">
        <v>11.736351727451945</v>
      </c>
      <c r="BA11" s="2">
        <v>11.668374879249226</v>
      </c>
      <c r="BB11" s="2">
        <v>11.717202296749303</v>
      </c>
      <c r="BC11" s="2">
        <v>11.581199501938737</v>
      </c>
      <c r="BD11" s="2">
        <v>11.650742508668523</v>
      </c>
      <c r="BE11" s="2">
        <v>11.719307098894978</v>
      </c>
      <c r="BF11" s="2">
        <v>11.869989363124432</v>
      </c>
      <c r="BG11" s="2">
        <v>11.882184924659706</v>
      </c>
      <c r="BH11" s="2">
        <v>11.868040720008116</v>
      </c>
      <c r="BI11" s="2">
        <v>11.536347829334527</v>
      </c>
      <c r="BJ11" s="2">
        <v>11.730948845103942</v>
      </c>
      <c r="BK11" s="2">
        <v>11.930119053655144</v>
      </c>
      <c r="BL11" s="2">
        <v>11.636122945247603</v>
      </c>
      <c r="BM11" s="2">
        <v>11.720958563004807</v>
      </c>
      <c r="BN11" s="2">
        <v>11.757781410776975</v>
      </c>
      <c r="BO11" s="2">
        <v>11.729242864514609</v>
      </c>
      <c r="BP11" s="2">
        <v>11.714730098530513</v>
      </c>
      <c r="BQ11" s="2">
        <v>11.840753632412685</v>
      </c>
      <c r="BR11" s="2">
        <v>11.840887481268657</v>
      </c>
      <c r="BS11" s="2">
        <v>11.784740616576569</v>
      </c>
      <c r="BT11" s="2">
        <v>11.767603489687501</v>
      </c>
      <c r="BU11" s="4">
        <v>11.7226650442433</v>
      </c>
      <c r="BV11" s="2">
        <v>11.69595682322646</v>
      </c>
      <c r="BW11" s="2">
        <v>12.03346504948656</v>
      </c>
      <c r="BX11" s="2">
        <v>12.150075562436054</v>
      </c>
      <c r="BY11" s="2">
        <v>11.841741633471452</v>
      </c>
      <c r="BZ11" s="2">
        <v>11.992616375511343</v>
      </c>
      <c r="CA11" s="2">
        <v>12.102881982678522</v>
      </c>
      <c r="CB11" s="2">
        <v>12.129901304535169</v>
      </c>
      <c r="CC11" s="2">
        <v>12.129210269017985</v>
      </c>
      <c r="CD11" s="2">
        <v>12.222815566876932</v>
      </c>
      <c r="CE11" s="2">
        <v>12.112755091854959</v>
      </c>
      <c r="CF11" s="2">
        <v>12.259202243719731</v>
      </c>
      <c r="CG11" s="2">
        <v>12.288760206843824</v>
      </c>
      <c r="CH11" s="2">
        <v>12.330050739783299</v>
      </c>
      <c r="CI11" s="2">
        <v>12.406979183304809</v>
      </c>
      <c r="CJ11" s="2">
        <v>12.483686188704658</v>
      </c>
      <c r="CK11" s="2">
        <v>12.637571660669375</v>
      </c>
      <c r="CL11" s="2">
        <v>12.51267100878421</v>
      </c>
      <c r="CM11" s="2">
        <v>12.418890233790862</v>
      </c>
      <c r="CN11" s="2">
        <v>12.342167618524877</v>
      </c>
      <c r="CO11" s="2">
        <v>12.401545298569275</v>
      </c>
      <c r="CP11" s="2">
        <v>12.433493495288497</v>
      </c>
      <c r="CQ11" s="2">
        <v>12.429127772839729</v>
      </c>
      <c r="CR11" s="2">
        <v>12.499628646726165</v>
      </c>
      <c r="CS11" s="2">
        <v>12.438125640922335</v>
      </c>
      <c r="CT11" s="2">
        <v>12.18495278754523</v>
      </c>
      <c r="CU11" s="2">
        <v>12.218147548505303</v>
      </c>
      <c r="CV11" s="2">
        <v>12.253774894943586</v>
      </c>
      <c r="CW11" s="2">
        <v>12.053686986612579</v>
      </c>
      <c r="CX11" s="2">
        <v>11.478503982326021</v>
      </c>
      <c r="CY11" s="2">
        <v>11.853808867754079</v>
      </c>
      <c r="CZ11" s="2">
        <v>11.7046353300103</v>
      </c>
      <c r="DA11" s="2">
        <v>11.833668141381919</v>
      </c>
      <c r="DB11" s="2">
        <v>11.895187965958877</v>
      </c>
      <c r="DC11" s="2">
        <v>11.913205338109524</v>
      </c>
      <c r="DD11" s="2">
        <v>12.074990656125353</v>
      </c>
      <c r="DE11" s="2">
        <v>12.054396743155975</v>
      </c>
      <c r="DF11" s="2">
        <v>12.117367892257111</v>
      </c>
      <c r="DG11" s="2">
        <v>12.072794227313091</v>
      </c>
      <c r="DH11" s="2">
        <v>12.067313070330671</v>
      </c>
      <c r="DI11" s="2">
        <v>11.995326648652755</v>
      </c>
      <c r="DJ11" s="2">
        <v>12.063337697499307</v>
      </c>
      <c r="DK11" s="2">
        <v>11.991204597581532</v>
      </c>
      <c r="DL11" s="2">
        <v>12.031676319232263</v>
      </c>
      <c r="DM11" s="2">
        <v>12.098199797044439</v>
      </c>
      <c r="DN11" s="2">
        <v>12.036301915584263</v>
      </c>
      <c r="DO11" s="2">
        <v>11.867118644733091</v>
      </c>
      <c r="DP11" s="2">
        <v>12.025571213846522</v>
      </c>
      <c r="DQ11" s="2">
        <v>12.035998638900537</v>
      </c>
      <c r="DR11" s="2">
        <v>12.029877836815441</v>
      </c>
      <c r="DS11" s="57">
        <v>12.07523293338617</v>
      </c>
      <c r="DT11" s="57">
        <v>11.984604460337144</v>
      </c>
    </row>
    <row r="12" spans="1:124" x14ac:dyDescent="0.25">
      <c r="A12" s="2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4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57">
        <v>0</v>
      </c>
      <c r="DT12" s="57">
        <v>0</v>
      </c>
    </row>
    <row r="13" spans="1:124" x14ac:dyDescent="0.25">
      <c r="A13" s="2" t="s">
        <v>25</v>
      </c>
      <c r="B13" s="2">
        <v>1.1612488970879924</v>
      </c>
      <c r="C13" s="2">
        <v>1.1417158858167489</v>
      </c>
      <c r="D13" s="2">
        <v>1.125085403229368</v>
      </c>
      <c r="E13" s="2">
        <v>1.113610862847036</v>
      </c>
      <c r="F13" s="2">
        <v>1.1061090016336423</v>
      </c>
      <c r="G13" s="2">
        <v>1.1027656261129024</v>
      </c>
      <c r="H13" s="2">
        <v>1.0865857038390478</v>
      </c>
      <c r="I13" s="2">
        <v>1.0847019385438776</v>
      </c>
      <c r="J13" s="2">
        <v>1.1064047720566592</v>
      </c>
      <c r="K13" s="2">
        <v>1.0786261901633196</v>
      </c>
      <c r="L13" s="2">
        <v>1.0806218587012055</v>
      </c>
      <c r="M13" s="2">
        <v>1.1056054514581222</v>
      </c>
      <c r="N13" s="2">
        <v>0.56082221966441803</v>
      </c>
      <c r="O13" s="2">
        <v>0.56152792561079579</v>
      </c>
      <c r="P13" s="2">
        <v>0.55450820500657338</v>
      </c>
      <c r="Q13" s="2">
        <v>0.52032720887924522</v>
      </c>
      <c r="R13" s="2">
        <v>0.5455598310498565</v>
      </c>
      <c r="S13" s="2">
        <v>0.50509054384663488</v>
      </c>
      <c r="T13" s="2">
        <v>0.54636917204187918</v>
      </c>
      <c r="U13" s="2">
        <v>0.54454171998780299</v>
      </c>
      <c r="V13" s="2">
        <v>0.51308041509928604</v>
      </c>
      <c r="W13" s="2">
        <v>0.51515289388289487</v>
      </c>
      <c r="X13" s="2">
        <v>0.452476909211463</v>
      </c>
      <c r="Y13" s="2">
        <v>0.4416624006720089</v>
      </c>
      <c r="Z13" s="2">
        <v>0.43231289049822624</v>
      </c>
      <c r="AA13" s="2">
        <v>0.45045280634413415</v>
      </c>
      <c r="AB13" s="2">
        <v>0.45495494464303432</v>
      </c>
      <c r="AC13" s="2">
        <v>0.46615219181990003</v>
      </c>
      <c r="AD13" s="2">
        <v>0.45695512640735947</v>
      </c>
      <c r="AE13" s="2">
        <v>0.45531764773256805</v>
      </c>
      <c r="AF13" s="2">
        <v>0.45850017263474979</v>
      </c>
      <c r="AG13" s="2">
        <v>0.45499951601318195</v>
      </c>
      <c r="AH13" s="2">
        <v>0.45208957464864313</v>
      </c>
      <c r="AI13" s="2">
        <v>0.45418797519003706</v>
      </c>
      <c r="AJ13" s="2">
        <v>0.41621510087135116</v>
      </c>
      <c r="AK13" s="2">
        <v>0.4208717010531775</v>
      </c>
      <c r="AL13" s="2">
        <v>0.41155948032872358</v>
      </c>
      <c r="AM13" s="2">
        <v>0.40336270120442019</v>
      </c>
      <c r="AN13" s="2">
        <v>0.40075700311614321</v>
      </c>
      <c r="AO13" s="2">
        <v>0.40371541719271342</v>
      </c>
      <c r="AP13" s="2">
        <v>0.3686413384724278</v>
      </c>
      <c r="AQ13" s="2">
        <v>0.36947023061314571</v>
      </c>
      <c r="AR13" s="2">
        <v>0.36971313237639208</v>
      </c>
      <c r="AS13" s="2">
        <v>0.36339604181649993</v>
      </c>
      <c r="AT13" s="2">
        <v>0.36241929288494923</v>
      </c>
      <c r="AU13" s="2">
        <v>0.37201477654306453</v>
      </c>
      <c r="AV13" s="2">
        <v>0.36530324836735201</v>
      </c>
      <c r="AW13" s="2">
        <v>0.36707312001864478</v>
      </c>
      <c r="AX13" s="2">
        <v>0.36311027709922367</v>
      </c>
      <c r="AY13" s="2">
        <v>0.38102325686383703</v>
      </c>
      <c r="AZ13" s="2">
        <v>0.36756337828938818</v>
      </c>
      <c r="BA13" s="2">
        <v>0.35398289810673322</v>
      </c>
      <c r="BB13" s="2">
        <v>0.35610446817018332</v>
      </c>
      <c r="BC13" s="2">
        <v>0.35824304762824866</v>
      </c>
      <c r="BD13" s="2">
        <v>0.34658018748183184</v>
      </c>
      <c r="BE13" s="2">
        <v>0.3517224492283057</v>
      </c>
      <c r="BF13" s="2">
        <v>0.35237443302271232</v>
      </c>
      <c r="BG13" s="2">
        <v>0.33503457133831971</v>
      </c>
      <c r="BH13" s="2">
        <v>0.3202183753923753</v>
      </c>
      <c r="BI13" s="2">
        <v>0.32541730222637555</v>
      </c>
      <c r="BJ13" s="2">
        <v>0.31870151809684211</v>
      </c>
      <c r="BK13" s="2">
        <v>0.32309756717748045</v>
      </c>
      <c r="BL13" s="2">
        <v>0.31070003752624886</v>
      </c>
      <c r="BM13" s="2">
        <v>0.31163615768581315</v>
      </c>
      <c r="BN13" s="2">
        <v>0.29920180333037161</v>
      </c>
      <c r="BO13" s="2">
        <v>0.29765714095966794</v>
      </c>
      <c r="BP13" s="2">
        <v>0.29992521444506964</v>
      </c>
      <c r="BQ13" s="2">
        <v>0.29768434399681631</v>
      </c>
      <c r="BR13" s="2">
        <v>0.30264310936323369</v>
      </c>
      <c r="BS13" s="2">
        <v>0.28984843066053556</v>
      </c>
      <c r="BT13" s="2">
        <v>0.28642542363065093</v>
      </c>
      <c r="BU13" s="4">
        <v>0.29644302050986954</v>
      </c>
      <c r="BV13" s="2">
        <v>0.30279119975290453</v>
      </c>
      <c r="BW13" s="2">
        <v>0.29397052635561016</v>
      </c>
      <c r="BX13" s="2">
        <v>0.27607503005509459</v>
      </c>
      <c r="BY13" s="2">
        <v>0.29651217904783783</v>
      </c>
      <c r="BZ13" s="2">
        <v>0.29153918403836193</v>
      </c>
      <c r="CA13" s="2">
        <v>0.2870742932558174</v>
      </c>
      <c r="CB13" s="2">
        <v>0.28858412338972711</v>
      </c>
      <c r="CC13" s="2">
        <v>0.28590171874262726</v>
      </c>
      <c r="CD13" s="2">
        <v>0.27917459709674114</v>
      </c>
      <c r="CE13" s="2">
        <v>0.25910812488784535</v>
      </c>
      <c r="CF13" s="2">
        <v>0.26246192969889481</v>
      </c>
      <c r="CG13" s="2">
        <v>0.2579943140984074</v>
      </c>
      <c r="CH13" s="2">
        <v>0.2622875603846444</v>
      </c>
      <c r="CI13" s="2">
        <v>0.25576759104886987</v>
      </c>
      <c r="CJ13" s="2">
        <v>0.25416777783331823</v>
      </c>
      <c r="CK13" s="2">
        <v>0.24176844507927114</v>
      </c>
      <c r="CL13" s="2">
        <v>0.23898765606300479</v>
      </c>
      <c r="CM13" s="2">
        <v>0.24733119470515341</v>
      </c>
      <c r="CN13" s="2">
        <v>0.24635639720020039</v>
      </c>
      <c r="CO13" s="2">
        <v>0.24331520703840714</v>
      </c>
      <c r="CP13" s="2">
        <v>0.24267388142480995</v>
      </c>
      <c r="CQ13" s="2">
        <v>0.22476377148725779</v>
      </c>
      <c r="CR13" s="2">
        <v>0.22871227954256779</v>
      </c>
      <c r="CS13" s="2">
        <v>0.22897267465607432</v>
      </c>
      <c r="CT13" s="2">
        <v>0.22318157357319293</v>
      </c>
      <c r="CU13" s="2">
        <v>0.22226194111098324</v>
      </c>
      <c r="CV13" s="2">
        <v>0.22246150911714155</v>
      </c>
      <c r="CW13" s="2">
        <v>0.20221966758248591</v>
      </c>
      <c r="CX13" s="2">
        <v>0.19447495818528518</v>
      </c>
      <c r="CY13" s="2">
        <v>0.19445468310597486</v>
      </c>
      <c r="CZ13" s="2">
        <v>0.18820675153452285</v>
      </c>
      <c r="DA13" s="2">
        <v>0.19062711541471355</v>
      </c>
      <c r="DB13" s="2">
        <v>0.19133552730849332</v>
      </c>
      <c r="DC13" s="2">
        <v>0.19275612973605022</v>
      </c>
      <c r="DD13" s="2">
        <v>0.16925901841726237</v>
      </c>
      <c r="DE13" s="2">
        <v>0.16844745245776754</v>
      </c>
      <c r="DF13" s="2">
        <v>0.16717683350219181</v>
      </c>
      <c r="DG13" s="2">
        <v>0.16751684666630948</v>
      </c>
      <c r="DH13" s="2">
        <v>0.16706075592088687</v>
      </c>
      <c r="DI13" s="2">
        <v>0.16793668502967693</v>
      </c>
      <c r="DJ13" s="2">
        <v>0.16772164910793938</v>
      </c>
      <c r="DK13" s="2">
        <v>0.16632417034567959</v>
      </c>
      <c r="DL13" s="2">
        <v>0.16508323716410395</v>
      </c>
      <c r="DM13" s="2">
        <v>0.16341466456520479</v>
      </c>
      <c r="DN13" s="2">
        <v>0.1635466534201232</v>
      </c>
      <c r="DO13" s="2">
        <v>0.14155727398727216</v>
      </c>
      <c r="DP13" s="2">
        <v>0.14050248813376795</v>
      </c>
      <c r="DQ13" s="2">
        <v>0.13913289766006523</v>
      </c>
      <c r="DR13" s="2">
        <v>0.13877110973342571</v>
      </c>
      <c r="DS13" s="57">
        <v>0.13942636707141537</v>
      </c>
      <c r="DT13" s="57">
        <v>0.13999825580411746</v>
      </c>
    </row>
    <row r="14" spans="1:124" x14ac:dyDescent="0.25">
      <c r="A14" s="2" t="s">
        <v>26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5.84139163443177</v>
      </c>
      <c r="Y14" s="2">
        <v>5.8005905223176626</v>
      </c>
      <c r="Z14" s="2">
        <v>5.8166953104962769</v>
      </c>
      <c r="AA14" s="2">
        <v>5.8361758625577398</v>
      </c>
      <c r="AB14" s="2">
        <v>6.0346835080045018</v>
      </c>
      <c r="AC14" s="2">
        <v>6.0226248994221674</v>
      </c>
      <c r="AD14" s="2">
        <v>6.0368812920060684</v>
      </c>
      <c r="AE14" s="2">
        <v>5.9794929707239772</v>
      </c>
      <c r="AF14" s="2">
        <v>5.9448766720317252</v>
      </c>
      <c r="AG14" s="2">
        <v>5.9553193180021022</v>
      </c>
      <c r="AH14" s="2">
        <v>5.9477983265463328</v>
      </c>
      <c r="AI14" s="2">
        <v>5.9362413704446944</v>
      </c>
      <c r="AJ14" s="2">
        <v>6.0112317519499792</v>
      </c>
      <c r="AK14" s="2">
        <v>5.9856468125654612</v>
      </c>
      <c r="AL14" s="2">
        <v>5.9181683491946728</v>
      </c>
      <c r="AM14" s="2">
        <v>5.7412980457279295</v>
      </c>
      <c r="AN14" s="2">
        <v>5.8388474495452476</v>
      </c>
      <c r="AO14" s="2">
        <v>5.8838826616020663</v>
      </c>
      <c r="AP14" s="2">
        <v>5.8354688316786767</v>
      </c>
      <c r="AQ14" s="2">
        <v>5.824697005311207</v>
      </c>
      <c r="AR14" s="2">
        <v>5.8928492464840332</v>
      </c>
      <c r="AS14" s="2">
        <v>5.8167486567151148</v>
      </c>
      <c r="AT14" s="2">
        <v>5.9101291525308612</v>
      </c>
      <c r="AU14" s="2">
        <v>5.9472142131362729</v>
      </c>
      <c r="AV14" s="2">
        <v>5.9619081575319015</v>
      </c>
      <c r="AW14" s="2">
        <v>5.9942774689496616</v>
      </c>
      <c r="AX14" s="2">
        <v>6.153994228477397</v>
      </c>
      <c r="AY14" s="2">
        <v>6.1305131209701029</v>
      </c>
      <c r="AZ14" s="2">
        <v>6.2608903944502279</v>
      </c>
      <c r="BA14" s="2">
        <v>6.25203251003673</v>
      </c>
      <c r="BB14" s="2">
        <v>6.1407370033576809</v>
      </c>
      <c r="BC14" s="2">
        <v>6.0702675547319265</v>
      </c>
      <c r="BD14" s="2">
        <v>6.1320036691266786</v>
      </c>
      <c r="BE14" s="2">
        <v>6.1069372808240194</v>
      </c>
      <c r="BF14" s="2">
        <v>6.148980255809005</v>
      </c>
      <c r="BG14" s="2">
        <v>6.15668815839721</v>
      </c>
      <c r="BH14" s="2">
        <v>6.2325172165127967</v>
      </c>
      <c r="BI14" s="2">
        <v>6.2486054887828022</v>
      </c>
      <c r="BJ14" s="2">
        <v>6.2935789026575222</v>
      </c>
      <c r="BK14" s="2">
        <v>6.2278146220256714</v>
      </c>
      <c r="BL14" s="2">
        <v>6.1083735399321109</v>
      </c>
      <c r="BM14" s="2">
        <v>6.0907095052895173</v>
      </c>
      <c r="BN14" s="2">
        <v>6.0871516389304787</v>
      </c>
      <c r="BO14" s="2">
        <v>6.0822894308853153</v>
      </c>
      <c r="BP14" s="2">
        <v>6.1356053963649311</v>
      </c>
      <c r="BQ14" s="2">
        <v>6.1152177306830167</v>
      </c>
      <c r="BR14" s="2">
        <v>6.10543976671058</v>
      </c>
      <c r="BS14" s="2">
        <v>6.1879926674390049</v>
      </c>
      <c r="BT14" s="2">
        <v>6.2223201983308227</v>
      </c>
      <c r="BU14" s="4">
        <v>6.2657773752031618</v>
      </c>
      <c r="BV14" s="2">
        <v>6.320610310169136</v>
      </c>
      <c r="BW14" s="2">
        <v>6.3487057186271345</v>
      </c>
      <c r="BX14" s="2">
        <v>6.421583536263153</v>
      </c>
      <c r="BY14" s="2">
        <v>6.546440389699244</v>
      </c>
      <c r="BZ14" s="2">
        <v>6.3195977166339494</v>
      </c>
      <c r="CA14" s="2">
        <v>6.4888207647784357</v>
      </c>
      <c r="CB14" s="2">
        <v>6.4680089409003454</v>
      </c>
      <c r="CC14" s="2">
        <v>6.4107998339440604</v>
      </c>
      <c r="CD14" s="2">
        <v>6.3993916428562114</v>
      </c>
      <c r="CE14" s="2">
        <v>6.4336922737135236</v>
      </c>
      <c r="CF14" s="2">
        <v>5.856957187050214</v>
      </c>
      <c r="CG14" s="2">
        <v>5.8510796458710699</v>
      </c>
      <c r="CH14" s="2">
        <v>5.7886978984121953</v>
      </c>
      <c r="CI14" s="2">
        <v>5.7848389028714999</v>
      </c>
      <c r="CJ14" s="2">
        <v>5.7940375851162855</v>
      </c>
      <c r="CK14" s="2">
        <v>5.7776541216394275</v>
      </c>
      <c r="CL14" s="2">
        <v>5.8062167046797919</v>
      </c>
      <c r="CM14" s="2">
        <v>5.808934704850782</v>
      </c>
      <c r="CN14" s="2">
        <v>5.825001260270902</v>
      </c>
      <c r="CO14" s="2">
        <v>5.8468531234751149</v>
      </c>
      <c r="CP14" s="2">
        <v>5.8444372083456884</v>
      </c>
      <c r="CQ14" s="2">
        <v>5.86028866540489</v>
      </c>
      <c r="CR14" s="2">
        <v>5.8428303136560142</v>
      </c>
      <c r="CS14" s="2">
        <v>6.1950243378575163</v>
      </c>
      <c r="CT14" s="2">
        <v>6.0436046228952449</v>
      </c>
      <c r="CU14" s="2">
        <v>6.0687351221582295</v>
      </c>
      <c r="CV14" s="2">
        <v>6.0617585973077137</v>
      </c>
      <c r="CW14" s="2">
        <v>5.9059602848782733</v>
      </c>
      <c r="CX14" s="2">
        <v>10.187679140230385</v>
      </c>
      <c r="CY14" s="2">
        <v>10.116890687368352</v>
      </c>
      <c r="CZ14" s="2">
        <v>10.326225690743358</v>
      </c>
      <c r="DA14" s="2">
        <v>10.282162571690561</v>
      </c>
      <c r="DB14" s="2">
        <v>10.369782709627613</v>
      </c>
      <c r="DC14" s="2">
        <v>10.552271192881264</v>
      </c>
      <c r="DD14" s="2">
        <v>10.551128188878872</v>
      </c>
      <c r="DE14" s="2">
        <v>10.656073001375713</v>
      </c>
      <c r="DF14" s="2">
        <v>10.890046923508718</v>
      </c>
      <c r="DG14" s="2">
        <v>11.126067283069498</v>
      </c>
      <c r="DH14" s="2">
        <v>11.170829569948571</v>
      </c>
      <c r="DI14" s="2">
        <v>11.169600661454291</v>
      </c>
      <c r="DJ14" s="2">
        <v>11.310721831824214</v>
      </c>
      <c r="DK14" s="2">
        <v>11.549322852439472</v>
      </c>
      <c r="DL14" s="2">
        <v>11.71620953351465</v>
      </c>
      <c r="DM14" s="2">
        <v>11.770759678885502</v>
      </c>
      <c r="DN14" s="2">
        <v>12.036562783189607</v>
      </c>
      <c r="DO14" s="2">
        <v>12.211175666308355</v>
      </c>
      <c r="DP14" s="2">
        <v>12.227739491214184</v>
      </c>
      <c r="DQ14" s="2">
        <v>12.325024512623889</v>
      </c>
      <c r="DR14" s="2">
        <v>12.295051528313261</v>
      </c>
      <c r="DS14" s="57">
        <v>12.422803970409783</v>
      </c>
      <c r="DT14" s="57">
        <v>12.656529742171664</v>
      </c>
    </row>
    <row r="15" spans="1:124" x14ac:dyDescent="0.25">
      <c r="A15" s="29" t="s">
        <v>17</v>
      </c>
      <c r="B15" s="2">
        <v>11.747100275977328</v>
      </c>
      <c r="C15" s="2">
        <v>11.788802409462509</v>
      </c>
      <c r="D15" s="2">
        <v>11.723567152423456</v>
      </c>
      <c r="E15" s="2">
        <v>11.645168054564925</v>
      </c>
      <c r="F15" s="2">
        <v>11.611682368560485</v>
      </c>
      <c r="G15" s="2">
        <v>11.584959357287325</v>
      </c>
      <c r="H15" s="2">
        <v>11.392901167716726</v>
      </c>
      <c r="I15" s="2">
        <v>11.387350918095587</v>
      </c>
      <c r="J15" s="2">
        <v>11.287195036898273</v>
      </c>
      <c r="K15" s="2">
        <v>11.218999312366201</v>
      </c>
      <c r="L15" s="2">
        <v>11.307303890191275</v>
      </c>
      <c r="M15" s="2">
        <v>11.270445656703252</v>
      </c>
      <c r="N15" s="2">
        <v>11.361113625108999</v>
      </c>
      <c r="O15" s="2">
        <v>11.350887347333842</v>
      </c>
      <c r="P15" s="2">
        <v>11.387942135509538</v>
      </c>
      <c r="Q15" s="2">
        <v>10.660344496494629</v>
      </c>
      <c r="R15" s="2">
        <v>11.360889677046949</v>
      </c>
      <c r="S15" s="2">
        <v>10.526779757671893</v>
      </c>
      <c r="T15" s="2">
        <v>10.870245521214418</v>
      </c>
      <c r="U15" s="2">
        <v>10.848563871944888</v>
      </c>
      <c r="V15" s="2">
        <v>10.294244304970672</v>
      </c>
      <c r="W15" s="2">
        <v>10.264733008154819</v>
      </c>
      <c r="X15" s="2">
        <v>9.6097265275618078</v>
      </c>
      <c r="Y15" s="2">
        <v>9.6034225446470867</v>
      </c>
      <c r="Z15" s="2">
        <v>9.5277526936504007</v>
      </c>
      <c r="AA15" s="2">
        <v>9.5112743228673704</v>
      </c>
      <c r="AB15" s="2">
        <v>9.4484106302103665</v>
      </c>
      <c r="AC15" s="2">
        <v>9.4283601673316433</v>
      </c>
      <c r="AD15" s="2">
        <v>9.4196131232911977</v>
      </c>
      <c r="AE15" s="2">
        <v>9.4256189960886978</v>
      </c>
      <c r="AF15" s="2">
        <v>9.3221618568205411</v>
      </c>
      <c r="AG15" s="2">
        <v>9.3375913704998723</v>
      </c>
      <c r="AH15" s="2">
        <v>9.3420099163977177</v>
      </c>
      <c r="AI15" s="2">
        <v>9.3819249179725901</v>
      </c>
      <c r="AJ15" s="2">
        <v>9.3973146713754527</v>
      </c>
      <c r="AK15" s="2">
        <v>9.389590404719474</v>
      </c>
      <c r="AL15" s="2">
        <v>9.1350658003794862</v>
      </c>
      <c r="AM15" s="2">
        <v>8.8844612453670901</v>
      </c>
      <c r="AN15" s="2">
        <v>8.8545896926831755</v>
      </c>
      <c r="AO15" s="2">
        <v>8.758089797822624</v>
      </c>
      <c r="AP15" s="2">
        <v>8.8046925945809082</v>
      </c>
      <c r="AQ15" s="2">
        <v>8.7655942948044316</v>
      </c>
      <c r="AR15" s="2">
        <v>8.6878236276389504</v>
      </c>
      <c r="AS15" s="2">
        <v>8.4852937463659099</v>
      </c>
      <c r="AT15" s="2">
        <v>8.4441782845004774</v>
      </c>
      <c r="AU15" s="2">
        <v>8.4036685942650227</v>
      </c>
      <c r="AV15" s="2">
        <v>8.316809889977792</v>
      </c>
      <c r="AW15" s="2">
        <v>8.2578501303411187</v>
      </c>
      <c r="AX15" s="2">
        <v>8.153786614825604</v>
      </c>
      <c r="AY15" s="2">
        <v>8.0607816000349874</v>
      </c>
      <c r="AZ15" s="2">
        <v>8.039281953257511</v>
      </c>
      <c r="BA15" s="2">
        <v>7.9953800311975129</v>
      </c>
      <c r="BB15" s="2">
        <v>7.9779162796303167</v>
      </c>
      <c r="BC15" s="2">
        <v>7.884983731724196</v>
      </c>
      <c r="BD15" s="2">
        <v>7.8350861898214026</v>
      </c>
      <c r="BE15" s="2">
        <v>7.8444555132790068</v>
      </c>
      <c r="BF15" s="2">
        <v>7.9261442211503175</v>
      </c>
      <c r="BG15" s="2">
        <v>7.933878836875861</v>
      </c>
      <c r="BH15" s="2">
        <v>7.899974841357885</v>
      </c>
      <c r="BI15" s="2">
        <v>7.6278250440857649</v>
      </c>
      <c r="BJ15" s="2">
        <v>7.5926431280655109</v>
      </c>
      <c r="BK15" s="2">
        <v>7.575469791833739</v>
      </c>
      <c r="BL15" s="2">
        <v>7.3902754987441019</v>
      </c>
      <c r="BM15" s="2">
        <v>7.4411920853503979</v>
      </c>
      <c r="BN15" s="2">
        <v>7.4515145933105957</v>
      </c>
      <c r="BO15" s="2">
        <v>7.4263296175879443</v>
      </c>
      <c r="BP15" s="2">
        <v>7.3323598356907649</v>
      </c>
      <c r="BQ15" s="2">
        <v>7.3485860864838184</v>
      </c>
      <c r="BR15" s="2">
        <v>7.3432435063869885</v>
      </c>
      <c r="BS15" s="2">
        <v>7.349572760574147</v>
      </c>
      <c r="BT15" s="2">
        <v>7.3066712820745421</v>
      </c>
      <c r="BU15" s="4">
        <v>7.254998935186328</v>
      </c>
      <c r="BV15" s="2">
        <v>7.1833553770136245</v>
      </c>
      <c r="BW15" s="2">
        <v>7.192294198420651</v>
      </c>
      <c r="BX15" s="2">
        <v>7.2711261830441059</v>
      </c>
      <c r="BY15" s="2">
        <v>7.0469938167679436</v>
      </c>
      <c r="BZ15" s="2">
        <v>7.2535373578607816</v>
      </c>
      <c r="CA15" s="2">
        <v>7.2616127132455119</v>
      </c>
      <c r="CB15" s="2">
        <v>7.2294055968031152</v>
      </c>
      <c r="CC15" s="2">
        <v>7.2488488496220693</v>
      </c>
      <c r="CD15" s="2">
        <v>7.2849359864482208</v>
      </c>
      <c r="CE15" s="2">
        <v>7.2702381187936247</v>
      </c>
      <c r="CF15" s="2">
        <v>7.271057641068583</v>
      </c>
      <c r="CG15" s="2">
        <v>7.2971549257561135</v>
      </c>
      <c r="CH15" s="2">
        <v>7.2777659063667848</v>
      </c>
      <c r="CI15" s="2">
        <v>7.3500200488348293</v>
      </c>
      <c r="CJ15" s="2">
        <v>7.3166181433149307</v>
      </c>
      <c r="CK15" s="2">
        <v>7.2408590419407002</v>
      </c>
      <c r="CL15" s="2">
        <v>7.1373874979702894</v>
      </c>
      <c r="CM15" s="2">
        <v>7.0186803307130949</v>
      </c>
      <c r="CN15" s="2">
        <v>6.9630661496213584</v>
      </c>
      <c r="CO15" s="2">
        <v>6.9418885320040244</v>
      </c>
      <c r="CP15" s="2">
        <v>6.9614171456753082</v>
      </c>
      <c r="CQ15" s="2">
        <v>6.934867400420706</v>
      </c>
      <c r="CR15" s="2">
        <v>6.8803252846221854</v>
      </c>
      <c r="CS15" s="2">
        <v>6.8584640494515039</v>
      </c>
      <c r="CT15" s="2">
        <v>6.730894630658069</v>
      </c>
      <c r="CU15" s="2">
        <v>6.6879911577324567</v>
      </c>
      <c r="CV15" s="2">
        <v>6.680986734143425</v>
      </c>
      <c r="CW15" s="2">
        <v>6.4886654579757428</v>
      </c>
      <c r="CX15" s="2">
        <v>6.1945362564683748</v>
      </c>
      <c r="CY15" s="2">
        <v>6.1723535022402727</v>
      </c>
      <c r="CZ15" s="2">
        <v>6.0343918998882184</v>
      </c>
      <c r="DA15" s="2">
        <v>5.9922245682834072</v>
      </c>
      <c r="DB15" s="2">
        <v>6.0247282639657307</v>
      </c>
      <c r="DC15" s="2">
        <v>5.9920572919231487</v>
      </c>
      <c r="DD15" s="2">
        <v>6.0074650942568555</v>
      </c>
      <c r="DE15" s="2">
        <v>5.993959194627883</v>
      </c>
      <c r="DF15" s="2">
        <v>5.8890104429980346</v>
      </c>
      <c r="DG15" s="2">
        <v>5.8525034733742807</v>
      </c>
      <c r="DH15" s="2">
        <v>5.8562466624235947</v>
      </c>
      <c r="DI15" s="2">
        <v>5.8438367369808653</v>
      </c>
      <c r="DJ15" s="2">
        <v>5.832959212736851</v>
      </c>
      <c r="DK15" s="2">
        <v>5.8544559334073059</v>
      </c>
      <c r="DL15" s="2">
        <v>5.8513571904640838</v>
      </c>
      <c r="DM15" s="2">
        <v>5.8285551853163993</v>
      </c>
      <c r="DN15" s="2">
        <v>5.8359938565789093</v>
      </c>
      <c r="DO15" s="2">
        <v>5.7971879446697097</v>
      </c>
      <c r="DP15" s="2">
        <v>5.784332098939009</v>
      </c>
      <c r="DQ15" s="2">
        <v>5.7949838665627409</v>
      </c>
      <c r="DR15" s="2">
        <v>5.7991066607755357</v>
      </c>
      <c r="DS15" s="57">
        <v>5.7725624774262458</v>
      </c>
      <c r="DT15" s="57">
        <v>5.7480595384640489</v>
      </c>
    </row>
    <row r="16" spans="1:124" x14ac:dyDescent="0.25">
      <c r="A16" s="2" t="s">
        <v>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4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57">
        <v>0</v>
      </c>
      <c r="DT16" s="57">
        <v>0</v>
      </c>
    </row>
    <row r="17" spans="1:124" x14ac:dyDescent="0.25">
      <c r="A17" s="2" t="s">
        <v>18</v>
      </c>
      <c r="B17" s="2">
        <v>11.747100275977328</v>
      </c>
      <c r="C17" s="2">
        <v>11.788802409462509</v>
      </c>
      <c r="D17" s="2">
        <v>11.723567152423456</v>
      </c>
      <c r="E17" s="2">
        <v>11.645168054564925</v>
      </c>
      <c r="F17" s="2">
        <v>11.611682368560485</v>
      </c>
      <c r="G17" s="2">
        <v>11.584959357287325</v>
      </c>
      <c r="H17" s="2">
        <v>11.392901167716726</v>
      </c>
      <c r="I17" s="2">
        <v>11.387350918095587</v>
      </c>
      <c r="J17" s="2">
        <v>11.287195036898273</v>
      </c>
      <c r="K17" s="2">
        <v>11.218999312366201</v>
      </c>
      <c r="L17" s="2">
        <v>11.307303890191275</v>
      </c>
      <c r="M17" s="2">
        <v>11.270445656703252</v>
      </c>
      <c r="N17" s="2">
        <v>11.361113625108999</v>
      </c>
      <c r="O17" s="2">
        <v>11.350887347333842</v>
      </c>
      <c r="P17" s="2">
        <v>11.387942135509538</v>
      </c>
      <c r="Q17" s="2">
        <v>10.660344496494629</v>
      </c>
      <c r="R17" s="2">
        <v>11.360889677046949</v>
      </c>
      <c r="S17" s="2">
        <v>10.526779757671893</v>
      </c>
      <c r="T17" s="2">
        <v>10.870245521214418</v>
      </c>
      <c r="U17" s="2">
        <v>10.848563871944888</v>
      </c>
      <c r="V17" s="2">
        <v>10.294244304970672</v>
      </c>
      <c r="W17" s="2">
        <v>10.264733008154819</v>
      </c>
      <c r="X17" s="2">
        <v>9.6097265275618078</v>
      </c>
      <c r="Y17" s="2">
        <v>9.6034225446470867</v>
      </c>
      <c r="Z17" s="2">
        <v>9.5277526936504007</v>
      </c>
      <c r="AA17" s="2">
        <v>9.5112743228673704</v>
      </c>
      <c r="AB17" s="2">
        <v>9.4484106302103665</v>
      </c>
      <c r="AC17" s="2">
        <v>9.4283601673316433</v>
      </c>
      <c r="AD17" s="2">
        <v>9.4196131232911977</v>
      </c>
      <c r="AE17" s="2">
        <v>9.4256189960886978</v>
      </c>
      <c r="AF17" s="2">
        <v>9.3221618568205411</v>
      </c>
      <c r="AG17" s="2">
        <v>9.3375913704998723</v>
      </c>
      <c r="AH17" s="2">
        <v>9.3420099163977177</v>
      </c>
      <c r="AI17" s="2">
        <v>9.3819249179725901</v>
      </c>
      <c r="AJ17" s="2">
        <v>9.3973146713754527</v>
      </c>
      <c r="AK17" s="2">
        <v>9.389590404719474</v>
      </c>
      <c r="AL17" s="2">
        <v>9.1350658003794862</v>
      </c>
      <c r="AM17" s="2">
        <v>8.8844612453670901</v>
      </c>
      <c r="AN17" s="2">
        <v>8.8545896926831755</v>
      </c>
      <c r="AO17" s="2">
        <v>8.758089797822624</v>
      </c>
      <c r="AP17" s="2">
        <v>8.8046925945809082</v>
      </c>
      <c r="AQ17" s="2">
        <v>8.7655942948044316</v>
      </c>
      <c r="AR17" s="2">
        <v>8.6878236276389504</v>
      </c>
      <c r="AS17" s="2">
        <v>8.4852937463659099</v>
      </c>
      <c r="AT17" s="2">
        <v>8.4441782845004774</v>
      </c>
      <c r="AU17" s="2">
        <v>8.4036685942650227</v>
      </c>
      <c r="AV17" s="2">
        <v>8.316809889977792</v>
      </c>
      <c r="AW17" s="2">
        <v>8.2578501303411187</v>
      </c>
      <c r="AX17" s="2">
        <v>8.153786614825604</v>
      </c>
      <c r="AY17" s="2">
        <v>8.0607816000349874</v>
      </c>
      <c r="AZ17" s="2">
        <v>8.039281953257511</v>
      </c>
      <c r="BA17" s="2">
        <v>7.9953800311975129</v>
      </c>
      <c r="BB17" s="2">
        <v>7.9779162796303167</v>
      </c>
      <c r="BC17" s="2">
        <v>7.884983731724196</v>
      </c>
      <c r="BD17" s="2">
        <v>7.8350861898214026</v>
      </c>
      <c r="BE17" s="2">
        <v>7.8444555132790068</v>
      </c>
      <c r="BF17" s="2">
        <v>7.9261442211503175</v>
      </c>
      <c r="BG17" s="2">
        <v>7.933878836875861</v>
      </c>
      <c r="BH17" s="2">
        <v>7.899974841357885</v>
      </c>
      <c r="BI17" s="2">
        <v>7.6278250440857649</v>
      </c>
      <c r="BJ17" s="2">
        <v>7.5926431280655109</v>
      </c>
      <c r="BK17" s="2">
        <v>7.575469791833739</v>
      </c>
      <c r="BL17" s="2">
        <v>7.3902754987441019</v>
      </c>
      <c r="BM17" s="2">
        <v>7.4411920853503979</v>
      </c>
      <c r="BN17" s="2">
        <v>7.4515145933105957</v>
      </c>
      <c r="BO17" s="2">
        <v>7.4263296175879443</v>
      </c>
      <c r="BP17" s="2">
        <v>7.3323598356907649</v>
      </c>
      <c r="BQ17" s="2">
        <v>7.3485860864838184</v>
      </c>
      <c r="BR17" s="2">
        <v>7.3432435063869885</v>
      </c>
      <c r="BS17" s="2">
        <v>7.349572760574147</v>
      </c>
      <c r="BT17" s="2">
        <v>7.3066712820745421</v>
      </c>
      <c r="BU17" s="2">
        <v>7.254998935186328</v>
      </c>
      <c r="BV17" s="2">
        <v>7.1833553770136245</v>
      </c>
      <c r="BW17" s="2">
        <v>7.192294198420651</v>
      </c>
      <c r="BX17" s="2">
        <v>7.2711261830441059</v>
      </c>
      <c r="BY17" s="2">
        <v>7.0469938167679436</v>
      </c>
      <c r="BZ17" s="2">
        <v>7.2535373578607816</v>
      </c>
      <c r="CA17" s="2">
        <v>7.2616127132455119</v>
      </c>
      <c r="CB17" s="2">
        <v>7.2294055968031152</v>
      </c>
      <c r="CC17" s="2">
        <v>7.2488488496220693</v>
      </c>
      <c r="CD17" s="2">
        <v>7.2849359864482208</v>
      </c>
      <c r="CE17" s="2">
        <v>7.2702381187936247</v>
      </c>
      <c r="CF17" s="2">
        <v>7.271057641068583</v>
      </c>
      <c r="CG17" s="2">
        <v>7.2971549257561135</v>
      </c>
      <c r="CH17" s="2">
        <v>7.2777659063667848</v>
      </c>
      <c r="CI17" s="2">
        <v>7.3500200488348293</v>
      </c>
      <c r="CJ17" s="2">
        <v>7.3166181433149307</v>
      </c>
      <c r="CK17" s="2">
        <v>7.2408590419407002</v>
      </c>
      <c r="CL17" s="2">
        <v>7.1373874979702894</v>
      </c>
      <c r="CM17" s="2">
        <v>7.0186803307130949</v>
      </c>
      <c r="CN17" s="2">
        <v>6.9630661496213584</v>
      </c>
      <c r="CO17" s="2">
        <v>6.9418885320040244</v>
      </c>
      <c r="CP17" s="2">
        <v>6.9614171456753082</v>
      </c>
      <c r="CQ17" s="2">
        <v>6.934867400420706</v>
      </c>
      <c r="CR17" s="2">
        <v>6.8803252846221854</v>
      </c>
      <c r="CS17" s="2">
        <v>6.8584640494515039</v>
      </c>
      <c r="CT17" s="2">
        <v>6.730894630658069</v>
      </c>
      <c r="CU17" s="2">
        <v>6.6879911577324567</v>
      </c>
      <c r="CV17" s="2">
        <v>6.680986734143425</v>
      </c>
      <c r="CW17" s="2">
        <v>6.4886654579757428</v>
      </c>
      <c r="CX17" s="2">
        <v>6.1945362564683748</v>
      </c>
      <c r="CY17" s="2">
        <v>6.1723535022402727</v>
      </c>
      <c r="CZ17" s="2">
        <v>6.0343918998882184</v>
      </c>
      <c r="DA17" s="2">
        <v>5.9922245682834072</v>
      </c>
      <c r="DB17" s="2">
        <v>6.0247282639657307</v>
      </c>
      <c r="DC17" s="2">
        <v>5.9920572919231487</v>
      </c>
      <c r="DD17" s="2">
        <v>6.0074650942568555</v>
      </c>
      <c r="DE17" s="2">
        <v>5.993959194627883</v>
      </c>
      <c r="DF17" s="2">
        <v>5.8890104429980346</v>
      </c>
      <c r="DG17" s="2">
        <v>5.8525034733742807</v>
      </c>
      <c r="DH17" s="2">
        <v>5.8562466624235947</v>
      </c>
      <c r="DI17" s="2">
        <v>5.8438367369808653</v>
      </c>
      <c r="DJ17" s="2">
        <v>5.832959212736851</v>
      </c>
      <c r="DK17" s="2">
        <v>5.8544559334073059</v>
      </c>
      <c r="DL17" s="2">
        <v>5.8513571904640838</v>
      </c>
      <c r="DM17" s="2">
        <v>5.8285551853163993</v>
      </c>
      <c r="DN17" s="2">
        <v>5.8359938565789093</v>
      </c>
      <c r="DO17" s="2">
        <v>5.7971879446697097</v>
      </c>
      <c r="DP17" s="2">
        <v>5.784332098939009</v>
      </c>
      <c r="DQ17" s="2">
        <v>5.7949838665627409</v>
      </c>
      <c r="DR17" s="2">
        <v>5.7991066607755357</v>
      </c>
      <c r="DS17" s="57">
        <v>5.7725624774262458</v>
      </c>
      <c r="DT17" s="57">
        <v>5.7480595384640489</v>
      </c>
    </row>
    <row r="18" spans="1:124" x14ac:dyDescent="0.25">
      <c r="A18" s="29" t="s">
        <v>19</v>
      </c>
      <c r="B18" s="2">
        <v>29.202664338268676</v>
      </c>
      <c r="C18" s="2">
        <v>29.199411527568241</v>
      </c>
      <c r="D18" s="2">
        <v>29.445714290413704</v>
      </c>
      <c r="E18" s="2">
        <v>29.932274144568453</v>
      </c>
      <c r="F18" s="2">
        <v>29.927503226433252</v>
      </c>
      <c r="G18" s="2">
        <v>29.275649312753536</v>
      </c>
      <c r="H18" s="2">
        <v>28.832021760069011</v>
      </c>
      <c r="I18" s="2">
        <v>28.742578111956544</v>
      </c>
      <c r="J18" s="2">
        <v>29.06455757877891</v>
      </c>
      <c r="K18" s="2">
        <v>29.522924120171343</v>
      </c>
      <c r="L18" s="2">
        <v>29.064941831418626</v>
      </c>
      <c r="M18" s="2">
        <v>28.986652356820272</v>
      </c>
      <c r="N18" s="2">
        <v>29.180471761233346</v>
      </c>
      <c r="O18" s="2">
        <v>29.128671457666972</v>
      </c>
      <c r="P18" s="2">
        <v>29.168062386699241</v>
      </c>
      <c r="Q18" s="2">
        <v>32.371207543362964</v>
      </c>
      <c r="R18" s="2">
        <v>29.615110887156842</v>
      </c>
      <c r="S18" s="2">
        <v>32.866646307814257</v>
      </c>
      <c r="T18" s="2">
        <v>30.271988706235927</v>
      </c>
      <c r="U18" s="2">
        <v>30.183738304475575</v>
      </c>
      <c r="V18" s="2">
        <v>32.834626840975666</v>
      </c>
      <c r="W18" s="2">
        <v>32.74154656325728</v>
      </c>
      <c r="X18" s="2">
        <v>31.066345298410113</v>
      </c>
      <c r="Y18" s="2">
        <v>31.169589881430838</v>
      </c>
      <c r="Z18" s="2">
        <v>31.029556408980973</v>
      </c>
      <c r="AA18" s="2">
        <v>31.018392093074841</v>
      </c>
      <c r="AB18" s="2">
        <v>30.853400112442937</v>
      </c>
      <c r="AC18" s="2">
        <v>30.75864700679276</v>
      </c>
      <c r="AD18" s="2">
        <v>30.756457175739826</v>
      </c>
      <c r="AE18" s="2">
        <v>30.658580552001602</v>
      </c>
      <c r="AF18" s="2">
        <v>30.805837319723047</v>
      </c>
      <c r="AG18" s="2">
        <v>30.911631993758572</v>
      </c>
      <c r="AH18" s="2">
        <v>30.84530647043945</v>
      </c>
      <c r="AI18" s="2">
        <v>30.697026120351524</v>
      </c>
      <c r="AJ18" s="2">
        <v>30.791718578886073</v>
      </c>
      <c r="AK18" s="2">
        <v>30.682602282150729</v>
      </c>
      <c r="AL18" s="2">
        <v>30.115423094287756</v>
      </c>
      <c r="AM18" s="2">
        <v>29.650209249203598</v>
      </c>
      <c r="AN18" s="2">
        <v>29.882678834943167</v>
      </c>
      <c r="AO18" s="2">
        <v>29.534081806255287</v>
      </c>
      <c r="AP18" s="2">
        <v>29.604856800749374</v>
      </c>
      <c r="AQ18" s="2">
        <v>29.752005883338516</v>
      </c>
      <c r="AR18" s="2">
        <v>29.812971725245255</v>
      </c>
      <c r="AS18" s="2">
        <v>29.490906404033627</v>
      </c>
      <c r="AT18" s="2">
        <v>29.468728231302887</v>
      </c>
      <c r="AU18" s="2">
        <v>29.296897036495132</v>
      </c>
      <c r="AV18" s="2">
        <v>29.111403300772945</v>
      </c>
      <c r="AW18" s="2">
        <v>28.957919199932785</v>
      </c>
      <c r="AX18" s="2">
        <v>28.950820340120281</v>
      </c>
      <c r="AY18" s="2">
        <v>28.667978687083963</v>
      </c>
      <c r="AZ18" s="2">
        <v>28.654780863975816</v>
      </c>
      <c r="BA18" s="2">
        <v>28.477763502236698</v>
      </c>
      <c r="BB18" s="2">
        <v>28.215166254645109</v>
      </c>
      <c r="BC18" s="2">
        <v>27.868512060285589</v>
      </c>
      <c r="BD18" s="2">
        <v>27.972988858180106</v>
      </c>
      <c r="BE18" s="2">
        <v>27.930617362336687</v>
      </c>
      <c r="BF18" s="2">
        <v>28.173446859031522</v>
      </c>
      <c r="BG18" s="2">
        <v>28.084882810324267</v>
      </c>
      <c r="BH18" s="2">
        <v>28.055538503012173</v>
      </c>
      <c r="BI18" s="2">
        <v>27.071639513620624</v>
      </c>
      <c r="BJ18" s="2">
        <v>27.155771571065046</v>
      </c>
      <c r="BK18" s="2">
        <v>27.039179417128363</v>
      </c>
      <c r="BL18" s="2">
        <v>28.838480867667485</v>
      </c>
      <c r="BM18" s="2">
        <v>28.875419730992615</v>
      </c>
      <c r="BN18" s="2">
        <v>28.897041913917988</v>
      </c>
      <c r="BO18" s="2">
        <v>28.823495367115338</v>
      </c>
      <c r="BP18" s="2">
        <v>28.771156366096935</v>
      </c>
      <c r="BQ18" s="2">
        <v>28.782679497634465</v>
      </c>
      <c r="BR18" s="2">
        <v>28.670996222541792</v>
      </c>
      <c r="BS18" s="2">
        <v>28.637211266540529</v>
      </c>
      <c r="BT18" s="2">
        <v>28.575588766808906</v>
      </c>
      <c r="BU18" s="2">
        <v>28.504531556199343</v>
      </c>
      <c r="BV18" s="2">
        <v>28.376130982757289</v>
      </c>
      <c r="BW18" s="2">
        <v>28.353371942910332</v>
      </c>
      <c r="BX18" s="2">
        <v>28.55991695817616</v>
      </c>
      <c r="BY18" s="2">
        <v>27.999223379769091</v>
      </c>
      <c r="BZ18" s="2">
        <v>28.218898738030507</v>
      </c>
      <c r="CA18" s="2">
        <v>28.161241726828969</v>
      </c>
      <c r="CB18" s="2">
        <v>28.160285657065089</v>
      </c>
      <c r="CC18" s="2">
        <v>28.121257880889321</v>
      </c>
      <c r="CD18" s="2">
        <v>28.131885668383081</v>
      </c>
      <c r="CE18" s="2">
        <v>27.964622283487667</v>
      </c>
      <c r="CF18" s="2">
        <v>27.979118673155526</v>
      </c>
      <c r="CG18" s="2">
        <v>28.039561073564855</v>
      </c>
      <c r="CH18" s="2">
        <v>27.983785277179859</v>
      </c>
      <c r="CI18" s="2">
        <v>28.142727358607971</v>
      </c>
      <c r="CJ18" s="2">
        <v>27.920025099372715</v>
      </c>
      <c r="CK18" s="2">
        <v>27.509231191473273</v>
      </c>
      <c r="CL18" s="2">
        <v>27.241196578983725</v>
      </c>
      <c r="CM18" s="2">
        <v>27.036167678226356</v>
      </c>
      <c r="CN18" s="2">
        <v>26.873362534089697</v>
      </c>
      <c r="CO18" s="2">
        <v>26.841541146392778</v>
      </c>
      <c r="CP18" s="2">
        <v>26.736918774250118</v>
      </c>
      <c r="CQ18" s="2">
        <v>26.683499166062987</v>
      </c>
      <c r="CR18" s="2">
        <v>26.513676105728706</v>
      </c>
      <c r="CS18" s="2">
        <v>26.426128797532549</v>
      </c>
      <c r="CT18" s="2">
        <v>25.838082923117064</v>
      </c>
      <c r="CU18" s="2">
        <v>25.834742997234393</v>
      </c>
      <c r="CV18" s="2">
        <v>25.723706092019057</v>
      </c>
      <c r="CW18" s="2">
        <v>24.979440075545877</v>
      </c>
      <c r="CX18" s="2">
        <v>23.815080121256198</v>
      </c>
      <c r="CY18" s="2">
        <v>23.714772478178862</v>
      </c>
      <c r="CZ18" s="2">
        <v>23.317968580915185</v>
      </c>
      <c r="DA18" s="2">
        <v>23.18600226509562</v>
      </c>
      <c r="DB18" s="2">
        <v>23.141812849153265</v>
      </c>
      <c r="DC18" s="2">
        <v>22.99973969393653</v>
      </c>
      <c r="DD18" s="2">
        <v>23.012160782635792</v>
      </c>
      <c r="DE18" s="2">
        <v>22.942587732216431</v>
      </c>
      <c r="DF18" s="2">
        <v>22.744457435789489</v>
      </c>
      <c r="DG18" s="2">
        <v>22.600728158858736</v>
      </c>
      <c r="DH18" s="2">
        <v>22.582187745603715</v>
      </c>
      <c r="DI18" s="2">
        <v>22.421959555810449</v>
      </c>
      <c r="DJ18" s="2">
        <v>22.344734203684833</v>
      </c>
      <c r="DK18" s="2">
        <v>22.347901588550375</v>
      </c>
      <c r="DL18" s="2">
        <v>22.290989332151685</v>
      </c>
      <c r="DM18" s="2">
        <v>22.27771386673767</v>
      </c>
      <c r="DN18" s="2">
        <v>22.135145199251582</v>
      </c>
      <c r="DO18" s="2">
        <v>21.910844145031657</v>
      </c>
      <c r="DP18" s="2">
        <v>21.830074585644248</v>
      </c>
      <c r="DQ18" s="2">
        <v>21.799508370496127</v>
      </c>
      <c r="DR18" s="2">
        <v>21.794727599564723</v>
      </c>
      <c r="DS18" s="57">
        <v>21.704170758838526</v>
      </c>
      <c r="DT18" s="57">
        <v>21.534780433167072</v>
      </c>
    </row>
    <row r="19" spans="1:124" x14ac:dyDescent="0.25">
      <c r="A19" s="2" t="s">
        <v>20</v>
      </c>
      <c r="B19" s="2">
        <v>0.16163027722607642</v>
      </c>
      <c r="C19" s="2">
        <v>0.16051839191775275</v>
      </c>
      <c r="D19" s="2">
        <v>0.15790830993848826</v>
      </c>
      <c r="E19" s="2">
        <v>0.15503845202961924</v>
      </c>
      <c r="F19" s="2">
        <v>0.15462670804479817</v>
      </c>
      <c r="G19" s="2">
        <v>0.15409591837913647</v>
      </c>
      <c r="H19" s="2">
        <v>0.15219703118116301</v>
      </c>
      <c r="I19" s="2">
        <v>0.15089586269257799</v>
      </c>
      <c r="J19" s="2">
        <v>0.15497188446810742</v>
      </c>
      <c r="K19" s="2">
        <v>0.15193062524490653</v>
      </c>
      <c r="L19" s="2">
        <v>0.15358570913833822</v>
      </c>
      <c r="M19" s="2">
        <v>0.15502121479334563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4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57">
        <v>0</v>
      </c>
      <c r="DT19" s="57">
        <v>0</v>
      </c>
    </row>
    <row r="20" spans="1:124" x14ac:dyDescent="0.25">
      <c r="A20" s="2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4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57">
        <v>0</v>
      </c>
      <c r="DT20" s="57">
        <v>0</v>
      </c>
    </row>
    <row r="21" spans="1:124" x14ac:dyDescent="0.25">
      <c r="A21" s="2" t="s">
        <v>22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4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57">
        <v>0</v>
      </c>
      <c r="DT21" s="57">
        <v>0</v>
      </c>
    </row>
    <row r="22" spans="1:124" x14ac:dyDescent="0.25">
      <c r="A22" s="2" t="s">
        <v>23</v>
      </c>
      <c r="B22" s="2">
        <v>0.30315255966666005</v>
      </c>
      <c r="C22" s="2">
        <v>0.30427041828699042</v>
      </c>
      <c r="D22" s="2">
        <v>0.30258668840019554</v>
      </c>
      <c r="E22" s="2">
        <v>0.30056319818717858</v>
      </c>
      <c r="F22" s="2">
        <v>0.29969892857493874</v>
      </c>
      <c r="G22" s="2">
        <v>0.29900920441674561</v>
      </c>
      <c r="H22" s="2">
        <v>0.29405215927794659</v>
      </c>
      <c r="I22" s="2">
        <v>0.29394960998530867</v>
      </c>
      <c r="J22" s="2">
        <v>0.29094771602482355</v>
      </c>
      <c r="K22" s="2">
        <v>0.28918984879293808</v>
      </c>
      <c r="L22" s="2">
        <v>0.29146605781995966</v>
      </c>
      <c r="M22" s="2">
        <v>0.29051597068006413</v>
      </c>
      <c r="N22" s="2">
        <v>0.2928531003423076</v>
      </c>
      <c r="O22" s="2">
        <v>0.29258949967337344</v>
      </c>
      <c r="P22" s="2">
        <v>0.29354465336321933</v>
      </c>
      <c r="Q22" s="2">
        <v>0.26470610540668105</v>
      </c>
      <c r="R22" s="2">
        <v>0.28827382994909756</v>
      </c>
      <c r="S22" s="2">
        <v>0.26138957076325997</v>
      </c>
      <c r="T22" s="2">
        <v>0.2785727117507063</v>
      </c>
      <c r="U22" s="2">
        <v>0.27804521571551388</v>
      </c>
      <c r="V22" s="2">
        <v>0.2581892417946885</v>
      </c>
      <c r="W22" s="2">
        <v>0.25744907096489922</v>
      </c>
      <c r="X22" s="2">
        <v>0.24102089794075041</v>
      </c>
      <c r="Y22" s="2">
        <v>0.24086382247076191</v>
      </c>
      <c r="Z22" s="2">
        <v>0.24099599321879875</v>
      </c>
      <c r="AA22" s="2">
        <v>0.24060370485284732</v>
      </c>
      <c r="AB22" s="2">
        <v>0.2390134618590519</v>
      </c>
      <c r="AC22" s="2">
        <v>0.23850625162739697</v>
      </c>
      <c r="AD22" s="2">
        <v>0.23828498041481272</v>
      </c>
      <c r="AE22" s="2">
        <v>0.23843690908355894</v>
      </c>
      <c r="AF22" s="2">
        <v>0.23775149300436496</v>
      </c>
      <c r="AG22" s="2">
        <v>0.23816912230221968</v>
      </c>
      <c r="AH22" s="2">
        <v>0.23816965936929502</v>
      </c>
      <c r="AI22" s="2">
        <v>0.23918727146924851</v>
      </c>
      <c r="AJ22" s="2">
        <v>0.23957962518740328</v>
      </c>
      <c r="AK22" s="2">
        <v>0.23938269904679807</v>
      </c>
      <c r="AL22" s="2">
        <v>0.23487822130830474</v>
      </c>
      <c r="AM22" s="2">
        <v>0.22845832434177896</v>
      </c>
      <c r="AN22" s="2">
        <v>0.2274470455893973</v>
      </c>
      <c r="AO22" s="2">
        <v>0.22496826150707486</v>
      </c>
      <c r="AP22" s="2">
        <v>0.22616534333771388</v>
      </c>
      <c r="AQ22" s="2">
        <v>0.22516102884315561</v>
      </c>
      <c r="AR22" s="2">
        <v>0.22508807578901524</v>
      </c>
      <c r="AS22" s="2">
        <v>0.21986389342623197</v>
      </c>
      <c r="AT22" s="2">
        <v>0.21879854368160781</v>
      </c>
      <c r="AU22" s="2">
        <v>0.21750680513414741</v>
      </c>
      <c r="AV22" s="2">
        <v>0.2152586965782603</v>
      </c>
      <c r="AW22" s="2">
        <v>0.21373267864856685</v>
      </c>
      <c r="AX22" s="2">
        <v>0.21278210932895261</v>
      </c>
      <c r="AY22" s="2">
        <v>0.21035504026764856</v>
      </c>
      <c r="AZ22" s="2">
        <v>0.20978854225256438</v>
      </c>
      <c r="BA22" s="2">
        <v>0.20864290259412191</v>
      </c>
      <c r="BB22" s="2">
        <v>0.20818717843805365</v>
      </c>
      <c r="BC22" s="2">
        <v>0.20578942464358538</v>
      </c>
      <c r="BD22" s="2">
        <v>0.2068417344273058</v>
      </c>
      <c r="BE22" s="2">
        <v>0.20660998850830273</v>
      </c>
      <c r="BF22" s="2">
        <v>0.20655437948716199</v>
      </c>
      <c r="BG22" s="2">
        <v>0.20675594265674169</v>
      </c>
      <c r="BH22" s="2">
        <v>0.20587240854974626</v>
      </c>
      <c r="BI22" s="2">
        <v>0.19878021707118373</v>
      </c>
      <c r="BJ22" s="2">
        <v>0.19962219437560327</v>
      </c>
      <c r="BK22" s="2">
        <v>0.19921168509925349</v>
      </c>
      <c r="BL22" s="2">
        <v>0.19434164162856052</v>
      </c>
      <c r="BM22" s="2">
        <v>0.19568059212220207</v>
      </c>
      <c r="BN22" s="2">
        <v>0.19595204250900428</v>
      </c>
      <c r="BO22" s="2">
        <v>0.19528975467857801</v>
      </c>
      <c r="BP22" s="2">
        <v>0.19449405386682972</v>
      </c>
      <c r="BQ22" s="2">
        <v>0.1949244622710162</v>
      </c>
      <c r="BR22" s="2">
        <v>0.19478274799560888</v>
      </c>
      <c r="BS22" s="2">
        <v>0.19495063423310943</v>
      </c>
      <c r="BT22" s="2">
        <v>0.19381265373880069</v>
      </c>
      <c r="BU22" s="4">
        <v>0.19244202212165301</v>
      </c>
      <c r="BV22" s="2">
        <v>0.19212873705430605</v>
      </c>
      <c r="BW22" s="2">
        <v>0.19240595314196504</v>
      </c>
      <c r="BX22" s="2">
        <v>0.19451484117144519</v>
      </c>
      <c r="BY22" s="2">
        <v>0.18851892382245816</v>
      </c>
      <c r="BZ22" s="2">
        <v>0.19404431054788032</v>
      </c>
      <c r="CA22" s="2">
        <v>0.19426033987133318</v>
      </c>
      <c r="CB22" s="2">
        <v>0.1951787598138493</v>
      </c>
      <c r="CC22" s="2">
        <v>0.19574420178859123</v>
      </c>
      <c r="CD22" s="2">
        <v>0.1967186803491752</v>
      </c>
      <c r="CE22" s="2">
        <v>0.19632178665864208</v>
      </c>
      <c r="CF22" s="2">
        <v>0.19634391661843123</v>
      </c>
      <c r="CG22" s="2">
        <v>0.19704863432823375</v>
      </c>
      <c r="CH22" s="2">
        <v>0.19797466783779893</v>
      </c>
      <c r="CI22" s="2">
        <v>0.19994017346673126</v>
      </c>
      <c r="CJ22" s="2">
        <v>0.19903155243721091</v>
      </c>
      <c r="CK22" s="2">
        <v>0.19697070256608046</v>
      </c>
      <c r="CL22" s="2">
        <v>0.19415600025059573</v>
      </c>
      <c r="CM22" s="2">
        <v>0.19265665532575732</v>
      </c>
      <c r="CN22" s="2">
        <v>0.1911300945461005</v>
      </c>
      <c r="CO22" s="2">
        <v>0.19059585523724268</v>
      </c>
      <c r="CP22" s="2">
        <v>0.19113203106419757</v>
      </c>
      <c r="CQ22" s="2">
        <v>0.19040308369205206</v>
      </c>
      <c r="CR22" s="2">
        <v>0.18890558036004929</v>
      </c>
      <c r="CS22" s="2">
        <v>0.18830536029101633</v>
      </c>
      <c r="CT22" s="2">
        <v>0.18480282602170939</v>
      </c>
      <c r="CU22" s="2">
        <v>0.18531480005488959</v>
      </c>
      <c r="CV22" s="2">
        <v>0.18515853448536271</v>
      </c>
      <c r="CW22" s="2">
        <v>0.17982849461811115</v>
      </c>
      <c r="CX22" s="2">
        <v>0.17167692448818839</v>
      </c>
      <c r="CY22" s="2">
        <v>0.17106214609883255</v>
      </c>
      <c r="CZ22" s="2">
        <v>0.16883802860360989</v>
      </c>
      <c r="DA22" s="2">
        <v>0.1676582164108083</v>
      </c>
      <c r="DB22" s="2">
        <v>0.16856764688737991</v>
      </c>
      <c r="DC22" s="2">
        <v>0.16765353613624767</v>
      </c>
      <c r="DD22" s="2">
        <v>0.16808463557663791</v>
      </c>
      <c r="DE22" s="2">
        <v>0.16770675003229396</v>
      </c>
      <c r="DF22" s="2">
        <v>0.16665626364143676</v>
      </c>
      <c r="DG22" s="2">
        <v>0.1656231333365652</v>
      </c>
      <c r="DH22" s="2">
        <v>0.16576489107874814</v>
      </c>
      <c r="DI22" s="2">
        <v>0.16541362002445512</v>
      </c>
      <c r="DJ22" s="2">
        <v>0.16510572458810246</v>
      </c>
      <c r="DK22" s="2">
        <v>0.16571420332301517</v>
      </c>
      <c r="DL22" s="2">
        <v>0.16562649137779265</v>
      </c>
      <c r="DM22" s="2">
        <v>0.16662240559409741</v>
      </c>
      <c r="DN22" s="2">
        <v>0.16687062170079864</v>
      </c>
      <c r="DO22" s="2">
        <v>0.16576103063454786</v>
      </c>
      <c r="DP22" s="2">
        <v>0.16539343892312866</v>
      </c>
      <c r="DQ22" s="2">
        <v>0.16569800865525422</v>
      </c>
      <c r="DR22" s="2">
        <v>0.16581589315793543</v>
      </c>
      <c r="DS22" s="57">
        <v>0.16635301874904354</v>
      </c>
      <c r="DT22" s="57">
        <v>0.1656468959689914</v>
      </c>
    </row>
    <row r="23" spans="1:124" x14ac:dyDescent="0.25">
      <c r="A23" s="2" t="s">
        <v>24</v>
      </c>
      <c r="B23" s="2">
        <v>28.737881501375938</v>
      </c>
      <c r="C23" s="2">
        <v>28.734622717363496</v>
      </c>
      <c r="D23" s="2">
        <v>28.985219292075019</v>
      </c>
      <c r="E23" s="2">
        <v>29.476672494351654</v>
      </c>
      <c r="F23" s="2">
        <v>29.473177589813517</v>
      </c>
      <c r="G23" s="2">
        <v>28.822544189957654</v>
      </c>
      <c r="H23" s="2">
        <v>28.385772569609902</v>
      </c>
      <c r="I23" s="2">
        <v>28.297732639278657</v>
      </c>
      <c r="J23" s="2">
        <v>28.618637978285978</v>
      </c>
      <c r="K23" s="2">
        <v>29.081803646133498</v>
      </c>
      <c r="L23" s="2">
        <v>28.619890064460328</v>
      </c>
      <c r="M23" s="2">
        <v>28.541115171346863</v>
      </c>
      <c r="N23" s="2">
        <v>28.887618660891039</v>
      </c>
      <c r="O23" s="2">
        <v>28.836081957993599</v>
      </c>
      <c r="P23" s="2">
        <v>28.87451773333602</v>
      </c>
      <c r="Q23" s="2">
        <v>32.106501437956283</v>
      </c>
      <c r="R23" s="2">
        <v>29.326837057207744</v>
      </c>
      <c r="S23" s="2">
        <v>32.605256737051</v>
      </c>
      <c r="T23" s="2">
        <v>29.993415994485222</v>
      </c>
      <c r="U23" s="2">
        <v>29.90569308876006</v>
      </c>
      <c r="V23" s="2">
        <v>32.576437599180977</v>
      </c>
      <c r="W23" s="2">
        <v>32.484097492292378</v>
      </c>
      <c r="X23" s="2">
        <v>30.825324400469363</v>
      </c>
      <c r="Y23" s="2">
        <v>30.928726058960077</v>
      </c>
      <c r="Z23" s="2">
        <v>30.788560415762174</v>
      </c>
      <c r="AA23" s="2">
        <v>30.777788388221992</v>
      </c>
      <c r="AB23" s="2">
        <v>30.614386650583885</v>
      </c>
      <c r="AC23" s="2">
        <v>30.520140755165365</v>
      </c>
      <c r="AD23" s="2">
        <v>30.518172195325011</v>
      </c>
      <c r="AE23" s="2">
        <v>30.420143642918042</v>
      </c>
      <c r="AF23" s="2">
        <v>30.568085826718683</v>
      </c>
      <c r="AG23" s="2">
        <v>30.673462871456351</v>
      </c>
      <c r="AH23" s="2">
        <v>30.607136811070156</v>
      </c>
      <c r="AI23" s="2">
        <v>30.457838848882275</v>
      </c>
      <c r="AJ23" s="2">
        <v>30.55213895369867</v>
      </c>
      <c r="AK23" s="2">
        <v>30.443219583103932</v>
      </c>
      <c r="AL23" s="2">
        <v>29.880544872979453</v>
      </c>
      <c r="AM23" s="2">
        <v>29.421750924861819</v>
      </c>
      <c r="AN23" s="2">
        <v>29.65523178935377</v>
      </c>
      <c r="AO23" s="2">
        <v>29.309113544748211</v>
      </c>
      <c r="AP23" s="2">
        <v>29.378691457411659</v>
      </c>
      <c r="AQ23" s="2">
        <v>29.526844854495359</v>
      </c>
      <c r="AR23" s="2">
        <v>29.587883649456241</v>
      </c>
      <c r="AS23" s="2">
        <v>29.271042510607394</v>
      </c>
      <c r="AT23" s="2">
        <v>29.249929687621279</v>
      </c>
      <c r="AU23" s="2">
        <v>29.079390231360986</v>
      </c>
      <c r="AV23" s="2">
        <v>28.896144604194685</v>
      </c>
      <c r="AW23" s="2">
        <v>28.74418652128422</v>
      </c>
      <c r="AX23" s="2">
        <v>28.738038230791329</v>
      </c>
      <c r="AY23" s="2">
        <v>28.457623646816316</v>
      </c>
      <c r="AZ23" s="2">
        <v>28.444992321723252</v>
      </c>
      <c r="BA23" s="2">
        <v>28.269120599642577</v>
      </c>
      <c r="BB23" s="2">
        <v>28.006979076207056</v>
      </c>
      <c r="BC23" s="2">
        <v>27.662722635642005</v>
      </c>
      <c r="BD23" s="2">
        <v>27.766147123752798</v>
      </c>
      <c r="BE23" s="2">
        <v>27.724007373828385</v>
      </c>
      <c r="BF23" s="2">
        <v>27.966892479544359</v>
      </c>
      <c r="BG23" s="2">
        <v>27.878126867667525</v>
      </c>
      <c r="BH23" s="2">
        <v>27.849666094462428</v>
      </c>
      <c r="BI23" s="2">
        <v>26.872859296549439</v>
      </c>
      <c r="BJ23" s="2">
        <v>26.956149376689442</v>
      </c>
      <c r="BK23" s="2">
        <v>26.839967732029109</v>
      </c>
      <c r="BL23" s="2">
        <v>28.644139226038924</v>
      </c>
      <c r="BM23" s="2">
        <v>28.679739138870413</v>
      </c>
      <c r="BN23" s="2">
        <v>28.701089871408985</v>
      </c>
      <c r="BO23" s="2">
        <v>28.628205612436762</v>
      </c>
      <c r="BP23" s="2">
        <v>28.576662312230106</v>
      </c>
      <c r="BQ23" s="2">
        <v>28.58775503536345</v>
      </c>
      <c r="BR23" s="2">
        <v>28.476213474546181</v>
      </c>
      <c r="BS23" s="2">
        <v>28.44226063230742</v>
      </c>
      <c r="BT23" s="2">
        <v>28.381776113070107</v>
      </c>
      <c r="BU23" s="4">
        <v>28.312089534077689</v>
      </c>
      <c r="BV23" s="2">
        <v>28.184002245702981</v>
      </c>
      <c r="BW23" s="2">
        <v>28.160965989768368</v>
      </c>
      <c r="BX23" s="2">
        <v>28.365402117004717</v>
      </c>
      <c r="BY23" s="2">
        <v>27.810704455946635</v>
      </c>
      <c r="BZ23" s="2">
        <v>28.024854427482627</v>
      </c>
      <c r="CA23" s="2">
        <v>27.966981386957634</v>
      </c>
      <c r="CB23" s="2">
        <v>27.965106897251239</v>
      </c>
      <c r="CC23" s="2">
        <v>27.925513679100728</v>
      </c>
      <c r="CD23" s="2">
        <v>27.935166988033906</v>
      </c>
      <c r="CE23" s="2">
        <v>27.768300496829024</v>
      </c>
      <c r="CF23" s="2">
        <v>27.782774756537094</v>
      </c>
      <c r="CG23" s="2">
        <v>27.842512439236621</v>
      </c>
      <c r="CH23" s="2">
        <v>27.785810609342061</v>
      </c>
      <c r="CI23" s="2">
        <v>27.942787185141238</v>
      </c>
      <c r="CJ23" s="2">
        <v>27.720993546935503</v>
      </c>
      <c r="CK23" s="2">
        <v>27.312260488907192</v>
      </c>
      <c r="CL23" s="2">
        <v>27.047040578733128</v>
      </c>
      <c r="CM23" s="2">
        <v>26.8435110229006</v>
      </c>
      <c r="CN23" s="2">
        <v>26.682232439543597</v>
      </c>
      <c r="CO23" s="2">
        <v>26.650945291155537</v>
      </c>
      <c r="CP23" s="2">
        <v>26.545786743185921</v>
      </c>
      <c r="CQ23" s="2">
        <v>26.493096082370936</v>
      </c>
      <c r="CR23" s="2">
        <v>26.324770525368656</v>
      </c>
      <c r="CS23" s="2">
        <v>26.237823437241531</v>
      </c>
      <c r="CT23" s="2">
        <v>25.653280097095355</v>
      </c>
      <c r="CU23" s="2">
        <v>25.649428197179503</v>
      </c>
      <c r="CV23" s="2">
        <v>25.538547557533693</v>
      </c>
      <c r="CW23" s="2">
        <v>24.799611580927767</v>
      </c>
      <c r="CX23" s="2">
        <v>23.643403196768009</v>
      </c>
      <c r="CY23" s="2">
        <v>23.543710332080028</v>
      </c>
      <c r="CZ23" s="2">
        <v>23.149130552311576</v>
      </c>
      <c r="DA23" s="2">
        <v>23.018344048684813</v>
      </c>
      <c r="DB23" s="2">
        <v>22.973245202265886</v>
      </c>
      <c r="DC23" s="2">
        <v>22.832086157800283</v>
      </c>
      <c r="DD23" s="2">
        <v>22.844076147059155</v>
      </c>
      <c r="DE23" s="2">
        <v>22.774880982184136</v>
      </c>
      <c r="DF23" s="2">
        <v>22.577801172148053</v>
      </c>
      <c r="DG23" s="2">
        <v>22.435105025522169</v>
      </c>
      <c r="DH23" s="2">
        <v>22.416422854524967</v>
      </c>
      <c r="DI23" s="2">
        <v>22.256545935785994</v>
      </c>
      <c r="DJ23" s="2">
        <v>22.179628479096731</v>
      </c>
      <c r="DK23" s="2">
        <v>22.182187385227358</v>
      </c>
      <c r="DL23" s="2">
        <v>22.125362840773892</v>
      </c>
      <c r="DM23" s="2">
        <v>22.111091461143573</v>
      </c>
      <c r="DN23" s="2">
        <v>21.968274577550783</v>
      </c>
      <c r="DO23" s="2">
        <v>21.745083114397108</v>
      </c>
      <c r="DP23" s="2">
        <v>21.664681146721119</v>
      </c>
      <c r="DQ23" s="2">
        <v>21.633810361840872</v>
      </c>
      <c r="DR23" s="2">
        <v>21.628911706406786</v>
      </c>
      <c r="DS23" s="57">
        <v>21.537817740089483</v>
      </c>
      <c r="DT23" s="57">
        <v>21.369133537198081</v>
      </c>
    </row>
    <row r="24" spans="1:124" s="46" customFormat="1" x14ac:dyDescent="0.25">
      <c r="A24" s="29" t="s">
        <v>3</v>
      </c>
      <c r="B24" s="29">
        <f>B18+B15+B10+B5</f>
        <v>100</v>
      </c>
      <c r="C24" s="29">
        <f t="shared" ref="C24:BN24" si="0">C18+C15+C10+C5</f>
        <v>99.999999999999986</v>
      </c>
      <c r="D24" s="29">
        <f t="shared" si="0"/>
        <v>100</v>
      </c>
      <c r="E24" s="29">
        <f t="shared" si="0"/>
        <v>100</v>
      </c>
      <c r="F24" s="29">
        <f t="shared" si="0"/>
        <v>100</v>
      </c>
      <c r="G24" s="29">
        <f t="shared" si="0"/>
        <v>100</v>
      </c>
      <c r="H24" s="29">
        <f t="shared" si="0"/>
        <v>99.999999999999986</v>
      </c>
      <c r="I24" s="29">
        <f t="shared" si="0"/>
        <v>100</v>
      </c>
      <c r="J24" s="29">
        <f t="shared" si="0"/>
        <v>100</v>
      </c>
      <c r="K24" s="29">
        <f t="shared" si="0"/>
        <v>100.00000000000001</v>
      </c>
      <c r="L24" s="29">
        <f t="shared" si="0"/>
        <v>99.999999999999972</v>
      </c>
      <c r="M24" s="29">
        <f t="shared" si="0"/>
        <v>100</v>
      </c>
      <c r="N24" s="29">
        <f t="shared" si="0"/>
        <v>100</v>
      </c>
      <c r="O24" s="29">
        <f t="shared" si="0"/>
        <v>100</v>
      </c>
      <c r="P24" s="29">
        <f t="shared" si="0"/>
        <v>99.999999999999986</v>
      </c>
      <c r="Q24" s="29">
        <f t="shared" si="0"/>
        <v>100</v>
      </c>
      <c r="R24" s="29">
        <f t="shared" si="0"/>
        <v>100</v>
      </c>
      <c r="S24" s="29">
        <f t="shared" si="0"/>
        <v>100</v>
      </c>
      <c r="T24" s="29">
        <f t="shared" si="0"/>
        <v>99.999999999999986</v>
      </c>
      <c r="U24" s="29">
        <f t="shared" si="0"/>
        <v>100.00000000000001</v>
      </c>
      <c r="V24" s="29">
        <f t="shared" si="0"/>
        <v>100</v>
      </c>
      <c r="W24" s="29">
        <f t="shared" si="0"/>
        <v>99.999999999999986</v>
      </c>
      <c r="X24" s="29">
        <f t="shared" si="0"/>
        <v>100</v>
      </c>
      <c r="Y24" s="29">
        <f t="shared" si="0"/>
        <v>100.00000000000003</v>
      </c>
      <c r="Z24" s="29">
        <f t="shared" si="0"/>
        <v>100.00000000000001</v>
      </c>
      <c r="AA24" s="29">
        <f t="shared" si="0"/>
        <v>100</v>
      </c>
      <c r="AB24" s="29">
        <f t="shared" si="0"/>
        <v>100</v>
      </c>
      <c r="AC24" s="29">
        <f t="shared" si="0"/>
        <v>100</v>
      </c>
      <c r="AD24" s="29">
        <f t="shared" si="0"/>
        <v>100.00000000000001</v>
      </c>
      <c r="AE24" s="29">
        <f t="shared" si="0"/>
        <v>100.00000000000001</v>
      </c>
      <c r="AF24" s="29">
        <f t="shared" si="0"/>
        <v>100</v>
      </c>
      <c r="AG24" s="29">
        <f t="shared" si="0"/>
        <v>100</v>
      </c>
      <c r="AH24" s="29">
        <f t="shared" si="0"/>
        <v>100.00000000000001</v>
      </c>
      <c r="AI24" s="29">
        <f t="shared" si="0"/>
        <v>100</v>
      </c>
      <c r="AJ24" s="29">
        <f t="shared" si="0"/>
        <v>100</v>
      </c>
      <c r="AK24" s="29">
        <f t="shared" si="0"/>
        <v>100</v>
      </c>
      <c r="AL24" s="29">
        <f t="shared" si="0"/>
        <v>100</v>
      </c>
      <c r="AM24" s="29">
        <f t="shared" si="0"/>
        <v>100.00000000000001</v>
      </c>
      <c r="AN24" s="29">
        <f t="shared" si="0"/>
        <v>100</v>
      </c>
      <c r="AO24" s="29">
        <f t="shared" si="0"/>
        <v>99.999999999999986</v>
      </c>
      <c r="AP24" s="29">
        <f t="shared" si="0"/>
        <v>100</v>
      </c>
      <c r="AQ24" s="29">
        <f t="shared" si="0"/>
        <v>100.00000000000001</v>
      </c>
      <c r="AR24" s="29">
        <f t="shared" si="0"/>
        <v>99.999999999999986</v>
      </c>
      <c r="AS24" s="29">
        <f t="shared" si="0"/>
        <v>100</v>
      </c>
      <c r="AT24" s="29">
        <f t="shared" si="0"/>
        <v>100</v>
      </c>
      <c r="AU24" s="29">
        <f t="shared" si="0"/>
        <v>99.999999999999986</v>
      </c>
      <c r="AV24" s="29">
        <f t="shared" si="0"/>
        <v>100</v>
      </c>
      <c r="AW24" s="29">
        <f t="shared" si="0"/>
        <v>99.999999999999986</v>
      </c>
      <c r="AX24" s="29">
        <f t="shared" si="0"/>
        <v>99.999999999999986</v>
      </c>
      <c r="AY24" s="29">
        <f t="shared" si="0"/>
        <v>100</v>
      </c>
      <c r="AZ24" s="29">
        <f t="shared" si="0"/>
        <v>100</v>
      </c>
      <c r="BA24" s="29">
        <f t="shared" si="0"/>
        <v>100</v>
      </c>
      <c r="BB24" s="29">
        <f t="shared" si="0"/>
        <v>100</v>
      </c>
      <c r="BC24" s="29">
        <f t="shared" si="0"/>
        <v>100</v>
      </c>
      <c r="BD24" s="29">
        <f t="shared" si="0"/>
        <v>100</v>
      </c>
      <c r="BE24" s="29">
        <f t="shared" si="0"/>
        <v>100</v>
      </c>
      <c r="BF24" s="29">
        <f t="shared" si="0"/>
        <v>100</v>
      </c>
      <c r="BG24" s="29">
        <f t="shared" si="0"/>
        <v>100</v>
      </c>
      <c r="BH24" s="29">
        <f t="shared" si="0"/>
        <v>99.999999999999986</v>
      </c>
      <c r="BI24" s="29">
        <f t="shared" si="0"/>
        <v>100</v>
      </c>
      <c r="BJ24" s="29">
        <f t="shared" si="0"/>
        <v>100</v>
      </c>
      <c r="BK24" s="29">
        <f t="shared" si="0"/>
        <v>100</v>
      </c>
      <c r="BL24" s="29">
        <f t="shared" si="0"/>
        <v>100</v>
      </c>
      <c r="BM24" s="29">
        <f t="shared" si="0"/>
        <v>100</v>
      </c>
      <c r="BN24" s="29">
        <f t="shared" si="0"/>
        <v>100.00000000000001</v>
      </c>
      <c r="BO24" s="29">
        <f t="shared" ref="BO24:CF24" si="1">BO18+BO15+BO10+BO5</f>
        <v>100.00000000000001</v>
      </c>
      <c r="BP24" s="29">
        <f t="shared" si="1"/>
        <v>100</v>
      </c>
      <c r="BQ24" s="29">
        <f t="shared" si="1"/>
        <v>100</v>
      </c>
      <c r="BR24" s="29">
        <f t="shared" si="1"/>
        <v>100</v>
      </c>
      <c r="BS24" s="29">
        <f t="shared" si="1"/>
        <v>99.999999999999986</v>
      </c>
      <c r="BT24" s="29">
        <f t="shared" si="1"/>
        <v>100.00000000000001</v>
      </c>
      <c r="BU24" s="29">
        <f t="shared" si="1"/>
        <v>100</v>
      </c>
      <c r="BV24" s="29">
        <f t="shared" si="1"/>
        <v>100</v>
      </c>
      <c r="BW24" s="29">
        <f t="shared" si="1"/>
        <v>100.00000000000001</v>
      </c>
      <c r="BX24" s="29">
        <f t="shared" si="1"/>
        <v>100</v>
      </c>
      <c r="BY24" s="29">
        <f t="shared" si="1"/>
        <v>100</v>
      </c>
      <c r="BZ24" s="29">
        <f t="shared" si="1"/>
        <v>100</v>
      </c>
      <c r="CA24" s="29">
        <f t="shared" si="1"/>
        <v>99.999999999999986</v>
      </c>
      <c r="CB24" s="29">
        <f t="shared" si="1"/>
        <v>100</v>
      </c>
      <c r="CC24" s="29">
        <f t="shared" si="1"/>
        <v>100</v>
      </c>
      <c r="CD24" s="29">
        <f t="shared" si="1"/>
        <v>100</v>
      </c>
      <c r="CE24" s="29">
        <f t="shared" si="1"/>
        <v>100</v>
      </c>
      <c r="CF24" s="29">
        <f t="shared" si="1"/>
        <v>100</v>
      </c>
      <c r="CG24" s="29">
        <f>CG18+CG15+CG10+CG5</f>
        <v>99.999999999999972</v>
      </c>
      <c r="CH24" s="29">
        <f t="shared" ref="CH24:CZ24" si="2">CH18+CH15+CH10+CH5</f>
        <v>100</v>
      </c>
      <c r="CI24" s="29">
        <f t="shared" si="2"/>
        <v>100</v>
      </c>
      <c r="CJ24" s="29">
        <f t="shared" si="2"/>
        <v>100</v>
      </c>
      <c r="CK24" s="29">
        <f t="shared" si="2"/>
        <v>100</v>
      </c>
      <c r="CL24" s="29">
        <f t="shared" si="2"/>
        <v>100</v>
      </c>
      <c r="CM24" s="29">
        <f t="shared" si="2"/>
        <v>100</v>
      </c>
      <c r="CN24" s="29">
        <f t="shared" si="2"/>
        <v>100.00000000000001</v>
      </c>
      <c r="CO24" s="29">
        <f t="shared" si="2"/>
        <v>100</v>
      </c>
      <c r="CP24" s="29">
        <f t="shared" si="2"/>
        <v>99.999999999999986</v>
      </c>
      <c r="CQ24" s="29">
        <f t="shared" si="2"/>
        <v>100.00000000000001</v>
      </c>
      <c r="CR24" s="29">
        <f t="shared" si="2"/>
        <v>100.00000000000001</v>
      </c>
      <c r="CS24" s="29">
        <f t="shared" si="2"/>
        <v>100</v>
      </c>
      <c r="CT24" s="29">
        <f t="shared" si="2"/>
        <v>100</v>
      </c>
      <c r="CU24" s="29">
        <f t="shared" si="2"/>
        <v>100</v>
      </c>
      <c r="CV24" s="29">
        <f t="shared" si="2"/>
        <v>100</v>
      </c>
      <c r="CW24" s="29">
        <f t="shared" si="2"/>
        <v>100</v>
      </c>
      <c r="CX24" s="29">
        <f t="shared" si="2"/>
        <v>100</v>
      </c>
      <c r="CY24" s="29">
        <f t="shared" si="2"/>
        <v>100.00000000000001</v>
      </c>
      <c r="CZ24" s="47">
        <f t="shared" si="2"/>
        <v>99.999999999999986</v>
      </c>
      <c r="DA24" s="29">
        <f>DA18+DA15+DA10+DA5</f>
        <v>100</v>
      </c>
      <c r="DB24" s="29">
        <f>DB5+DB10+DB15+DB18</f>
        <v>99.999999999999986</v>
      </c>
      <c r="DC24" s="29">
        <f>DC5+DC10+DC15+DC18</f>
        <v>100</v>
      </c>
      <c r="DD24" s="55">
        <v>100</v>
      </c>
      <c r="DE24" s="29">
        <f t="shared" ref="DE24:DI24" si="3">DE5+DE10+DE15+DE18</f>
        <v>99.999999999999972</v>
      </c>
      <c r="DF24" s="29">
        <f t="shared" si="3"/>
        <v>100</v>
      </c>
      <c r="DG24" s="29">
        <f t="shared" si="3"/>
        <v>100</v>
      </c>
      <c r="DH24" s="29">
        <f t="shared" si="3"/>
        <v>100</v>
      </c>
      <c r="DI24" s="29">
        <f t="shared" si="3"/>
        <v>100</v>
      </c>
      <c r="DJ24" s="29">
        <f t="shared" ref="DJ24:DN24" si="4">DJ5+DJ10+DJ15+DJ18</f>
        <v>100</v>
      </c>
      <c r="DK24" s="29">
        <f t="shared" si="4"/>
        <v>100</v>
      </c>
      <c r="DL24" s="29">
        <f t="shared" si="4"/>
        <v>100</v>
      </c>
      <c r="DM24" s="29">
        <f t="shared" si="4"/>
        <v>100</v>
      </c>
      <c r="DN24" s="29">
        <f t="shared" si="4"/>
        <v>99.999999999999986</v>
      </c>
      <c r="DO24" s="29">
        <f t="shared" ref="DO24" si="5">DO5+DO10+DO15+DO18</f>
        <v>100.00000000000001</v>
      </c>
      <c r="DP24" s="29">
        <f t="shared" ref="DP24:DS24" si="6">DP5+DP10+DP15+DP18</f>
        <v>100</v>
      </c>
      <c r="DQ24" s="29">
        <f t="shared" si="6"/>
        <v>100.00000000000001</v>
      </c>
      <c r="DR24" s="29">
        <f t="shared" si="6"/>
        <v>100.00000000000001</v>
      </c>
      <c r="DS24" s="72">
        <f t="shared" si="6"/>
        <v>100</v>
      </c>
      <c r="DT24" s="72">
        <f>DT5+DT10+DT15+DT18</f>
        <v>100.00000000000001</v>
      </c>
    </row>
    <row r="25" spans="1:124" x14ac:dyDescent="0.25">
      <c r="A25" s="41" t="s">
        <v>62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69"/>
      <c r="DH25" s="69"/>
      <c r="DI25" s="69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</row>
    <row r="26" spans="1:124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70"/>
      <c r="DH26" s="70"/>
      <c r="DI26" s="70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</row>
    <row r="27" spans="1:124" x14ac:dyDescent="0.25">
      <c r="DG27" s="3"/>
      <c r="DH27" s="3"/>
      <c r="DI27" s="3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Q26"/>
  <sheetViews>
    <sheetView workbookViewId="0">
      <pane xSplit="1" ySplit="4" topLeftCell="AK5" activePane="bottomRight" state="frozen"/>
      <selection pane="topRight" activeCell="B1" sqref="B1"/>
      <selection pane="bottomLeft" activeCell="A5" sqref="A5"/>
      <selection pane="bottomRight" activeCell="AS22" sqref="AS22"/>
    </sheetView>
  </sheetViews>
  <sheetFormatPr baseColWidth="10" defaultColWidth="8.88671875" defaultRowHeight="15.75" x14ac:dyDescent="0.25"/>
  <cols>
    <col min="1" max="1" width="30.33203125" bestFit="1" customWidth="1"/>
    <col min="2" max="2" width="18" bestFit="1" customWidth="1"/>
    <col min="3" max="3" width="17.77734375" bestFit="1" customWidth="1"/>
    <col min="4" max="4" width="18.33203125" bestFit="1" customWidth="1"/>
    <col min="5" max="6" width="18" bestFit="1" customWidth="1"/>
    <col min="7" max="7" width="17.77734375" bestFit="1" customWidth="1"/>
    <col min="8" max="8" width="18.33203125" bestFit="1" customWidth="1"/>
    <col min="9" max="10" width="18" bestFit="1" customWidth="1"/>
    <col min="11" max="11" width="17.77734375" bestFit="1" customWidth="1"/>
    <col min="12" max="12" width="18.33203125" bestFit="1" customWidth="1"/>
    <col min="13" max="14" width="18" bestFit="1" customWidth="1"/>
    <col min="15" max="15" width="17.77734375" bestFit="1" customWidth="1"/>
    <col min="16" max="16" width="18.33203125" bestFit="1" customWidth="1"/>
    <col min="17" max="18" width="18" bestFit="1" customWidth="1"/>
    <col min="19" max="19" width="17.77734375" bestFit="1" customWidth="1"/>
    <col min="20" max="20" width="18.33203125" bestFit="1" customWidth="1"/>
    <col min="21" max="22" width="18" bestFit="1" customWidth="1"/>
    <col min="23" max="23" width="17.77734375" bestFit="1" customWidth="1"/>
    <col min="24" max="24" width="18.33203125" bestFit="1" customWidth="1"/>
    <col min="25" max="26" width="18" bestFit="1" customWidth="1"/>
    <col min="27" max="27" width="17.77734375" bestFit="1" customWidth="1"/>
    <col min="28" max="28" width="18.33203125" bestFit="1" customWidth="1"/>
    <col min="29" max="30" width="18" bestFit="1" customWidth="1"/>
    <col min="31" max="31" width="17.77734375" bestFit="1" customWidth="1"/>
    <col min="32" max="32" width="18.33203125" bestFit="1" customWidth="1"/>
    <col min="33" max="34" width="18" bestFit="1" customWidth="1"/>
    <col min="35" max="35" width="17.77734375" bestFit="1" customWidth="1"/>
    <col min="36" max="36" width="18.33203125" bestFit="1" customWidth="1"/>
    <col min="37" max="43" width="18" bestFit="1" customWidth="1"/>
  </cols>
  <sheetData>
    <row r="1" spans="1:43" x14ac:dyDescent="0.25">
      <c r="A1" s="17" t="s">
        <v>35</v>
      </c>
    </row>
    <row r="2" spans="1:43" s="34" customFormat="1" ht="19.5" x14ac:dyDescent="0.35">
      <c r="A2" s="73" t="s">
        <v>40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AL2" s="49"/>
      <c r="AM2" s="49"/>
      <c r="AN2" s="49"/>
      <c r="AO2" s="49"/>
      <c r="AP2" s="49"/>
      <c r="AQ2" s="49"/>
    </row>
    <row r="3" spans="1:43" ht="20.25" thickBo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58"/>
      <c r="AM3" s="58"/>
      <c r="AN3" s="58"/>
      <c r="AO3" s="58"/>
      <c r="AP3" s="58"/>
      <c r="AQ3" s="58"/>
    </row>
    <row r="4" spans="1:43" s="33" customFormat="1" ht="21.75" x14ac:dyDescent="0.35">
      <c r="A4" s="59" t="s">
        <v>5</v>
      </c>
      <c r="B4" s="45" t="s">
        <v>100</v>
      </c>
      <c r="C4" s="66" t="s">
        <v>63</v>
      </c>
      <c r="D4" s="66" t="s">
        <v>64</v>
      </c>
      <c r="E4" s="66" t="s">
        <v>65</v>
      </c>
      <c r="F4" s="66" t="s">
        <v>66</v>
      </c>
      <c r="G4" s="66" t="s">
        <v>67</v>
      </c>
      <c r="H4" s="66" t="s">
        <v>68</v>
      </c>
      <c r="I4" s="66" t="s">
        <v>69</v>
      </c>
      <c r="J4" s="66" t="s">
        <v>70</v>
      </c>
      <c r="K4" s="66" t="s">
        <v>71</v>
      </c>
      <c r="L4" s="66" t="s">
        <v>72</v>
      </c>
      <c r="M4" s="66" t="s">
        <v>73</v>
      </c>
      <c r="N4" s="66" t="s">
        <v>74</v>
      </c>
      <c r="O4" s="66" t="s">
        <v>75</v>
      </c>
      <c r="P4" s="66" t="s">
        <v>76</v>
      </c>
      <c r="Q4" s="66" t="s">
        <v>77</v>
      </c>
      <c r="R4" s="66" t="s">
        <v>78</v>
      </c>
      <c r="S4" s="66" t="s">
        <v>79</v>
      </c>
      <c r="T4" s="66" t="s">
        <v>80</v>
      </c>
      <c r="U4" s="66" t="s">
        <v>81</v>
      </c>
      <c r="V4" s="66" t="s">
        <v>82</v>
      </c>
      <c r="W4" s="66" t="s">
        <v>83</v>
      </c>
      <c r="X4" s="66" t="s">
        <v>84</v>
      </c>
      <c r="Y4" s="66" t="s">
        <v>85</v>
      </c>
      <c r="Z4" s="66" t="s">
        <v>86</v>
      </c>
      <c r="AA4" s="66" t="s">
        <v>87</v>
      </c>
      <c r="AB4" s="66" t="s">
        <v>88</v>
      </c>
      <c r="AC4" s="66" t="s">
        <v>89</v>
      </c>
      <c r="AD4" s="66" t="s">
        <v>90</v>
      </c>
      <c r="AE4" s="66" t="s">
        <v>91</v>
      </c>
      <c r="AF4" s="66" t="s">
        <v>92</v>
      </c>
      <c r="AG4" s="66" t="s">
        <v>93</v>
      </c>
      <c r="AH4" s="66" t="s">
        <v>94</v>
      </c>
      <c r="AI4" s="67" t="s">
        <v>95</v>
      </c>
      <c r="AJ4" s="66" t="s">
        <v>96</v>
      </c>
      <c r="AK4" s="66" t="s">
        <v>97</v>
      </c>
      <c r="AL4" s="68" t="s">
        <v>98</v>
      </c>
      <c r="AM4" s="68" t="s">
        <v>99</v>
      </c>
      <c r="AN4" s="66" t="s">
        <v>101</v>
      </c>
      <c r="AO4" s="66" t="s">
        <v>102</v>
      </c>
      <c r="AP4" s="66" t="s">
        <v>103</v>
      </c>
      <c r="AQ4" s="71" t="s">
        <v>104</v>
      </c>
    </row>
    <row r="5" spans="1:43" x14ac:dyDescent="0.25">
      <c r="A5" s="60" t="s">
        <v>10</v>
      </c>
      <c r="B5" s="2">
        <v>40.22881371328171</v>
      </c>
      <c r="C5" s="2">
        <f>C6+C7+C8+C9</f>
        <v>43.006464171832008</v>
      </c>
      <c r="D5" s="2">
        <f t="shared" ref="D5:AD5" si="0">D6+D7+D8+D9</f>
        <v>43.617046213551184</v>
      </c>
      <c r="E5" s="2">
        <f t="shared" si="0"/>
        <v>44.591213327824732</v>
      </c>
      <c r="F5" s="2">
        <f t="shared" si="0"/>
        <v>43.596784607218076</v>
      </c>
      <c r="G5" s="2">
        <f t="shared" si="0"/>
        <v>44.84202701176276</v>
      </c>
      <c r="H5" s="2">
        <f t="shared" si="0"/>
        <v>43.179295255650068</v>
      </c>
      <c r="I5" s="2">
        <f t="shared" si="0"/>
        <v>43.664007855292319</v>
      </c>
      <c r="J5" s="2">
        <f t="shared" si="0"/>
        <v>41.26571706186683</v>
      </c>
      <c r="K5" s="2">
        <f t="shared" si="0"/>
        <v>41.454530479055045</v>
      </c>
      <c r="L5" s="2">
        <f t="shared" si="0"/>
        <v>41.759279485228973</v>
      </c>
      <c r="M5" s="2">
        <f t="shared" si="0"/>
        <v>41.56599884839423</v>
      </c>
      <c r="N5" s="2">
        <f t="shared" si="0"/>
        <v>41.485159523666283</v>
      </c>
      <c r="O5" s="2">
        <f t="shared" si="0"/>
        <v>43.460675501122971</v>
      </c>
      <c r="P5" s="2">
        <f t="shared" si="0"/>
        <v>43.868601880924246</v>
      </c>
      <c r="Q5" s="2">
        <f t="shared" si="0"/>
        <v>44.506538028898376</v>
      </c>
      <c r="R5" s="2">
        <f t="shared" si="0"/>
        <v>45.043535161362939</v>
      </c>
      <c r="S5" s="2">
        <f t="shared" si="0"/>
        <v>44.941131682575111</v>
      </c>
      <c r="T5" s="2">
        <f t="shared" si="0"/>
        <v>44.941131682575111</v>
      </c>
      <c r="U5" s="2">
        <f t="shared" si="0"/>
        <v>45.529064867862004</v>
      </c>
      <c r="V5" s="2">
        <f t="shared" si="0"/>
        <v>44.570405525798343</v>
      </c>
      <c r="W5" s="2">
        <f t="shared" si="0"/>
        <v>44.713434704498624</v>
      </c>
      <c r="X5" s="2">
        <f t="shared" si="0"/>
        <v>45.976052026889157</v>
      </c>
      <c r="Y5" s="2">
        <f t="shared" si="0"/>
        <v>45.79650051964321</v>
      </c>
      <c r="Z5" s="2">
        <f t="shared" si="0"/>
        <v>46.002073434421327</v>
      </c>
      <c r="AA5" s="2">
        <f t="shared" si="0"/>
        <v>45.32122273002544</v>
      </c>
      <c r="AB5" s="2">
        <f t="shared" si="0"/>
        <v>45.698368519212735</v>
      </c>
      <c r="AC5" s="2">
        <f t="shared" si="0"/>
        <v>45.681796538338816</v>
      </c>
      <c r="AD5" s="2">
        <f t="shared" si="0"/>
        <v>46.265449833865709</v>
      </c>
      <c r="AE5" s="2">
        <v>46.23146520565809</v>
      </c>
      <c r="AF5" s="2">
        <v>47.469995857713755</v>
      </c>
      <c r="AG5" s="2">
        <v>47.781059495015562</v>
      </c>
      <c r="AH5" s="2">
        <v>47.85328449958002</v>
      </c>
      <c r="AI5" s="2">
        <f>[1]Mensuelle!CW5</f>
        <v>50.370027527405036</v>
      </c>
      <c r="AJ5" s="2">
        <f>[1]Mensuelle!CZ5</f>
        <v>48.428571746908403</v>
      </c>
      <c r="AK5" s="2">
        <f>[1]Mensuelle!DB5</f>
        <v>48.377152683986012</v>
      </c>
      <c r="AL5" s="2">
        <v>48.429310002161643</v>
      </c>
      <c r="AM5" s="2">
        <v>48.156362195772559</v>
      </c>
      <c r="AN5" s="2">
        <v>48.090790857675636</v>
      </c>
      <c r="AO5" s="2">
        <v>47.792449591975505</v>
      </c>
      <c r="AP5" s="2">
        <v>47.905351713756652</v>
      </c>
      <c r="AQ5" s="57">
        <f>Monthly!DS5</f>
        <v>47.885803492867858</v>
      </c>
    </row>
    <row r="6" spans="1:43" x14ac:dyDescent="0.25">
      <c r="A6" s="61" t="s">
        <v>0</v>
      </c>
      <c r="B6" s="2">
        <v>29.943239506410475</v>
      </c>
      <c r="C6" s="2">
        <v>33.703432688319928</v>
      </c>
      <c r="D6" s="2">
        <v>34.427642179091656</v>
      </c>
      <c r="E6" s="2">
        <v>35.651683774280549</v>
      </c>
      <c r="F6" s="2">
        <v>35.393341672880581</v>
      </c>
      <c r="G6" s="2">
        <v>36.115063929434115</v>
      </c>
      <c r="H6" s="2">
        <v>35.250559932770827</v>
      </c>
      <c r="I6" s="2">
        <v>35.912263070870516</v>
      </c>
      <c r="J6" s="2">
        <v>34.0341420101133</v>
      </c>
      <c r="K6" s="2">
        <v>34.278509729724888</v>
      </c>
      <c r="L6" s="2">
        <v>34.600568868340062</v>
      </c>
      <c r="M6" s="2">
        <v>34.454796482269579</v>
      </c>
      <c r="N6" s="2">
        <v>34.337738561740203</v>
      </c>
      <c r="O6" s="2">
        <v>36.705936762842811</v>
      </c>
      <c r="P6" s="2">
        <v>37.181753432589076</v>
      </c>
      <c r="Q6" s="2">
        <v>38.008643123050739</v>
      </c>
      <c r="R6" s="2">
        <v>38.730124602918153</v>
      </c>
      <c r="S6" s="2">
        <v>38.743402213551065</v>
      </c>
      <c r="T6" s="2">
        <v>38.743402213551065</v>
      </c>
      <c r="U6" s="2">
        <v>39.39608417152489</v>
      </c>
      <c r="V6" s="2">
        <v>38.668254057801782</v>
      </c>
      <c r="W6" s="2">
        <v>38.835549000408939</v>
      </c>
      <c r="X6" s="2">
        <v>37.845684966207337</v>
      </c>
      <c r="Y6" s="2">
        <v>37.651557874275483</v>
      </c>
      <c r="Z6" s="2">
        <v>37.973238312721861</v>
      </c>
      <c r="AA6" s="2">
        <v>37.405054629396524</v>
      </c>
      <c r="AB6" s="2">
        <v>37.687305745377223</v>
      </c>
      <c r="AC6" s="2">
        <v>37.562159256346298</v>
      </c>
      <c r="AD6" s="2">
        <v>38.124642979035016</v>
      </c>
      <c r="AE6" s="2">
        <v>38.04057769180779</v>
      </c>
      <c r="AF6" s="2">
        <v>39.486873716425372</v>
      </c>
      <c r="AG6" s="2">
        <v>40.034896097658205</v>
      </c>
      <c r="AH6" s="2">
        <v>40.240747528112706</v>
      </c>
      <c r="AI6" s="2">
        <f>[1]Mensuelle!CW6</f>
        <v>38.495129598943798</v>
      </c>
      <c r="AJ6" s="2">
        <f>[1]Mensuelle!CZ6</f>
        <v>35.986039266590844</v>
      </c>
      <c r="AK6" s="2">
        <f>[1]Mensuelle!DB6</f>
        <v>36.13511790046357</v>
      </c>
      <c r="AL6" s="2">
        <v>36.004407365060075</v>
      </c>
      <c r="AM6" s="2">
        <v>35.935296752670965</v>
      </c>
      <c r="AN6" s="2">
        <v>35.98195846911009</v>
      </c>
      <c r="AO6" s="2">
        <v>35.509096175145544</v>
      </c>
      <c r="AP6" s="2">
        <v>35.535283102787943</v>
      </c>
      <c r="AQ6" s="57">
        <f>Monthly!DS6</f>
        <v>35.441932997166219</v>
      </c>
    </row>
    <row r="7" spans="1:43" x14ac:dyDescent="0.25">
      <c r="A7" s="61" t="s">
        <v>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f>[1]Mensuelle!CW7</f>
        <v>0</v>
      </c>
      <c r="AJ7" s="2">
        <f>[1]Mensuelle!CZ7</f>
        <v>0</v>
      </c>
      <c r="AK7" s="2">
        <f>[1]Mensuelle!DB7</f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57">
        <f>Monthly!DS7</f>
        <v>0</v>
      </c>
    </row>
    <row r="8" spans="1:43" x14ac:dyDescent="0.25">
      <c r="A8" s="61" t="s">
        <v>12</v>
      </c>
      <c r="B8" s="2">
        <v>10.285574206871239</v>
      </c>
      <c r="C8" s="2">
        <v>9.3030314835120773</v>
      </c>
      <c r="D8" s="2">
        <v>9.18940403445953</v>
      </c>
      <c r="E8" s="2">
        <v>8.939529553544185</v>
      </c>
      <c r="F8" s="2">
        <v>8.2034429343374935</v>
      </c>
      <c r="G8" s="2">
        <v>8.7269630823286448</v>
      </c>
      <c r="H8" s="2">
        <v>7.9287353228792403</v>
      </c>
      <c r="I8" s="2">
        <v>7.7517447844218035</v>
      </c>
      <c r="J8" s="2">
        <v>7.231575051753528</v>
      </c>
      <c r="K8" s="2">
        <v>7.1760207493301573</v>
      </c>
      <c r="L8" s="2">
        <v>7.1587106168889081</v>
      </c>
      <c r="M8" s="2">
        <v>7.1112023661246475</v>
      </c>
      <c r="N8" s="2">
        <v>7.1474209619260822</v>
      </c>
      <c r="O8" s="2">
        <v>6.7547387382801611</v>
      </c>
      <c r="P8" s="2">
        <v>6.6868484483351693</v>
      </c>
      <c r="Q8" s="2">
        <v>6.4978949058476374</v>
      </c>
      <c r="R8" s="2">
        <v>6.313410558444783</v>
      </c>
      <c r="S8" s="2">
        <v>6.1977294690240452</v>
      </c>
      <c r="T8" s="2">
        <v>6.1977294690240452</v>
      </c>
      <c r="U8" s="2">
        <v>6.1329806963371141</v>
      </c>
      <c r="V8" s="2">
        <v>5.9021514679965588</v>
      </c>
      <c r="W8" s="2">
        <v>5.8778857040896844</v>
      </c>
      <c r="X8" s="2">
        <v>5.7627714314926148</v>
      </c>
      <c r="Y8" s="2">
        <v>5.7540883908147267</v>
      </c>
      <c r="Z8" s="2">
        <v>5.6833297253845174</v>
      </c>
      <c r="AA8" s="2">
        <v>5.6802511746470712</v>
      </c>
      <c r="AB8" s="2">
        <v>5.672819190022123</v>
      </c>
      <c r="AC8" s="2">
        <v>5.7342490074585344</v>
      </c>
      <c r="AD8" s="2">
        <v>5.7438669973391354</v>
      </c>
      <c r="AE8" s="2">
        <v>5.7650174777824539</v>
      </c>
      <c r="AF8" s="2">
        <v>5.580366386955089</v>
      </c>
      <c r="AG8" s="2">
        <v>5.5012563790170814</v>
      </c>
      <c r="AH8" s="2">
        <v>5.419897746789073</v>
      </c>
      <c r="AI8" s="2">
        <f>[1]Mensuelle!CW8</f>
        <v>5.143418208756521</v>
      </c>
      <c r="AJ8" s="2">
        <f>[1]Mensuelle!CZ8</f>
        <v>4.8290711240981556</v>
      </c>
      <c r="AK8" s="2">
        <f>[1]Mensuelle!DB8</f>
        <v>4.7909016559001607</v>
      </c>
      <c r="AL8" s="2">
        <v>4.7906470553802922</v>
      </c>
      <c r="AM8" s="2">
        <v>4.6818768919797353</v>
      </c>
      <c r="AN8" s="2">
        <v>4.680445262937373</v>
      </c>
      <c r="AO8" s="2">
        <v>4.6842103795464567</v>
      </c>
      <c r="AP8" s="2">
        <v>4.6512940630424087</v>
      </c>
      <c r="AQ8" s="57">
        <f>Monthly!DS8</f>
        <v>4.6079046916788569</v>
      </c>
    </row>
    <row r="9" spans="1:43" x14ac:dyDescent="0.25">
      <c r="A9" s="61" t="s">
        <v>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2.3675956291892049</v>
      </c>
      <c r="Y9" s="2">
        <v>2.3908542545529983</v>
      </c>
      <c r="Z9" s="2">
        <v>2.3455053963149504</v>
      </c>
      <c r="AA9" s="2">
        <v>2.2359169259818441</v>
      </c>
      <c r="AB9" s="2">
        <v>2.3382435838133868</v>
      </c>
      <c r="AC9" s="2">
        <v>2.3853882745339785</v>
      </c>
      <c r="AD9" s="2">
        <v>2.3969398574915624</v>
      </c>
      <c r="AE9" s="2">
        <v>2.4258700360678396</v>
      </c>
      <c r="AF9" s="2">
        <v>2.4027557543332931</v>
      </c>
      <c r="AG9" s="2">
        <v>2.2449070183402773</v>
      </c>
      <c r="AH9" s="2">
        <v>2.1926392246782367</v>
      </c>
      <c r="AI9" s="2">
        <f>[1]Mensuelle!CW9</f>
        <v>6.7314797197047138</v>
      </c>
      <c r="AJ9" s="2">
        <f>[1]Mensuelle!CZ9</f>
        <v>7.6134613562194042</v>
      </c>
      <c r="AK9" s="2">
        <f>[1]Mensuelle!DB9</f>
        <v>7.4511331276222812</v>
      </c>
      <c r="AL9" s="2">
        <v>7.6342555817212796</v>
      </c>
      <c r="AM9" s="2">
        <v>7.5391885511218568</v>
      </c>
      <c r="AN9" s="2">
        <v>7.4283871256281717</v>
      </c>
      <c r="AO9" s="2">
        <v>7.5991430372835014</v>
      </c>
      <c r="AP9" s="2">
        <v>7.7187745479262997</v>
      </c>
      <c r="AQ9" s="57">
        <f>Monthly!DS9</f>
        <v>7.8359658040227842</v>
      </c>
    </row>
    <row r="10" spans="1:43" x14ac:dyDescent="0.25">
      <c r="A10" s="60" t="s">
        <v>14</v>
      </c>
      <c r="B10" s="2">
        <v>18.349986826539126</v>
      </c>
      <c r="C10" s="2">
        <f>C11+C12+C13+C14</f>
        <v>15.824254385330828</v>
      </c>
      <c r="D10" s="2">
        <f t="shared" ref="D10:AD10" si="1">D11+D12+D13+D14</f>
        <v>15.52234511640795</v>
      </c>
      <c r="E10" s="2">
        <f t="shared" si="1"/>
        <v>15.057034056498081</v>
      </c>
      <c r="F10" s="2">
        <f t="shared" si="1"/>
        <v>13.572732481877303</v>
      </c>
      <c r="G10" s="2">
        <f t="shared" si="1"/>
        <v>14.601968466028447</v>
      </c>
      <c r="H10" s="2">
        <f t="shared" si="1"/>
        <v>13.427278678863786</v>
      </c>
      <c r="I10" s="2">
        <f t="shared" si="1"/>
        <v>13.207120998761347</v>
      </c>
      <c r="J10" s="2">
        <f t="shared" si="1"/>
        <v>17.961270512055265</v>
      </c>
      <c r="K10" s="2">
        <f t="shared" si="1"/>
        <v>18.243658778291657</v>
      </c>
      <c r="L10" s="2">
        <f t="shared" si="1"/>
        <v>18.156520966680745</v>
      </c>
      <c r="M10" s="2">
        <f t="shared" si="1"/>
        <v>18.246684764768617</v>
      </c>
      <c r="N10" s="2">
        <f t="shared" si="1"/>
        <v>18.442647789463511</v>
      </c>
      <c r="O10" s="2">
        <f t="shared" si="1"/>
        <v>17.802055971250688</v>
      </c>
      <c r="P10" s="2">
        <f t="shared" si="1"/>
        <v>17.613797940932823</v>
      </c>
      <c r="Q10" s="2">
        <f t="shared" si="1"/>
        <v>17.580555455298256</v>
      </c>
      <c r="R10" s="2">
        <f t="shared" si="1"/>
        <v>17.740695508363146</v>
      </c>
      <c r="S10" s="2">
        <f t="shared" si="1"/>
        <v>18.364805500191562</v>
      </c>
      <c r="T10" s="2">
        <f t="shared" si="1"/>
        <v>18.364805500191562</v>
      </c>
      <c r="U10" s="2">
        <f t="shared" si="1"/>
        <v>18.37134405195615</v>
      </c>
      <c r="V10" s="2">
        <f t="shared" si="1"/>
        <v>18.110370620343705</v>
      </c>
      <c r="W10" s="2">
        <f t="shared" si="1"/>
        <v>18.294876169870562</v>
      </c>
      <c r="X10" s="2">
        <f t="shared" si="1"/>
        <v>17.997565231168331</v>
      </c>
      <c r="Y10" s="2">
        <f t="shared" si="1"/>
        <v>18.170654480084963</v>
      </c>
      <c r="Z10" s="2">
        <f t="shared" si="1"/>
        <v>18.211225343315334</v>
      </c>
      <c r="AA10" s="2">
        <f t="shared" si="1"/>
        <v>18.847734128754304</v>
      </c>
      <c r="AB10" s="2">
        <f t="shared" si="1"/>
        <v>18.878777040712773</v>
      </c>
      <c r="AC10" s="2">
        <f t="shared" si="1"/>
        <v>18.901381806829885</v>
      </c>
      <c r="AD10" s="2">
        <f t="shared" si="1"/>
        <v>18.397834166813301</v>
      </c>
      <c r="AE10" s="2">
        <v>18.531891551654262</v>
      </c>
      <c r="AF10" s="2">
        <v>18.475156133346797</v>
      </c>
      <c r="AG10" s="2">
        <v>18.520604585058997</v>
      </c>
      <c r="AH10" s="2">
        <v>18.862122653435925</v>
      </c>
      <c r="AI10" s="2">
        <f>[1]Mensuelle!CW10</f>
        <v>18.161866939073338</v>
      </c>
      <c r="AJ10" s="2">
        <f>[1]Mensuelle!CZ10</f>
        <v>22.219067772288181</v>
      </c>
      <c r="AK10" s="2">
        <f>[1]Mensuelle!DB10</f>
        <v>22.456306202894982</v>
      </c>
      <c r="AL10" s="2">
        <v>22.487147404136369</v>
      </c>
      <c r="AM10" s="2">
        <v>23.405203396200129</v>
      </c>
      <c r="AN10" s="2">
        <v>23.706851620366685</v>
      </c>
      <c r="AO10" s="2">
        <v>24.236411352193993</v>
      </c>
      <c r="AP10" s="2">
        <v>24.50015604918449</v>
      </c>
      <c r="AQ10" s="57">
        <f>Monthly!DS10</f>
        <v>24.637463270867368</v>
      </c>
    </row>
    <row r="11" spans="1:43" x14ac:dyDescent="0.25">
      <c r="A11" s="61" t="s">
        <v>15</v>
      </c>
      <c r="B11" s="2">
        <v>12.836718756868889</v>
      </c>
      <c r="C11" s="2">
        <v>14.69916898210146</v>
      </c>
      <c r="D11" s="2">
        <v>14.419579490295048</v>
      </c>
      <c r="E11" s="2">
        <v>13.950629284441421</v>
      </c>
      <c r="F11" s="2">
        <v>13.049972382696176</v>
      </c>
      <c r="G11" s="2">
        <v>14.047460261021874</v>
      </c>
      <c r="H11" s="2">
        <v>12.922188135017151</v>
      </c>
      <c r="I11" s="2">
        <v>12.694040583662062</v>
      </c>
      <c r="J11" s="2">
        <v>11.719017589065594</v>
      </c>
      <c r="K11" s="2">
        <v>11.75402032564412</v>
      </c>
      <c r="L11" s="2">
        <v>11.7217103482242</v>
      </c>
      <c r="M11" s="2">
        <v>11.84679686357364</v>
      </c>
      <c r="N11" s="2">
        <v>12.036129275844871</v>
      </c>
      <c r="O11" s="2">
        <v>11.562451518589297</v>
      </c>
      <c r="P11" s="2">
        <v>11.419630705008469</v>
      </c>
      <c r="Q11" s="2">
        <v>11.308007009882445</v>
      </c>
      <c r="R11" s="2">
        <v>11.379344919394839</v>
      </c>
      <c r="S11" s="2">
        <v>11.736351727451945</v>
      </c>
      <c r="T11" s="2">
        <v>11.736351727451945</v>
      </c>
      <c r="U11" s="2">
        <v>11.869989363124432</v>
      </c>
      <c r="V11" s="2">
        <v>11.536347829334527</v>
      </c>
      <c r="W11" s="2">
        <v>11.765094409059207</v>
      </c>
      <c r="X11" s="2">
        <v>11.656944354586939</v>
      </c>
      <c r="Y11" s="2">
        <v>11.758091082085592</v>
      </c>
      <c r="Z11" s="2">
        <v>11.637756520692601</v>
      </c>
      <c r="AA11" s="2">
        <v>12.150075562436054</v>
      </c>
      <c r="AB11" s="2">
        <v>12.102881982678522</v>
      </c>
      <c r="AC11" s="2">
        <v>12.222815566876932</v>
      </c>
      <c r="AD11" s="2">
        <v>12.288760206843824</v>
      </c>
      <c r="AE11" s="2">
        <v>12.483686188704658</v>
      </c>
      <c r="AF11" s="2">
        <v>12.418890233790862</v>
      </c>
      <c r="AG11" s="2">
        <v>12.433493495288497</v>
      </c>
      <c r="AH11" s="2">
        <v>12.438125640922335</v>
      </c>
      <c r="AI11" s="2">
        <f>[1]Mensuelle!CW11</f>
        <v>12.053686986612579</v>
      </c>
      <c r="AJ11" s="2">
        <f>[1]Mensuelle!CZ11</f>
        <v>11.7046353300103</v>
      </c>
      <c r="AK11" s="2">
        <f>[1]Mensuelle!DB11</f>
        <v>11.895187965958877</v>
      </c>
      <c r="AL11" s="2">
        <v>11.607639131384882</v>
      </c>
      <c r="AM11" s="2">
        <v>12.067313070330671</v>
      </c>
      <c r="AN11" s="2">
        <v>11.991204597581532</v>
      </c>
      <c r="AO11" s="2">
        <v>12.036301915584263</v>
      </c>
      <c r="AP11" s="2">
        <v>12.035998638900537</v>
      </c>
      <c r="AQ11" s="57">
        <f>Monthly!DS11</f>
        <v>12.07523293338617</v>
      </c>
    </row>
    <row r="12" spans="1:43" x14ac:dyDescent="0.25">
      <c r="A12" s="61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f>[1]Mensuelle!CW12</f>
        <v>0</v>
      </c>
      <c r="AJ12" s="2">
        <f>[1]Mensuelle!CZ12</f>
        <v>0</v>
      </c>
      <c r="AK12" s="2">
        <f>[1]Mensuelle!DB12</f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57">
        <f>Monthly!DS12</f>
        <v>0</v>
      </c>
    </row>
    <row r="13" spans="1:43" x14ac:dyDescent="0.25">
      <c r="A13" s="61" t="s">
        <v>25</v>
      </c>
      <c r="B13" s="2">
        <v>2.1737480318462605</v>
      </c>
      <c r="C13" s="2">
        <v>1.125085403229368</v>
      </c>
      <c r="D13" s="2">
        <v>1.1027656261129024</v>
      </c>
      <c r="E13" s="2">
        <v>1.1064047720566592</v>
      </c>
      <c r="F13" s="2">
        <v>0.52276009918112742</v>
      </c>
      <c r="G13" s="2">
        <v>0.55450820500657338</v>
      </c>
      <c r="H13" s="2">
        <v>0.50509054384663488</v>
      </c>
      <c r="I13" s="2">
        <v>0.51308041509928604</v>
      </c>
      <c r="J13" s="2">
        <v>0.4416624006720089</v>
      </c>
      <c r="K13" s="2">
        <v>0.45495494464303432</v>
      </c>
      <c r="L13" s="2">
        <v>0.45531764773256805</v>
      </c>
      <c r="M13" s="2">
        <v>0.45208957464864313</v>
      </c>
      <c r="N13" s="2">
        <v>0.4208717010531775</v>
      </c>
      <c r="O13" s="2">
        <v>0.40075700311614321</v>
      </c>
      <c r="P13" s="2">
        <v>0.36947023061314571</v>
      </c>
      <c r="Q13" s="2">
        <v>0.36241929288494923</v>
      </c>
      <c r="R13" s="2">
        <v>0.36707312001864478</v>
      </c>
      <c r="S13" s="2">
        <v>0.36756337828938818</v>
      </c>
      <c r="T13" s="2">
        <v>0.36756337828938818</v>
      </c>
      <c r="U13" s="2">
        <v>0.35237443302271232</v>
      </c>
      <c r="V13" s="2">
        <v>0.32541730222637555</v>
      </c>
      <c r="W13" s="2">
        <v>0.31648955727469685</v>
      </c>
      <c r="X13" s="2">
        <v>0.29582239612495909</v>
      </c>
      <c r="Y13" s="2">
        <v>0.30285471697089811</v>
      </c>
      <c r="Z13" s="2">
        <v>0.3050874269611063</v>
      </c>
      <c r="AA13" s="2">
        <v>0.27607503005509459</v>
      </c>
      <c r="AB13" s="2">
        <v>0.2870742932558174</v>
      </c>
      <c r="AC13" s="2">
        <v>0.27917459709674114</v>
      </c>
      <c r="AD13" s="2">
        <v>0.2579943140984074</v>
      </c>
      <c r="AE13" s="2">
        <v>0.25416777783331823</v>
      </c>
      <c r="AF13" s="2">
        <v>0.24733119470515341</v>
      </c>
      <c r="AG13" s="2">
        <v>0.24267388142480995</v>
      </c>
      <c r="AH13" s="2">
        <v>0.22897267465607432</v>
      </c>
      <c r="AI13" s="2">
        <f>[1]Mensuelle!CW13</f>
        <v>0.20221966758248591</v>
      </c>
      <c r="AJ13" s="2">
        <f>[1]Mensuelle!CZ13</f>
        <v>0.18820675153452285</v>
      </c>
      <c r="AK13" s="2">
        <f>[1]Mensuelle!DB13</f>
        <v>0.19133552730849332</v>
      </c>
      <c r="AL13" s="2">
        <v>0.16930315392301507</v>
      </c>
      <c r="AM13" s="2">
        <v>0.16706075592088687</v>
      </c>
      <c r="AN13" s="2">
        <v>0.16632417034567959</v>
      </c>
      <c r="AO13" s="2">
        <v>0.1635466534201232</v>
      </c>
      <c r="AP13" s="2">
        <v>0.13913289766006523</v>
      </c>
      <c r="AQ13" s="57">
        <f>Monthly!DS13</f>
        <v>0.13942636707141537</v>
      </c>
    </row>
    <row r="14" spans="1:43" x14ac:dyDescent="0.25">
      <c r="A14" s="61" t="s">
        <v>26</v>
      </c>
      <c r="B14" s="2">
        <v>3.3395200378239771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5.8005905223176626</v>
      </c>
      <c r="K14" s="2">
        <v>6.0346835080045018</v>
      </c>
      <c r="L14" s="2">
        <v>5.9794929707239772</v>
      </c>
      <c r="M14" s="2">
        <v>5.9477983265463328</v>
      </c>
      <c r="N14" s="2">
        <v>5.9856468125654612</v>
      </c>
      <c r="O14" s="2">
        <v>5.8388474495452476</v>
      </c>
      <c r="P14" s="2">
        <v>5.824697005311207</v>
      </c>
      <c r="Q14" s="2">
        <v>5.9101291525308612</v>
      </c>
      <c r="R14" s="2">
        <v>5.9942774689496616</v>
      </c>
      <c r="S14" s="2">
        <v>6.2608903944502279</v>
      </c>
      <c r="T14" s="2">
        <v>6.2608903944502279</v>
      </c>
      <c r="U14" s="2">
        <v>6.148980255809005</v>
      </c>
      <c r="V14" s="2">
        <v>6.2486054887828022</v>
      </c>
      <c r="W14" s="2">
        <v>6.2132922035366596</v>
      </c>
      <c r="X14" s="2">
        <v>6.0447984804564339</v>
      </c>
      <c r="Y14" s="2">
        <v>6.109708681028474</v>
      </c>
      <c r="Z14" s="2">
        <v>6.2683813956616277</v>
      </c>
      <c r="AA14" s="2">
        <v>6.421583536263153</v>
      </c>
      <c r="AB14" s="2">
        <v>6.4888207647784357</v>
      </c>
      <c r="AC14" s="2">
        <v>6.3993916428562114</v>
      </c>
      <c r="AD14" s="2">
        <v>5.8510796458710699</v>
      </c>
      <c r="AE14" s="2">
        <v>5.7940375851162855</v>
      </c>
      <c r="AF14" s="2">
        <v>5.808934704850782</v>
      </c>
      <c r="AG14" s="2">
        <v>5.8444372083456884</v>
      </c>
      <c r="AH14" s="2">
        <v>6.1950243378575163</v>
      </c>
      <c r="AI14" s="2">
        <f>[1]Mensuelle!CW14</f>
        <v>5.9059602848782733</v>
      </c>
      <c r="AJ14" s="2">
        <f>[1]Mensuelle!CZ14</f>
        <v>10.326225690743358</v>
      </c>
      <c r="AK14" s="2">
        <f>[1]Mensuelle!DB14</f>
        <v>10.369782709627613</v>
      </c>
      <c r="AL14" s="2">
        <v>10.710205118828471</v>
      </c>
      <c r="AM14" s="2">
        <v>11.170829569948571</v>
      </c>
      <c r="AN14" s="2">
        <v>11.549322852439472</v>
      </c>
      <c r="AO14" s="2">
        <v>12.036562783189607</v>
      </c>
      <c r="AP14" s="2">
        <v>12.325024512623889</v>
      </c>
      <c r="AQ14" s="57">
        <f>Monthly!DS14</f>
        <v>12.422803970409783</v>
      </c>
    </row>
    <row r="15" spans="1:43" x14ac:dyDescent="0.25">
      <c r="A15" s="60" t="s">
        <v>17</v>
      </c>
      <c r="B15" s="2">
        <v>9.5929723255348911</v>
      </c>
      <c r="C15" s="2">
        <f>C16+C17</f>
        <v>11.723567152423456</v>
      </c>
      <c r="D15" s="2">
        <f t="shared" ref="D15:Z15" si="2">D16+D17</f>
        <v>11.584959357287325</v>
      </c>
      <c r="E15" s="2">
        <f t="shared" si="2"/>
        <v>11.287195036898273</v>
      </c>
      <c r="F15" s="2">
        <f t="shared" si="2"/>
        <v>10.783110090663156</v>
      </c>
      <c r="G15" s="2">
        <f t="shared" si="2"/>
        <v>11.387942135509538</v>
      </c>
      <c r="H15" s="2">
        <f t="shared" si="2"/>
        <v>10.526779757671893</v>
      </c>
      <c r="I15" s="2">
        <f t="shared" si="2"/>
        <v>10.294244304970672</v>
      </c>
      <c r="J15" s="2">
        <f t="shared" si="2"/>
        <v>9.6034225446470867</v>
      </c>
      <c r="K15" s="2">
        <f t="shared" si="2"/>
        <v>9.4484106302103665</v>
      </c>
      <c r="L15" s="2">
        <f t="shared" si="2"/>
        <v>9.4256189960886978</v>
      </c>
      <c r="M15" s="2">
        <f t="shared" si="2"/>
        <v>9.3420099163977177</v>
      </c>
      <c r="N15" s="2">
        <f t="shared" si="2"/>
        <v>9.389590404719474</v>
      </c>
      <c r="O15" s="2">
        <f t="shared" si="2"/>
        <v>8.8545896926831755</v>
      </c>
      <c r="P15" s="2">
        <f t="shared" si="2"/>
        <v>8.7655942948044316</v>
      </c>
      <c r="Q15" s="2">
        <f t="shared" si="2"/>
        <v>8.4441782845004774</v>
      </c>
      <c r="R15" s="2">
        <f t="shared" si="2"/>
        <v>8.2578501303411187</v>
      </c>
      <c r="S15" s="2">
        <f t="shared" si="2"/>
        <v>8.039281953257511</v>
      </c>
      <c r="T15" s="2">
        <f t="shared" si="2"/>
        <v>8.039281953257511</v>
      </c>
      <c r="U15" s="2">
        <f t="shared" si="2"/>
        <v>7.9261442211503175</v>
      </c>
      <c r="V15" s="2">
        <f t="shared" si="2"/>
        <v>7.6278250440857649</v>
      </c>
      <c r="W15" s="2">
        <f t="shared" si="2"/>
        <v>7.5279843642325694</v>
      </c>
      <c r="X15" s="2">
        <f t="shared" si="2"/>
        <v>7.380554065680184</v>
      </c>
      <c r="Y15" s="2">
        <f t="shared" si="2"/>
        <v>7.348377891221169</v>
      </c>
      <c r="Z15" s="2">
        <f t="shared" si="2"/>
        <v>7.2580140703438811</v>
      </c>
      <c r="AA15" s="2">
        <v>7.2711261830441059</v>
      </c>
      <c r="AB15" s="2">
        <v>7.2616127132455119</v>
      </c>
      <c r="AC15" s="2">
        <v>7.2849359864482208</v>
      </c>
      <c r="AD15" s="2">
        <v>7.2971549257561135</v>
      </c>
      <c r="AE15" s="2">
        <v>7.3166181433149307</v>
      </c>
      <c r="AF15" s="2">
        <v>7.0186803307130949</v>
      </c>
      <c r="AG15" s="2">
        <v>6.9614171456753082</v>
      </c>
      <c r="AH15" s="2">
        <v>6.8584640494515039</v>
      </c>
      <c r="AI15" s="2">
        <f>[1]Mensuelle!CW15</f>
        <v>6.4886654579757428</v>
      </c>
      <c r="AJ15" s="2">
        <f>[1]Mensuelle!CZ15</f>
        <v>6.0343918998882184</v>
      </c>
      <c r="AK15" s="2">
        <f>[1]Mensuelle!DB15</f>
        <v>6.0247282639657307</v>
      </c>
      <c r="AL15" s="2">
        <v>6.0244080948079723</v>
      </c>
      <c r="AM15" s="2">
        <v>5.8562466624235947</v>
      </c>
      <c r="AN15" s="2">
        <v>5.8544559334073059</v>
      </c>
      <c r="AO15" s="2">
        <v>5.8359938565789093</v>
      </c>
      <c r="AP15" s="2">
        <v>5.7949838665627409</v>
      </c>
      <c r="AQ15" s="57">
        <f>Monthly!DS15</f>
        <v>5.7725624774262458</v>
      </c>
    </row>
    <row r="16" spans="1:43" x14ac:dyDescent="0.25">
      <c r="A16" s="61" t="s">
        <v>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f>[1]Mensuelle!CW16</f>
        <v>0</v>
      </c>
      <c r="AJ16" s="2">
        <f>[1]Mensuelle!CZ16</f>
        <v>0</v>
      </c>
      <c r="AK16" s="2">
        <f>[1]Mensuelle!DB16</f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57">
        <f>Monthly!DS16</f>
        <v>0</v>
      </c>
    </row>
    <row r="17" spans="1:43" x14ac:dyDescent="0.25">
      <c r="A17" s="61" t="s">
        <v>18</v>
      </c>
      <c r="B17" s="2">
        <v>9.5929723255348911</v>
      </c>
      <c r="C17" s="2">
        <v>11.723567152423456</v>
      </c>
      <c r="D17" s="2">
        <v>11.584959357287325</v>
      </c>
      <c r="E17" s="2">
        <v>11.287195036898273</v>
      </c>
      <c r="F17" s="2">
        <v>10.783110090663156</v>
      </c>
      <c r="G17" s="2">
        <v>11.387942135509538</v>
      </c>
      <c r="H17" s="2">
        <v>10.526779757671893</v>
      </c>
      <c r="I17" s="2">
        <v>10.294244304970672</v>
      </c>
      <c r="J17" s="2">
        <v>9.6034225446470867</v>
      </c>
      <c r="K17" s="2">
        <v>9.4484106302103665</v>
      </c>
      <c r="L17" s="2">
        <v>9.4256189960886978</v>
      </c>
      <c r="M17" s="2">
        <v>9.3420099163977177</v>
      </c>
      <c r="N17" s="2">
        <v>9.389590404719474</v>
      </c>
      <c r="O17" s="2">
        <v>8.8545896926831755</v>
      </c>
      <c r="P17" s="2">
        <v>8.7655942948044316</v>
      </c>
      <c r="Q17" s="2">
        <v>8.4441782845004774</v>
      </c>
      <c r="R17" s="2">
        <v>8.2578501303411187</v>
      </c>
      <c r="S17" s="2">
        <v>8.039281953257511</v>
      </c>
      <c r="T17" s="2">
        <v>8.039281953257511</v>
      </c>
      <c r="U17" s="2">
        <v>7.9261442211503175</v>
      </c>
      <c r="V17" s="2">
        <v>7.6278250440857649</v>
      </c>
      <c r="W17" s="2">
        <v>7.5279843642325694</v>
      </c>
      <c r="X17" s="2">
        <v>7.380554065680184</v>
      </c>
      <c r="Y17" s="2">
        <v>7.348377891221169</v>
      </c>
      <c r="Z17" s="2">
        <v>7.2580140703438811</v>
      </c>
      <c r="AA17" s="2">
        <v>11.747100275977328</v>
      </c>
      <c r="AB17" s="2">
        <v>11.747100275977328</v>
      </c>
      <c r="AC17" s="2">
        <v>11.747100275977328</v>
      </c>
      <c r="AD17" s="2">
        <v>11.747100275977328</v>
      </c>
      <c r="AE17" s="2">
        <v>7.3166181433149307</v>
      </c>
      <c r="AF17" s="2">
        <v>7.0186803307130949</v>
      </c>
      <c r="AG17" s="2">
        <v>6.9614171456753082</v>
      </c>
      <c r="AH17" s="2">
        <v>6.8584640494515039</v>
      </c>
      <c r="AI17" s="2">
        <f>[1]Mensuelle!CW17</f>
        <v>6.4886654579757428</v>
      </c>
      <c r="AJ17" s="2">
        <f>[1]Mensuelle!CZ17</f>
        <v>6.0343918998882184</v>
      </c>
      <c r="AK17" s="2">
        <f>[1]Mensuelle!DB17</f>
        <v>6.0247282639657307</v>
      </c>
      <c r="AL17" s="2">
        <v>6.0244080948079723</v>
      </c>
      <c r="AM17" s="2">
        <v>5.8562466624235947</v>
      </c>
      <c r="AN17" s="2">
        <v>5.8544559334073059</v>
      </c>
      <c r="AO17" s="2">
        <v>5.8359938565789093</v>
      </c>
      <c r="AP17" s="2">
        <v>5.7949838665627409</v>
      </c>
      <c r="AQ17" s="57">
        <f>Monthly!DS17</f>
        <v>5.7725624774262458</v>
      </c>
    </row>
    <row r="18" spans="1:43" x14ac:dyDescent="0.25">
      <c r="A18" s="60" t="s">
        <v>19</v>
      </c>
      <c r="B18" s="2">
        <v>31.828229794854042</v>
      </c>
      <c r="C18" s="2">
        <f>C19+C20+C21+C22+C23</f>
        <v>29.445714290413704</v>
      </c>
      <c r="D18" s="2">
        <f t="shared" ref="D18:AD18" si="3">D19+D20+D21+D22+D23</f>
        <v>29.275649312753536</v>
      </c>
      <c r="E18" s="2">
        <f t="shared" si="3"/>
        <v>29.06455757877891</v>
      </c>
      <c r="F18" s="2">
        <f t="shared" si="3"/>
        <v>32.047372820241478</v>
      </c>
      <c r="G18" s="2">
        <f t="shared" si="3"/>
        <v>29.168062386699241</v>
      </c>
      <c r="H18" s="2">
        <f t="shared" si="3"/>
        <v>32.866646307814257</v>
      </c>
      <c r="I18" s="2">
        <f t="shared" si="3"/>
        <v>32.834626840975666</v>
      </c>
      <c r="J18" s="2">
        <f t="shared" si="3"/>
        <v>31.169589881430838</v>
      </c>
      <c r="K18" s="2">
        <f t="shared" si="3"/>
        <v>30.853400112442937</v>
      </c>
      <c r="L18" s="2">
        <f t="shared" si="3"/>
        <v>30.658580552001602</v>
      </c>
      <c r="M18" s="2">
        <f t="shared" si="3"/>
        <v>30.84530647043945</v>
      </c>
      <c r="N18" s="2">
        <f t="shared" si="3"/>
        <v>30.682602282150729</v>
      </c>
      <c r="O18" s="2">
        <f t="shared" si="3"/>
        <v>29.882678834943167</v>
      </c>
      <c r="P18" s="2">
        <f t="shared" si="3"/>
        <v>29.752005883338516</v>
      </c>
      <c r="Q18" s="2">
        <f t="shared" si="3"/>
        <v>29.468728231302887</v>
      </c>
      <c r="R18" s="2">
        <f t="shared" si="3"/>
        <v>28.957919199932785</v>
      </c>
      <c r="S18" s="2">
        <f t="shared" si="3"/>
        <v>28.654780863975816</v>
      </c>
      <c r="T18" s="2">
        <f t="shared" si="3"/>
        <v>28.654780863975816</v>
      </c>
      <c r="U18" s="2">
        <f t="shared" si="3"/>
        <v>28.173446859031522</v>
      </c>
      <c r="V18" s="2">
        <f t="shared" si="3"/>
        <v>27.071639513620624</v>
      </c>
      <c r="W18" s="2">
        <f t="shared" si="3"/>
        <v>29.463704761398244</v>
      </c>
      <c r="X18" s="2">
        <f t="shared" si="3"/>
        <v>28.645828676262333</v>
      </c>
      <c r="Y18" s="2">
        <f t="shared" si="3"/>
        <v>28.684467109050665</v>
      </c>
      <c r="Z18" s="2">
        <f t="shared" si="3"/>
        <v>28.52868715191947</v>
      </c>
      <c r="AA18" s="2">
        <f t="shared" si="3"/>
        <v>28.55991695817616</v>
      </c>
      <c r="AB18" s="2">
        <f t="shared" si="3"/>
        <v>28.161241726828969</v>
      </c>
      <c r="AC18" s="2">
        <f t="shared" si="3"/>
        <v>28.131885668383081</v>
      </c>
      <c r="AD18" s="2">
        <f t="shared" si="3"/>
        <v>28.039561073564855</v>
      </c>
      <c r="AE18" s="2">
        <v>27.920025099372715</v>
      </c>
      <c r="AF18" s="2">
        <v>27.036167678226356</v>
      </c>
      <c r="AG18" s="2">
        <v>26.736918774250118</v>
      </c>
      <c r="AH18" s="2">
        <v>26.426128797532549</v>
      </c>
      <c r="AI18" s="2">
        <f>[1]Mensuelle!CW18</f>
        <v>24.979440075545877</v>
      </c>
      <c r="AJ18" s="2">
        <f>[1]Mensuelle!CZ18</f>
        <v>23.317968580915185</v>
      </c>
      <c r="AK18" s="2">
        <f>[1]Mensuelle!DB18</f>
        <v>23.141812849153265</v>
      </c>
      <c r="AL18" s="2">
        <v>23.059134498894007</v>
      </c>
      <c r="AM18" s="2">
        <v>22.582187745603715</v>
      </c>
      <c r="AN18" s="2">
        <v>22.347901588550375</v>
      </c>
      <c r="AO18" s="2">
        <v>22.135145199251582</v>
      </c>
      <c r="AP18" s="2">
        <v>21.799508370496127</v>
      </c>
      <c r="AQ18" s="57">
        <f>Monthly!DS18</f>
        <v>21.704170758838526</v>
      </c>
    </row>
    <row r="19" spans="1:43" x14ac:dyDescent="0.25">
      <c r="A19" s="61" t="s">
        <v>20</v>
      </c>
      <c r="B19" s="2">
        <v>5.2150613276024522</v>
      </c>
      <c r="C19" s="2">
        <v>0.15790830993848826</v>
      </c>
      <c r="D19" s="2">
        <v>0.15409591837913647</v>
      </c>
      <c r="E19" s="2">
        <v>0.15497188446810742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f>[1]Mensuelle!CW19</f>
        <v>0</v>
      </c>
      <c r="AJ19" s="2">
        <f>[1]Mensuelle!CZ19</f>
        <v>0</v>
      </c>
      <c r="AK19" s="2">
        <f>[1]Mensuelle!DB19</f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57">
        <f>Monthly!DS19</f>
        <v>0</v>
      </c>
    </row>
    <row r="20" spans="1:43" x14ac:dyDescent="0.25">
      <c r="A20" s="61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f>[1]Mensuelle!CW20</f>
        <v>0</v>
      </c>
      <c r="AJ20" s="2">
        <f>[1]Mensuelle!CZ20</f>
        <v>0</v>
      </c>
      <c r="AK20" s="2">
        <f>[1]Mensuelle!DB20</f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57">
        <f>Monthly!DS20</f>
        <v>0</v>
      </c>
    </row>
    <row r="21" spans="1:43" x14ac:dyDescent="0.25">
      <c r="A21" s="61" t="s">
        <v>22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f>[1]Mensuelle!CW21</f>
        <v>0</v>
      </c>
      <c r="AJ21" s="2">
        <f>[1]Mensuelle!CZ21</f>
        <v>0</v>
      </c>
      <c r="AK21" s="2">
        <f>[1]Mensuelle!DB21</f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57">
        <f>Monthly!DS21</f>
        <v>0</v>
      </c>
    </row>
    <row r="22" spans="1:43" x14ac:dyDescent="0.25">
      <c r="A22" s="61" t="s">
        <v>23</v>
      </c>
      <c r="B22" s="2">
        <v>0.24756187033190069</v>
      </c>
      <c r="C22" s="2">
        <v>0.30258668840019554</v>
      </c>
      <c r="D22" s="2">
        <v>0.29900920441674561</v>
      </c>
      <c r="E22" s="2">
        <v>0.29094771602482355</v>
      </c>
      <c r="F22" s="2">
        <v>0.27205507891294262</v>
      </c>
      <c r="G22" s="2">
        <v>0.29354465336321933</v>
      </c>
      <c r="H22" s="2">
        <v>0.26138957076325997</v>
      </c>
      <c r="I22" s="2">
        <v>0.2581892417946885</v>
      </c>
      <c r="J22" s="2">
        <v>0.24086382247076191</v>
      </c>
      <c r="K22" s="2">
        <v>0.2390134618590519</v>
      </c>
      <c r="L22" s="2">
        <v>0.23843690908355894</v>
      </c>
      <c r="M22" s="2">
        <v>0.23816965936929502</v>
      </c>
      <c r="N22" s="2">
        <v>0.23938269904679807</v>
      </c>
      <c r="O22" s="2">
        <v>0.2274470455893973</v>
      </c>
      <c r="P22" s="2">
        <v>0.22516102884315561</v>
      </c>
      <c r="Q22" s="2">
        <v>0.21879854368160781</v>
      </c>
      <c r="R22" s="2">
        <v>0.21373267864856685</v>
      </c>
      <c r="S22" s="2">
        <v>0.20978854225256438</v>
      </c>
      <c r="T22" s="2">
        <v>0.20978854225256438</v>
      </c>
      <c r="U22" s="2">
        <v>0.20655437948716199</v>
      </c>
      <c r="V22" s="2">
        <v>0.19878021707118373</v>
      </c>
      <c r="W22" s="2">
        <v>0.19796296359286125</v>
      </c>
      <c r="X22" s="2">
        <v>0.19408599767307536</v>
      </c>
      <c r="Y22" s="2">
        <v>0.19491893980055161</v>
      </c>
      <c r="Z22" s="2">
        <v>0.19252199990137059</v>
      </c>
      <c r="AA22" s="2">
        <v>0.19451484117144519</v>
      </c>
      <c r="AB22" s="2">
        <v>0.19426033987133318</v>
      </c>
      <c r="AC22" s="2">
        <v>0.1967186803491752</v>
      </c>
      <c r="AD22" s="2">
        <v>0.19704863432823375</v>
      </c>
      <c r="AE22" s="2">
        <v>0.19903155243721091</v>
      </c>
      <c r="AF22" s="2">
        <v>0.19265665532575732</v>
      </c>
      <c r="AG22" s="2">
        <v>0.19113203106419757</v>
      </c>
      <c r="AH22" s="2">
        <v>0.18830536029101633</v>
      </c>
      <c r="AI22" s="2">
        <f>[1]Mensuelle!CW22</f>
        <v>0.17982849461811115</v>
      </c>
      <c r="AJ22" s="2">
        <f>[1]Mensuelle!CZ22</f>
        <v>0.16883802860360989</v>
      </c>
      <c r="AK22" s="2">
        <f>[1]Mensuelle!DB22</f>
        <v>0.16856764688737991</v>
      </c>
      <c r="AL22" s="2">
        <v>0.16855868878019822</v>
      </c>
      <c r="AM22" s="2">
        <v>0.16576489107874814</v>
      </c>
      <c r="AN22" s="2">
        <v>0.16571420332301517</v>
      </c>
      <c r="AO22" s="2">
        <v>0.16687062170079864</v>
      </c>
      <c r="AP22" s="2">
        <v>0.16569800865525422</v>
      </c>
      <c r="AQ22" s="57">
        <f>Monthly!DS22</f>
        <v>0.16635301874904354</v>
      </c>
    </row>
    <row r="23" spans="1:43" x14ac:dyDescent="0.25">
      <c r="A23" s="61" t="s">
        <v>24</v>
      </c>
      <c r="B23" s="2">
        <v>26.36560659691969</v>
      </c>
      <c r="C23" s="2">
        <v>28.985219292075019</v>
      </c>
      <c r="D23" s="2">
        <v>28.822544189957654</v>
      </c>
      <c r="E23" s="2">
        <v>28.618637978285978</v>
      </c>
      <c r="F23" s="2">
        <v>31.775317741328536</v>
      </c>
      <c r="G23" s="2">
        <v>28.87451773333602</v>
      </c>
      <c r="H23" s="2">
        <v>32.605256737051</v>
      </c>
      <c r="I23" s="2">
        <v>32.576437599180977</v>
      </c>
      <c r="J23" s="2">
        <v>30.928726058960077</v>
      </c>
      <c r="K23" s="2">
        <v>30.614386650583885</v>
      </c>
      <c r="L23" s="2">
        <v>30.420143642918042</v>
      </c>
      <c r="M23" s="2">
        <v>30.607136811070156</v>
      </c>
      <c r="N23" s="2">
        <v>30.443219583103932</v>
      </c>
      <c r="O23" s="2">
        <v>29.65523178935377</v>
      </c>
      <c r="P23" s="2">
        <v>29.526844854495359</v>
      </c>
      <c r="Q23" s="2">
        <v>29.249929687621279</v>
      </c>
      <c r="R23" s="2">
        <v>28.74418652128422</v>
      </c>
      <c r="S23" s="2">
        <v>28.444992321723252</v>
      </c>
      <c r="T23" s="2">
        <v>28.444992321723252</v>
      </c>
      <c r="U23" s="2">
        <v>27.966892479544359</v>
      </c>
      <c r="V23" s="2">
        <v>26.872859296549439</v>
      </c>
      <c r="W23" s="2">
        <v>29.265741797805383</v>
      </c>
      <c r="X23" s="2">
        <v>28.451742678589259</v>
      </c>
      <c r="Y23" s="2">
        <v>28.489548169250114</v>
      </c>
      <c r="Z23" s="2">
        <v>28.336165152018101</v>
      </c>
      <c r="AA23" s="2">
        <v>28.365402117004717</v>
      </c>
      <c r="AB23" s="2">
        <v>27.966981386957634</v>
      </c>
      <c r="AC23" s="2">
        <v>27.935166988033906</v>
      </c>
      <c r="AD23" s="2">
        <v>27.842512439236621</v>
      </c>
      <c r="AE23" s="2">
        <v>27.720993546935503</v>
      </c>
      <c r="AF23" s="2">
        <v>26.8435110229006</v>
      </c>
      <c r="AG23" s="2">
        <v>26.545786743185921</v>
      </c>
      <c r="AH23" s="2">
        <v>26.237823437241531</v>
      </c>
      <c r="AI23" s="2">
        <f>[1]Mensuelle!CW23</f>
        <v>24.799611580927767</v>
      </c>
      <c r="AJ23" s="2">
        <f>[1]Mensuelle!CZ23</f>
        <v>23.149130552311576</v>
      </c>
      <c r="AK23" s="2">
        <f>[1]Mensuelle!DB23</f>
        <v>22.973245202265886</v>
      </c>
      <c r="AL23" s="2">
        <v>22.890575810113809</v>
      </c>
      <c r="AM23" s="2">
        <v>22.416422854524967</v>
      </c>
      <c r="AN23" s="2">
        <v>22.182187385227358</v>
      </c>
      <c r="AO23" s="2">
        <v>21.968274577550783</v>
      </c>
      <c r="AP23" s="2">
        <v>21.633810361840872</v>
      </c>
      <c r="AQ23" s="57">
        <f>Monthly!DS23</f>
        <v>21.537817740089483</v>
      </c>
    </row>
    <row r="24" spans="1:43" x14ac:dyDescent="0.25">
      <c r="A24" s="61" t="s">
        <v>3</v>
      </c>
      <c r="B24" s="2">
        <v>100.00000266020976</v>
      </c>
      <c r="C24" s="2">
        <f>C5+C10+C15+C18</f>
        <v>100</v>
      </c>
      <c r="D24" s="2">
        <f t="shared" ref="D24:AJ24" si="4">D5+D10+D15+D18</f>
        <v>100</v>
      </c>
      <c r="E24" s="2">
        <f t="shared" si="4"/>
        <v>100</v>
      </c>
      <c r="F24" s="2">
        <f t="shared" si="4"/>
        <v>100.00000000000001</v>
      </c>
      <c r="G24" s="2">
        <f t="shared" si="4"/>
        <v>99.999999999999972</v>
      </c>
      <c r="H24" s="2">
        <f t="shared" si="4"/>
        <v>100</v>
      </c>
      <c r="I24" s="2">
        <f t="shared" si="4"/>
        <v>100</v>
      </c>
      <c r="J24" s="2">
        <f t="shared" si="4"/>
        <v>100.00000000000001</v>
      </c>
      <c r="K24" s="2">
        <f t="shared" si="4"/>
        <v>100</v>
      </c>
      <c r="L24" s="2">
        <f t="shared" si="4"/>
        <v>100.00000000000003</v>
      </c>
      <c r="M24" s="2">
        <f t="shared" si="4"/>
        <v>100.00000000000001</v>
      </c>
      <c r="N24" s="2">
        <f t="shared" si="4"/>
        <v>99.999999999999986</v>
      </c>
      <c r="O24" s="2">
        <f t="shared" si="4"/>
        <v>100</v>
      </c>
      <c r="P24" s="2">
        <f t="shared" si="4"/>
        <v>100.00000000000001</v>
      </c>
      <c r="Q24" s="2">
        <f t="shared" si="4"/>
        <v>100</v>
      </c>
      <c r="R24" s="2">
        <f t="shared" si="4"/>
        <v>99.999999999999986</v>
      </c>
      <c r="S24" s="2">
        <f t="shared" si="4"/>
        <v>100</v>
      </c>
      <c r="T24" s="2">
        <f t="shared" si="4"/>
        <v>100</v>
      </c>
      <c r="U24" s="2">
        <f t="shared" si="4"/>
        <v>100</v>
      </c>
      <c r="V24" s="2">
        <f t="shared" si="4"/>
        <v>97.380240703848443</v>
      </c>
      <c r="W24" s="2">
        <f t="shared" si="4"/>
        <v>100</v>
      </c>
      <c r="X24" s="2">
        <f t="shared" si="4"/>
        <v>100</v>
      </c>
      <c r="Y24" s="2">
        <f t="shared" si="4"/>
        <v>100</v>
      </c>
      <c r="Z24" s="2">
        <f t="shared" si="4"/>
        <v>100.00000000000001</v>
      </c>
      <c r="AA24" s="2">
        <f t="shared" si="4"/>
        <v>100.00000000000001</v>
      </c>
      <c r="AB24" s="2">
        <f t="shared" si="4"/>
        <v>100</v>
      </c>
      <c r="AC24" s="2">
        <f t="shared" si="4"/>
        <v>100</v>
      </c>
      <c r="AD24" s="2">
        <f t="shared" si="4"/>
        <v>99.999999999999986</v>
      </c>
      <c r="AE24" s="2">
        <f t="shared" si="4"/>
        <v>100</v>
      </c>
      <c r="AF24" s="2">
        <f t="shared" si="4"/>
        <v>100</v>
      </c>
      <c r="AG24" s="2">
        <f t="shared" si="4"/>
        <v>99.999999999999986</v>
      </c>
      <c r="AH24" s="2">
        <f t="shared" si="4"/>
        <v>100</v>
      </c>
      <c r="AI24" s="2">
        <f t="shared" si="4"/>
        <v>100</v>
      </c>
      <c r="AJ24" s="2">
        <f t="shared" si="4"/>
        <v>100</v>
      </c>
      <c r="AK24" s="4">
        <v>100</v>
      </c>
      <c r="AL24" s="57">
        <f>AL5+AL10+AL15+AL18</f>
        <v>99.999999999999986</v>
      </c>
      <c r="AM24" s="57">
        <v>100</v>
      </c>
      <c r="AN24" s="57">
        <v>100</v>
      </c>
      <c r="AO24" s="57">
        <v>99.999999999999986</v>
      </c>
      <c r="AP24" s="57">
        <v>100.00000000000001</v>
      </c>
      <c r="AQ24" s="57">
        <f>Monthly!DS24</f>
        <v>100</v>
      </c>
    </row>
    <row r="25" spans="1:43" x14ac:dyDescent="0.25">
      <c r="A25" s="41" t="s">
        <v>55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48"/>
      <c r="AM25" s="48"/>
      <c r="AN25" s="48"/>
      <c r="AO25" s="48"/>
      <c r="AP25" s="48"/>
      <c r="AQ25" s="48"/>
    </row>
    <row r="26" spans="1:43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/>
      <c r="AM26" s="40"/>
      <c r="AN26" s="40"/>
      <c r="AO26" s="40"/>
      <c r="AP26" s="40"/>
      <c r="AQ26" s="40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G26"/>
  <sheetViews>
    <sheetView workbookViewId="0">
      <pane xSplit="1" ySplit="4" topLeftCell="M5" activePane="bottomRight" state="frozen"/>
      <selection pane="topRight" activeCell="B1" sqref="B1"/>
      <selection pane="bottomLeft" activeCell="A5" sqref="A5"/>
      <selection pane="bottomRight" activeCell="W27" sqref="W27"/>
    </sheetView>
  </sheetViews>
  <sheetFormatPr baseColWidth="10" defaultColWidth="8.88671875" defaultRowHeight="15.75" x14ac:dyDescent="0.25"/>
  <cols>
    <col min="1" max="1" width="54" style="3" bestFit="1" customWidth="1"/>
    <col min="2" max="16384" width="8.88671875" style="3"/>
  </cols>
  <sheetData>
    <row r="1" spans="1:85" x14ac:dyDescent="0.25">
      <c r="A1" s="28" t="s">
        <v>35</v>
      </c>
    </row>
    <row r="2" spans="1:85" s="34" customFormat="1" ht="19.5" x14ac:dyDescent="0.35">
      <c r="A2" s="73" t="s">
        <v>36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85" ht="16.5" thickBo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85" ht="18.75" x14ac:dyDescent="0.3">
      <c r="A4" s="65" t="s">
        <v>9</v>
      </c>
      <c r="B4" s="63">
        <v>2001</v>
      </c>
      <c r="C4" s="63">
        <v>2002</v>
      </c>
      <c r="D4" s="63">
        <v>2003</v>
      </c>
      <c r="E4" s="63">
        <v>2004</v>
      </c>
      <c r="F4" s="63">
        <v>2005</v>
      </c>
      <c r="G4" s="63">
        <v>2006</v>
      </c>
      <c r="H4" s="63">
        <v>2007</v>
      </c>
      <c r="I4" s="63">
        <v>2008</v>
      </c>
      <c r="J4" s="63">
        <v>2009</v>
      </c>
      <c r="K4" s="63">
        <v>2010</v>
      </c>
      <c r="L4" s="63">
        <v>2011</v>
      </c>
      <c r="M4" s="63">
        <v>2012</v>
      </c>
      <c r="N4" s="63">
        <v>2013</v>
      </c>
      <c r="O4" s="63">
        <v>2014</v>
      </c>
      <c r="P4" s="63">
        <v>2015</v>
      </c>
      <c r="Q4" s="63">
        <v>2016</v>
      </c>
      <c r="R4" s="63">
        <v>2017</v>
      </c>
      <c r="S4" s="63">
        <v>2018</v>
      </c>
      <c r="T4" s="64">
        <v>2019</v>
      </c>
      <c r="U4" s="64">
        <v>2020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1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1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1"/>
    </row>
    <row r="5" spans="1:85" x14ac:dyDescent="0.25">
      <c r="A5" s="60" t="s">
        <v>10</v>
      </c>
      <c r="B5" s="2">
        <v>30.786190159953073</v>
      </c>
      <c r="C5" s="2">
        <v>29.966485061773341</v>
      </c>
      <c r="D5" s="2">
        <v>29.070927408998578</v>
      </c>
      <c r="E5" s="2">
        <v>29.194150428738112</v>
      </c>
      <c r="F5" s="2">
        <v>29.040126003969611</v>
      </c>
      <c r="G5" s="2">
        <v>29.912493011991099</v>
      </c>
      <c r="H5" s="2">
        <v>30.296947891353767</v>
      </c>
      <c r="I5" s="2">
        <v>34.560788183657763</v>
      </c>
      <c r="J5" s="2">
        <f>SUM(J6:J9)</f>
        <v>30.296947891353767</v>
      </c>
      <c r="K5" s="2">
        <v>40.22881371328171</v>
      </c>
      <c r="L5" s="2">
        <v>43.596784607218076</v>
      </c>
      <c r="M5" s="2">
        <v>41.26571706186683</v>
      </c>
      <c r="N5" s="2">
        <v>41.485159523666283</v>
      </c>
      <c r="O5" s="2">
        <v>45.043535161362939</v>
      </c>
      <c r="P5" s="2">
        <v>47.190164821949914</v>
      </c>
      <c r="Q5" s="2">
        <v>45.955584068657998</v>
      </c>
      <c r="R5" s="2">
        <v>46.265449833865709</v>
      </c>
      <c r="S5" s="2">
        <v>47.85328449958002</v>
      </c>
      <c r="T5" s="2">
        <v>48.184535876166215</v>
      </c>
      <c r="U5" s="57">
        <v>47.905351713756652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1:85" x14ac:dyDescent="0.25">
      <c r="A6" s="61" t="s">
        <v>0</v>
      </c>
      <c r="B6" s="2">
        <v>20.032419556616759</v>
      </c>
      <c r="C6" s="2">
        <v>19.146742289243583</v>
      </c>
      <c r="D6" s="2">
        <v>18.103329519717949</v>
      </c>
      <c r="E6" s="2">
        <v>17.46052336514504</v>
      </c>
      <c r="F6" s="2">
        <v>17.017935511985939</v>
      </c>
      <c r="G6" s="2">
        <v>17.532364372189267</v>
      </c>
      <c r="H6" s="2">
        <v>17.972387791361331</v>
      </c>
      <c r="I6" s="2">
        <v>21.024809758600053</v>
      </c>
      <c r="J6" s="2">
        <v>17.972387791361331</v>
      </c>
      <c r="K6" s="2">
        <v>29.943239506410475</v>
      </c>
      <c r="L6" s="2">
        <v>35.393341672880581</v>
      </c>
      <c r="M6" s="2">
        <v>34.0341420101133</v>
      </c>
      <c r="N6" s="2">
        <v>34.337738561740203</v>
      </c>
      <c r="O6" s="2">
        <v>38.730124602918153</v>
      </c>
      <c r="P6" s="2">
        <v>38.668254057801782</v>
      </c>
      <c r="Q6" s="2">
        <v>37.957463412759807</v>
      </c>
      <c r="R6" s="2">
        <v>38.124642979035016</v>
      </c>
      <c r="S6" s="2">
        <v>40.240747528112706</v>
      </c>
      <c r="T6" s="2">
        <v>35.822431876572367</v>
      </c>
      <c r="U6" s="57">
        <v>35.535283102787943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x14ac:dyDescent="0.25">
      <c r="A7" s="61" t="s">
        <v>11</v>
      </c>
      <c r="B7" s="2">
        <v>1.8202869546745639</v>
      </c>
      <c r="C7" s="2">
        <v>1.7907392149473813</v>
      </c>
      <c r="D7" s="2">
        <v>1.7376295850942118</v>
      </c>
      <c r="E7" s="2">
        <v>1.717963934535762</v>
      </c>
      <c r="F7" s="2">
        <v>1.6664642016063516</v>
      </c>
      <c r="G7" s="2">
        <v>1.6903785185729734</v>
      </c>
      <c r="H7" s="2">
        <v>1.6948598005074877</v>
      </c>
      <c r="I7" s="2">
        <v>2.8475646250748143</v>
      </c>
      <c r="J7" s="2">
        <v>1.6948598005074877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57">
        <v>0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x14ac:dyDescent="0.25">
      <c r="A8" s="61" t="s">
        <v>12</v>
      </c>
      <c r="B8" s="2">
        <v>8.933483648661749</v>
      </c>
      <c r="C8" s="2">
        <v>9.0290035575823762</v>
      </c>
      <c r="D8" s="2">
        <v>9.229968304186416</v>
      </c>
      <c r="E8" s="2">
        <v>10.015663129057307</v>
      </c>
      <c r="F8" s="2">
        <v>10.355726290377321</v>
      </c>
      <c r="G8" s="2">
        <v>10.689750121228858</v>
      </c>
      <c r="H8" s="2">
        <v>10.629700299484949</v>
      </c>
      <c r="I8" s="2">
        <v>10.6884137999829</v>
      </c>
      <c r="J8" s="2">
        <v>10.629700299484949</v>
      </c>
      <c r="K8" s="2">
        <v>10.285574206871239</v>
      </c>
      <c r="L8" s="2">
        <v>8.2034429343374935</v>
      </c>
      <c r="M8" s="2">
        <v>7.231575051753528</v>
      </c>
      <c r="N8" s="2">
        <v>7.1474209619260822</v>
      </c>
      <c r="O8" s="2">
        <v>6.313410558444783</v>
      </c>
      <c r="P8" s="2">
        <v>5.9021514679965588</v>
      </c>
      <c r="Q8" s="2">
        <v>5.6535896329743816</v>
      </c>
      <c r="R8" s="2">
        <v>5.7438669973391354</v>
      </c>
      <c r="S8" s="2">
        <v>5.419897746789073</v>
      </c>
      <c r="T8" s="2">
        <v>4.7664338992176098</v>
      </c>
      <c r="U8" s="57">
        <v>4.6512940630424087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1:85" x14ac:dyDescent="0.25">
      <c r="A9" s="61" t="s">
        <v>13</v>
      </c>
      <c r="B9" s="2"/>
      <c r="C9" s="2"/>
      <c r="D9" s="2"/>
      <c r="E9" s="2"/>
      <c r="F9" s="2"/>
      <c r="G9" s="2"/>
      <c r="H9" s="2"/>
      <c r="I9" s="2"/>
      <c r="J9" s="2">
        <v>0</v>
      </c>
      <c r="K9" s="2"/>
      <c r="L9" s="2">
        <v>0</v>
      </c>
      <c r="M9" s="2">
        <v>0</v>
      </c>
      <c r="N9" s="2">
        <v>0</v>
      </c>
      <c r="O9" s="2">
        <v>0</v>
      </c>
      <c r="P9" s="2">
        <v>2.6197592961515714</v>
      </c>
      <c r="Q9" s="2">
        <v>2.3445310229238108</v>
      </c>
      <c r="R9" s="2">
        <v>2.3969398574915624</v>
      </c>
      <c r="S9" s="2">
        <v>2.1926392246782367</v>
      </c>
      <c r="T9" s="2">
        <v>7.595670100376239</v>
      </c>
      <c r="U9" s="57">
        <v>7.7187745479262997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1:85" x14ac:dyDescent="0.25">
      <c r="A10" s="60" t="s">
        <v>14</v>
      </c>
      <c r="B10" s="2">
        <v>28.162233716998088</v>
      </c>
      <c r="C10" s="2">
        <v>28.301562057564283</v>
      </c>
      <c r="D10" s="2">
        <v>27.825312580261038</v>
      </c>
      <c r="E10" s="2">
        <v>26.581790475448301</v>
      </c>
      <c r="F10" s="2">
        <v>25.06882205185163</v>
      </c>
      <c r="G10" s="2">
        <v>25.209914162339807</v>
      </c>
      <c r="H10" s="2">
        <v>24.739702948789592</v>
      </c>
      <c r="I10" s="2">
        <v>28.685357112320801</v>
      </c>
      <c r="J10" s="2">
        <f>SUM(J11:J14)</f>
        <v>24.739702948789592</v>
      </c>
      <c r="K10" s="2">
        <v>18.349986826539126</v>
      </c>
      <c r="L10" s="2">
        <v>13.572732481877303</v>
      </c>
      <c r="M10" s="2">
        <v>17.961270512055265</v>
      </c>
      <c r="N10" s="2">
        <v>18.442647789463511</v>
      </c>
      <c r="O10" s="2">
        <v>17.740695508363146</v>
      </c>
      <c r="P10" s="2">
        <v>18.110370620343701</v>
      </c>
      <c r="Q10" s="2">
        <v>18.28488543995633</v>
      </c>
      <c r="R10" s="2">
        <v>18.397834166813301</v>
      </c>
      <c r="S10" s="2">
        <v>18.862122653435925</v>
      </c>
      <c r="T10" s="2">
        <v>22.878917196989455</v>
      </c>
      <c r="U10" s="57">
        <v>24.50015604918449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5" x14ac:dyDescent="0.25">
      <c r="A11" s="61" t="s">
        <v>15</v>
      </c>
      <c r="B11" s="2">
        <v>16.079379495778376</v>
      </c>
      <c r="C11" s="2">
        <v>16.381289373452471</v>
      </c>
      <c r="D11" s="2">
        <v>16.257296458007424</v>
      </c>
      <c r="E11" s="2">
        <v>15.926691918743256</v>
      </c>
      <c r="F11" s="2">
        <v>15.077348080502684</v>
      </c>
      <c r="G11" s="2">
        <v>15.283531413344271</v>
      </c>
      <c r="H11" s="2">
        <v>15.595526565561105</v>
      </c>
      <c r="I11" s="2">
        <v>18.058201755635988</v>
      </c>
      <c r="J11" s="2">
        <v>15.595526565561105</v>
      </c>
      <c r="K11" s="2">
        <v>12.836718756868889</v>
      </c>
      <c r="L11" s="2">
        <v>13.049972382696176</v>
      </c>
      <c r="M11" s="2">
        <v>11.719017589065594</v>
      </c>
      <c r="N11" s="2">
        <v>12.036129275844871</v>
      </c>
      <c r="O11" s="2">
        <v>11.379344919394839</v>
      </c>
      <c r="P11" s="2">
        <v>11.536347829334527</v>
      </c>
      <c r="Q11" s="2">
        <v>11.7226650442433</v>
      </c>
      <c r="R11" s="2">
        <v>12.288760206843824</v>
      </c>
      <c r="S11" s="2">
        <v>12.438125640922335</v>
      </c>
      <c r="T11" s="2">
        <v>12.054396743155975</v>
      </c>
      <c r="U11" s="57">
        <v>12.035998638900537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1:85" x14ac:dyDescent="0.25">
      <c r="A12" s="61" t="s">
        <v>16</v>
      </c>
      <c r="B12" s="2">
        <v>2.190615945434581</v>
      </c>
      <c r="C12" s="2">
        <v>2.0830017394044296</v>
      </c>
      <c r="D12" s="2">
        <v>1.9653447430479347</v>
      </c>
      <c r="E12" s="2">
        <v>1.9293300855075275</v>
      </c>
      <c r="F12" s="2">
        <v>1.624460735918716</v>
      </c>
      <c r="G12" s="2">
        <v>1.5830108002204772</v>
      </c>
      <c r="H12" s="2">
        <v>1.5291475170326565</v>
      </c>
      <c r="I12" s="2">
        <v>0.6575975432496366</v>
      </c>
      <c r="J12" s="2">
        <v>1.5291475170326565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57"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x14ac:dyDescent="0.25">
      <c r="A13" s="61" t="s">
        <v>25</v>
      </c>
      <c r="B13" s="2">
        <v>1.5737987607509687</v>
      </c>
      <c r="C13" s="2">
        <v>1.6417593320005703</v>
      </c>
      <c r="D13" s="2">
        <v>1.508987776973546</v>
      </c>
      <c r="E13" s="2">
        <v>1.369949278846434</v>
      </c>
      <c r="F13" s="2">
        <v>1.2344824993058345</v>
      </c>
      <c r="G13" s="2">
        <v>1.2182750469890804</v>
      </c>
      <c r="H13" s="2">
        <v>1.128550205343432</v>
      </c>
      <c r="I13" s="2">
        <v>3.0676425741727704</v>
      </c>
      <c r="J13" s="2">
        <v>1.128550205343432</v>
      </c>
      <c r="K13" s="2">
        <v>2.1737480318462605</v>
      </c>
      <c r="L13" s="2">
        <v>0.52276009918112742</v>
      </c>
      <c r="M13" s="2">
        <v>0.4416624006720089</v>
      </c>
      <c r="N13" s="2">
        <v>0.4208717010531775</v>
      </c>
      <c r="O13" s="2">
        <v>0.36707312001864478</v>
      </c>
      <c r="P13" s="2">
        <v>0.32541730222637555</v>
      </c>
      <c r="Q13" s="2">
        <v>0.29644302050986954</v>
      </c>
      <c r="R13" s="2">
        <v>0.2579943140984074</v>
      </c>
      <c r="S13" s="2">
        <v>0.22897267465607432</v>
      </c>
      <c r="T13" s="2">
        <v>0.16844745245776754</v>
      </c>
      <c r="U13" s="57">
        <v>0.13913289766006523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1:85" x14ac:dyDescent="0.25">
      <c r="A14" s="61" t="s">
        <v>26</v>
      </c>
      <c r="B14" s="2">
        <v>8.3184395150341643</v>
      </c>
      <c r="C14" s="2">
        <v>8.1955116127068077</v>
      </c>
      <c r="D14" s="2">
        <v>8.093683602232133</v>
      </c>
      <c r="E14" s="2">
        <v>7.3558191923510856</v>
      </c>
      <c r="F14" s="2">
        <v>7.1325307361243953</v>
      </c>
      <c r="G14" s="2">
        <v>7.1250969017859749</v>
      </c>
      <c r="H14" s="2">
        <v>6.4864786608523977</v>
      </c>
      <c r="I14" s="2">
        <v>6.9019152392624061</v>
      </c>
      <c r="J14" s="2">
        <v>6.4864786608523977</v>
      </c>
      <c r="K14" s="2">
        <v>3.3395200378239771</v>
      </c>
      <c r="L14" s="2">
        <v>0</v>
      </c>
      <c r="M14" s="2">
        <v>5.8005905223176626</v>
      </c>
      <c r="N14" s="2">
        <v>5.9856468125654612</v>
      </c>
      <c r="O14" s="2">
        <v>5.9942774689496616</v>
      </c>
      <c r="P14" s="2">
        <v>6.2486054887828004</v>
      </c>
      <c r="Q14" s="2">
        <v>6.2657773752031618</v>
      </c>
      <c r="R14" s="2">
        <v>5.8510796458710699</v>
      </c>
      <c r="S14" s="2">
        <v>6.1950243378575163</v>
      </c>
      <c r="T14" s="2">
        <v>10.656073001375713</v>
      </c>
      <c r="U14" s="57">
        <v>12.325024512623889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1:85" x14ac:dyDescent="0.25">
      <c r="A15" s="60" t="s">
        <v>17</v>
      </c>
      <c r="B15" s="2">
        <v>12.424530252285845</v>
      </c>
      <c r="C15" s="2">
        <v>12.070896165858706</v>
      </c>
      <c r="D15" s="2">
        <v>11.762568878563588</v>
      </c>
      <c r="E15" s="2">
        <v>11.941041932500713</v>
      </c>
      <c r="F15" s="2">
        <v>12.589028386244205</v>
      </c>
      <c r="G15" s="2">
        <v>13.139629032713339</v>
      </c>
      <c r="H15" s="2">
        <v>13.687389450206144</v>
      </c>
      <c r="I15" s="2">
        <v>8.710491065066833</v>
      </c>
      <c r="J15" s="2">
        <f>SUM(J16:J17)</f>
        <v>13.687389450206144</v>
      </c>
      <c r="K15" s="2">
        <v>9.5929723255348911</v>
      </c>
      <c r="L15" s="2">
        <v>10.783110090663156</v>
      </c>
      <c r="M15" s="2">
        <v>9.6034225446470867</v>
      </c>
      <c r="N15" s="2">
        <v>9.389590404719474</v>
      </c>
      <c r="O15" s="2">
        <v>8.2578501303411187</v>
      </c>
      <c r="P15" s="2">
        <v>7.6278250440857649</v>
      </c>
      <c r="Q15" s="2">
        <v>7.254998935186328</v>
      </c>
      <c r="R15" s="2">
        <v>7.2971549257561135</v>
      </c>
      <c r="S15" s="2">
        <v>6.8584640494515039</v>
      </c>
      <c r="T15" s="2">
        <v>5.993959194627883</v>
      </c>
      <c r="U15" s="57">
        <v>5.7949838665627409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1:85" x14ac:dyDescent="0.25">
      <c r="A16" s="61" t="s">
        <v>1</v>
      </c>
      <c r="B16" s="2">
        <v>7.4761493377256505</v>
      </c>
      <c r="C16" s="2">
        <v>7.0167617271413087</v>
      </c>
      <c r="D16" s="2">
        <v>6.4893530084755655</v>
      </c>
      <c r="E16" s="2">
        <v>6.2495768320966478</v>
      </c>
      <c r="F16" s="2">
        <v>6.1186387406287608</v>
      </c>
      <c r="G16" s="2">
        <v>5.9075001795598823</v>
      </c>
      <c r="H16" s="2">
        <v>5.7297686303707245</v>
      </c>
      <c r="I16" s="2">
        <v>0</v>
      </c>
      <c r="J16" s="2">
        <v>5.7297686303707245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57">
        <v>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1:85" x14ac:dyDescent="0.25">
      <c r="A17" s="61" t="s">
        <v>18</v>
      </c>
      <c r="B17" s="2">
        <v>4.9483809145601931</v>
      </c>
      <c r="C17" s="2">
        <v>5.054134438717397</v>
      </c>
      <c r="D17" s="2">
        <v>5.2732158700880234</v>
      </c>
      <c r="E17" s="2">
        <v>5.6914651004040664</v>
      </c>
      <c r="F17" s="2">
        <v>6.4703896456154446</v>
      </c>
      <c r="G17" s="2">
        <v>7.2321288531534567</v>
      </c>
      <c r="H17" s="2">
        <v>7.9576208198354204</v>
      </c>
      <c r="I17" s="2">
        <v>8.710491065066833</v>
      </c>
      <c r="J17" s="2">
        <v>7.9576208198354204</v>
      </c>
      <c r="K17" s="2">
        <v>9.5929723255348911</v>
      </c>
      <c r="L17" s="2">
        <v>10.783110090663156</v>
      </c>
      <c r="M17" s="2">
        <v>9.6034225446470867</v>
      </c>
      <c r="N17" s="2">
        <v>9.389590404719474</v>
      </c>
      <c r="O17" s="2">
        <v>8.2578501303411187</v>
      </c>
      <c r="P17" s="2">
        <v>7.6278250440857649</v>
      </c>
      <c r="Q17" s="2">
        <v>7.254998935186328</v>
      </c>
      <c r="R17" s="2">
        <v>7.2971549257561135</v>
      </c>
      <c r="S17" s="2">
        <v>6.8584640494515039</v>
      </c>
      <c r="T17" s="2">
        <v>5.993959194627883</v>
      </c>
      <c r="U17" s="57">
        <v>5.7949838665627409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1:85" x14ac:dyDescent="0.25">
      <c r="A18" s="60" t="s">
        <v>19</v>
      </c>
      <c r="B18" s="2">
        <v>28.583287879957169</v>
      </c>
      <c r="C18" s="2">
        <v>29.6180932124905</v>
      </c>
      <c r="D18" s="2">
        <v>31.300221520465108</v>
      </c>
      <c r="E18" s="2">
        <v>32.243168209301601</v>
      </c>
      <c r="F18" s="2">
        <v>33.263378441263285</v>
      </c>
      <c r="G18" s="2">
        <v>31.699694656521949</v>
      </c>
      <c r="H18" s="2">
        <v>31.245767585955392</v>
      </c>
      <c r="I18" s="2">
        <v>28.043363638954599</v>
      </c>
      <c r="J18" s="2">
        <f>SUM(J19:J23)</f>
        <v>31.245767585955392</v>
      </c>
      <c r="K18" s="2">
        <v>31.828229794854042</v>
      </c>
      <c r="L18" s="2">
        <v>32.047372820241478</v>
      </c>
      <c r="M18" s="2">
        <v>31.169589881430838</v>
      </c>
      <c r="N18" s="2">
        <v>30.682602282150729</v>
      </c>
      <c r="O18" s="2">
        <v>28.957919199932785</v>
      </c>
      <c r="P18" s="2">
        <v>27.071639513620624</v>
      </c>
      <c r="Q18" s="2">
        <v>28.504531556199336</v>
      </c>
      <c r="R18" s="2">
        <v>28.039561073564855</v>
      </c>
      <c r="S18" s="2">
        <v>26.426128797532549</v>
      </c>
      <c r="T18" s="2">
        <v>22.942587732216431</v>
      </c>
      <c r="U18" s="57">
        <v>21.799508370496127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1:85" x14ac:dyDescent="0.25">
      <c r="A19" s="61" t="s">
        <v>20</v>
      </c>
      <c r="B19" s="2">
        <v>17.529962573847293</v>
      </c>
      <c r="C19" s="2">
        <v>16.780734978209544</v>
      </c>
      <c r="D19" s="2">
        <v>16.251590627845619</v>
      </c>
      <c r="E19" s="2">
        <v>16.050553635669978</v>
      </c>
      <c r="F19" s="2">
        <v>16.080096463353186</v>
      </c>
      <c r="G19" s="2">
        <v>14.402690868308285</v>
      </c>
      <c r="H19" s="2">
        <v>13.963391635467925</v>
      </c>
      <c r="I19" s="2">
        <v>4.9304407615356114</v>
      </c>
      <c r="J19" s="2">
        <v>13.963391635467925</v>
      </c>
      <c r="K19" s="2">
        <v>5.2150613276024522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57">
        <v>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1:85" x14ac:dyDescent="0.25">
      <c r="A20" s="61" t="s">
        <v>21</v>
      </c>
      <c r="B20" s="2">
        <v>0.80555619645542087</v>
      </c>
      <c r="C20" s="2">
        <v>0.75115019980796283</v>
      </c>
      <c r="D20" s="2">
        <v>0.68839162716850733</v>
      </c>
      <c r="E20" s="2">
        <v>0.65658508938437987</v>
      </c>
      <c r="F20" s="2">
        <v>0.64266587994528968</v>
      </c>
      <c r="G20" s="2">
        <v>0.61268646734627963</v>
      </c>
      <c r="H20" s="2">
        <v>0.58490064724923219</v>
      </c>
      <c r="I20" s="2">
        <v>0</v>
      </c>
      <c r="J20" s="2">
        <v>0.58490064724923219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57">
        <v>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1:85" x14ac:dyDescent="0.25">
      <c r="A21" s="61" t="s">
        <v>22</v>
      </c>
      <c r="B21" s="2">
        <v>0.65917719292602628</v>
      </c>
      <c r="C21" s="2">
        <v>0.63118451951347776</v>
      </c>
      <c r="D21" s="2">
        <v>0.60627728875294784</v>
      </c>
      <c r="E21" s="2">
        <v>0.60114366292216381</v>
      </c>
      <c r="F21" s="2">
        <v>0.59103728956488666</v>
      </c>
      <c r="G21" s="2">
        <v>0.58976527752420238</v>
      </c>
      <c r="H21" s="2">
        <v>0.59041099682096199</v>
      </c>
      <c r="I21" s="2">
        <v>0</v>
      </c>
      <c r="J21" s="2">
        <v>0.59041099682096199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57">
        <v>0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1:85" x14ac:dyDescent="0.25">
      <c r="A22" s="61" t="s">
        <v>23</v>
      </c>
      <c r="B22" s="2">
        <v>1.1729755649696483</v>
      </c>
      <c r="C22" s="2">
        <v>1.52551516816017</v>
      </c>
      <c r="D22" s="2">
        <v>1.8106014616264678</v>
      </c>
      <c r="E22" s="2">
        <v>1.8747804414556164</v>
      </c>
      <c r="F22" s="2">
        <v>1.8445852487170789</v>
      </c>
      <c r="G22" s="2">
        <v>1.8438987294479199</v>
      </c>
      <c r="H22" s="2">
        <v>1.8626193319134829</v>
      </c>
      <c r="I22" s="2">
        <v>0.22928720038760797</v>
      </c>
      <c r="J22" s="2">
        <v>1.8626193319134829</v>
      </c>
      <c r="K22" s="2">
        <v>0.24756187033190069</v>
      </c>
      <c r="L22" s="2">
        <v>0.27205507891294262</v>
      </c>
      <c r="M22" s="2">
        <v>0.24086382247076191</v>
      </c>
      <c r="N22" s="2">
        <v>0.23938269904679807</v>
      </c>
      <c r="O22" s="2">
        <v>0.21373267864856685</v>
      </c>
      <c r="P22" s="2">
        <v>0.19878021707118373</v>
      </c>
      <c r="Q22" s="2">
        <v>0.19244202212165301</v>
      </c>
      <c r="R22" s="2">
        <v>0.19704863432823375</v>
      </c>
      <c r="S22" s="2">
        <v>0.18830536029101633</v>
      </c>
      <c r="T22" s="2">
        <v>0.16770675003229396</v>
      </c>
      <c r="U22" s="57">
        <v>0.16569800865525422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1:85" x14ac:dyDescent="0.25">
      <c r="A23" s="61" t="s">
        <v>24</v>
      </c>
      <c r="B23" s="2">
        <v>8.4156163517587803</v>
      </c>
      <c r="C23" s="2">
        <v>9.9295083467993468</v>
      </c>
      <c r="D23" s="2">
        <v>11.943360515071564</v>
      </c>
      <c r="E23" s="2">
        <v>13.060105379869464</v>
      </c>
      <c r="F23" s="2">
        <v>14.104993559682846</v>
      </c>
      <c r="G23" s="2">
        <v>14.250653313895265</v>
      </c>
      <c r="H23" s="2">
        <v>14.244444974503789</v>
      </c>
      <c r="I23" s="2">
        <v>22.883635677031378</v>
      </c>
      <c r="J23" s="2">
        <v>14.244444974503789</v>
      </c>
      <c r="K23" s="2">
        <v>26.36560659691969</v>
      </c>
      <c r="L23" s="2">
        <v>31.775317741328536</v>
      </c>
      <c r="M23" s="2">
        <v>30.928726058960077</v>
      </c>
      <c r="N23" s="2">
        <v>30.443219583103932</v>
      </c>
      <c r="O23" s="2">
        <v>28.74418652128422</v>
      </c>
      <c r="P23" s="2">
        <v>26.872859296549439</v>
      </c>
      <c r="Q23" s="2">
        <v>28.312089534077682</v>
      </c>
      <c r="R23" s="2">
        <v>27.842512439236621</v>
      </c>
      <c r="S23" s="2">
        <v>26.237823437241531</v>
      </c>
      <c r="T23" s="2">
        <v>22.774880982184136</v>
      </c>
      <c r="U23" s="57">
        <v>21.633810361840872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1:85" x14ac:dyDescent="0.25">
      <c r="A24" s="61" t="s">
        <v>3</v>
      </c>
      <c r="B24" s="2">
        <f>B5+B10+B15+B18</f>
        <v>99.95624200919417</v>
      </c>
      <c r="C24" s="2">
        <f t="shared" ref="C24:Q24" si="0">C5+C10+C15+C18</f>
        <v>99.957036497686829</v>
      </c>
      <c r="D24" s="2">
        <f t="shared" si="0"/>
        <v>99.959030388288312</v>
      </c>
      <c r="E24" s="2">
        <f t="shared" si="0"/>
        <v>99.960151045988724</v>
      </c>
      <c r="F24" s="2">
        <f t="shared" si="0"/>
        <v>99.961354883328738</v>
      </c>
      <c r="G24" s="2">
        <f t="shared" si="0"/>
        <v>99.961730863566203</v>
      </c>
      <c r="H24" s="2">
        <f t="shared" si="0"/>
        <v>99.969807876304898</v>
      </c>
      <c r="I24" s="2">
        <f t="shared" si="0"/>
        <v>100</v>
      </c>
      <c r="J24" s="2">
        <f t="shared" si="0"/>
        <v>99.969807876304898</v>
      </c>
      <c r="K24" s="2">
        <f t="shared" si="0"/>
        <v>100.00000266020976</v>
      </c>
      <c r="L24" s="2">
        <f t="shared" si="0"/>
        <v>100.00000000000001</v>
      </c>
      <c r="M24" s="2">
        <f t="shared" si="0"/>
        <v>100.00000000000001</v>
      </c>
      <c r="N24" s="2">
        <f t="shared" si="0"/>
        <v>99.999999999999986</v>
      </c>
      <c r="O24" s="2">
        <f t="shared" si="0"/>
        <v>99.999999999999986</v>
      </c>
      <c r="P24" s="2">
        <f t="shared" si="0"/>
        <v>100</v>
      </c>
      <c r="Q24" s="2">
        <f t="shared" si="0"/>
        <v>99.999999999999986</v>
      </c>
      <c r="R24" s="2">
        <f t="shared" ref="R24" si="1">R5+R10+R15+R18</f>
        <v>99.999999999999986</v>
      </c>
      <c r="S24" s="2">
        <v>100.00000000000001</v>
      </c>
      <c r="T24" s="2">
        <f>T5+T10+T15+T18</f>
        <v>99.999999999999972</v>
      </c>
      <c r="U24" s="57">
        <f>U5+U10+U15+U18</f>
        <v>100.00000000000001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1:85" customFormat="1" x14ac:dyDescent="0.25">
      <c r="A25" s="41" t="s">
        <v>55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6"/>
      <c r="S25" s="56"/>
      <c r="T25" s="56"/>
      <c r="U25" s="42"/>
    </row>
    <row r="26" spans="1:85" customFormat="1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0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KEZAMUTIMA Jean Pacifique</cp:lastModifiedBy>
  <cp:lastPrinted>2017-02-09T13:45:59Z</cp:lastPrinted>
  <dcterms:created xsi:type="dcterms:W3CDTF">2000-07-27T09:00:10Z</dcterms:created>
  <dcterms:modified xsi:type="dcterms:W3CDTF">2021-07-08T16:23:03Z</dcterms:modified>
</cp:coreProperties>
</file>