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Janvier  2018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A!$A$61:$CY$100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Q48" i="1" l="1"/>
  <c r="Q43" i="1"/>
  <c r="Q41" i="1"/>
  <c r="Q33" i="1"/>
  <c r="Q28" i="1"/>
  <c r="Q21" i="1"/>
  <c r="Q14" i="1"/>
  <c r="CX48" i="1"/>
  <c r="CX43" i="1"/>
  <c r="CX41" i="1"/>
  <c r="CX33" i="1"/>
  <c r="CX28" i="1"/>
  <c r="CX21" i="1"/>
  <c r="CX14" i="1"/>
  <c r="Q12" i="1" l="1"/>
  <c r="Q10" i="1" s="1"/>
  <c r="Q55" i="1" s="1"/>
  <c r="CX12" i="1"/>
  <c r="CX10" i="1" s="1"/>
  <c r="CX55" i="1" s="1"/>
  <c r="CW48" i="1"/>
  <c r="CW43" i="1"/>
  <c r="CW41" i="1"/>
  <c r="CW33" i="1"/>
  <c r="CW28" i="1"/>
  <c r="CW21" i="1"/>
  <c r="CW14" i="1"/>
  <c r="Q94" i="1" l="1"/>
  <c r="Q92" i="1"/>
  <c r="Q86" i="1"/>
  <c r="Q82" i="1"/>
  <c r="Q80" i="1"/>
  <c r="Q74" i="1"/>
  <c r="Q95" i="1"/>
  <c r="Q93" i="1"/>
  <c r="Q91" i="1"/>
  <c r="Q87" i="1"/>
  <c r="Q81" i="1"/>
  <c r="Q79" i="1"/>
  <c r="Q75" i="1"/>
  <c r="Q73" i="1"/>
  <c r="Q72" i="1"/>
  <c r="CX94" i="1"/>
  <c r="CX92" i="1"/>
  <c r="CX86" i="1"/>
  <c r="CX82" i="1"/>
  <c r="CX80" i="1"/>
  <c r="CX74" i="1"/>
  <c r="CX95" i="1"/>
  <c r="CX93" i="1"/>
  <c r="CX91" i="1"/>
  <c r="CX87" i="1"/>
  <c r="CX81" i="1"/>
  <c r="CX79" i="1"/>
  <c r="CX77" i="1" s="1"/>
  <c r="CX75" i="1"/>
  <c r="CX73" i="1"/>
  <c r="CX72" i="1"/>
  <c r="CW12" i="1"/>
  <c r="CW10" i="1" s="1"/>
  <c r="CW55" i="1" s="1"/>
  <c r="CV48" i="1"/>
  <c r="CV43" i="1"/>
  <c r="CV41" i="1" s="1"/>
  <c r="CV33" i="1"/>
  <c r="CV28" i="1"/>
  <c r="CV21" i="1"/>
  <c r="CV14" i="1"/>
  <c r="CV12" i="1" s="1"/>
  <c r="CV10" i="1" s="1"/>
  <c r="Q77" i="1" l="1"/>
  <c r="Q70" i="1"/>
  <c r="Q89" i="1"/>
  <c r="Q84" i="1"/>
  <c r="CX70" i="1"/>
  <c r="CX89" i="1"/>
  <c r="CX84" i="1"/>
  <c r="CW94" i="1"/>
  <c r="CW92" i="1"/>
  <c r="CW86" i="1"/>
  <c r="CW82" i="1"/>
  <c r="CW80" i="1"/>
  <c r="CW74" i="1"/>
  <c r="CW95" i="1"/>
  <c r="CW93" i="1"/>
  <c r="CW91" i="1"/>
  <c r="CW87" i="1"/>
  <c r="CW81" i="1"/>
  <c r="CW79" i="1"/>
  <c r="CW77" i="1" s="1"/>
  <c r="CW75" i="1"/>
  <c r="CW73" i="1"/>
  <c r="CW72" i="1"/>
  <c r="CV55" i="1"/>
  <c r="Q97" i="1" l="1"/>
  <c r="CX97" i="1"/>
  <c r="CW70" i="1"/>
  <c r="CW89" i="1"/>
  <c r="CW84" i="1"/>
  <c r="CV95" i="1"/>
  <c r="CV93" i="1"/>
  <c r="CV91" i="1"/>
  <c r="CV87" i="1"/>
  <c r="CV81" i="1"/>
  <c r="CV79" i="1"/>
  <c r="CV75" i="1"/>
  <c r="CV73" i="1"/>
  <c r="CV94" i="1"/>
  <c r="CV92" i="1"/>
  <c r="CV86" i="1"/>
  <c r="CV82" i="1"/>
  <c r="CV80" i="1"/>
  <c r="CV74" i="1"/>
  <c r="CV72" i="1"/>
  <c r="CW97" i="1" l="1"/>
  <c r="CV77" i="1"/>
  <c r="CV70" i="1"/>
  <c r="CV84" i="1"/>
  <c r="CV89" i="1"/>
  <c r="CV97" i="1" l="1"/>
  <c r="CU48" i="1" l="1"/>
  <c r="CU43" i="1"/>
  <c r="CU41" i="1"/>
  <c r="CU33" i="1"/>
  <c r="CU28" i="1"/>
  <c r="CU21" i="1"/>
  <c r="CU14" i="1"/>
  <c r="CU12" i="1" l="1"/>
  <c r="CU10" i="1" s="1"/>
  <c r="CU55" i="1" s="1"/>
  <c r="CT48" i="1"/>
  <c r="CT43" i="1"/>
  <c r="CT41" i="1" s="1"/>
  <c r="CT33" i="1"/>
  <c r="CT28" i="1"/>
  <c r="CT21" i="1"/>
  <c r="CT14" i="1"/>
  <c r="CU94" i="1" l="1"/>
  <c r="CU92" i="1"/>
  <c r="CU86" i="1"/>
  <c r="CU82" i="1"/>
  <c r="CU80" i="1"/>
  <c r="CU74" i="1"/>
  <c r="CU95" i="1"/>
  <c r="CU93" i="1"/>
  <c r="CU91" i="1"/>
  <c r="CU87" i="1"/>
  <c r="CU81" i="1"/>
  <c r="CU79" i="1"/>
  <c r="CU77" i="1" s="1"/>
  <c r="CU75" i="1"/>
  <c r="CU73" i="1"/>
  <c r="CU72" i="1"/>
  <c r="CT12" i="1"/>
  <c r="CT10" i="1" s="1"/>
  <c r="CT55" i="1" s="1"/>
  <c r="CS48" i="1"/>
  <c r="CS43" i="1"/>
  <c r="CS41" i="1" s="1"/>
  <c r="CS33" i="1"/>
  <c r="CS28" i="1"/>
  <c r="CS21" i="1"/>
  <c r="CS14" i="1"/>
  <c r="CU70" i="1" l="1"/>
  <c r="CU89" i="1"/>
  <c r="CU84" i="1"/>
  <c r="CT94" i="1"/>
  <c r="CT92" i="1"/>
  <c r="CT86" i="1"/>
  <c r="CT82" i="1"/>
  <c r="CT80" i="1"/>
  <c r="CT74" i="1"/>
  <c r="CT95" i="1"/>
  <c r="CT93" i="1"/>
  <c r="CT91" i="1"/>
  <c r="CT87" i="1"/>
  <c r="CT81" i="1"/>
  <c r="CT79" i="1"/>
  <c r="CT77" i="1" s="1"/>
  <c r="CT75" i="1"/>
  <c r="CT73" i="1"/>
  <c r="CT72" i="1"/>
  <c r="CS12" i="1"/>
  <c r="CS10" i="1" s="1"/>
  <c r="CS55" i="1" s="1"/>
  <c r="AC48" i="1"/>
  <c r="AB48" i="1"/>
  <c r="AA48" i="1"/>
  <c r="Z48" i="1"/>
  <c r="Y48" i="1"/>
  <c r="X48" i="1"/>
  <c r="W48" i="1"/>
  <c r="V48" i="1"/>
  <c r="U48" i="1"/>
  <c r="T48" i="1"/>
  <c r="S48" i="1"/>
  <c r="R48" i="1"/>
  <c r="AC43" i="1"/>
  <c r="AB43" i="1"/>
  <c r="AA43" i="1"/>
  <c r="Z43" i="1"/>
  <c r="Y43" i="1"/>
  <c r="X43" i="1"/>
  <c r="W43" i="1"/>
  <c r="V43" i="1"/>
  <c r="U43" i="1"/>
  <c r="T43" i="1"/>
  <c r="S43" i="1"/>
  <c r="R43" i="1"/>
  <c r="AC41" i="1"/>
  <c r="AB41" i="1"/>
  <c r="AA41" i="1"/>
  <c r="Z41" i="1"/>
  <c r="Y41" i="1"/>
  <c r="X41" i="1"/>
  <c r="W41" i="1"/>
  <c r="V41" i="1"/>
  <c r="U41" i="1"/>
  <c r="T41" i="1"/>
  <c r="S41" i="1"/>
  <c r="R41" i="1"/>
  <c r="AC33" i="1"/>
  <c r="AB33" i="1"/>
  <c r="AA33" i="1"/>
  <c r="Z33" i="1"/>
  <c r="Y33" i="1"/>
  <c r="X33" i="1"/>
  <c r="W33" i="1"/>
  <c r="V33" i="1"/>
  <c r="U33" i="1"/>
  <c r="T33" i="1"/>
  <c r="S33" i="1"/>
  <c r="R33" i="1"/>
  <c r="AC28" i="1"/>
  <c r="AB28" i="1"/>
  <c r="AA28" i="1"/>
  <c r="Z28" i="1"/>
  <c r="Y28" i="1"/>
  <c r="X28" i="1"/>
  <c r="W28" i="1"/>
  <c r="V28" i="1"/>
  <c r="U28" i="1"/>
  <c r="T28" i="1"/>
  <c r="S28" i="1"/>
  <c r="R28" i="1"/>
  <c r="AC21" i="1"/>
  <c r="AB21" i="1"/>
  <c r="AA21" i="1"/>
  <c r="Z21" i="1"/>
  <c r="Y21" i="1"/>
  <c r="X21" i="1"/>
  <c r="W21" i="1"/>
  <c r="V21" i="1"/>
  <c r="U21" i="1"/>
  <c r="T21" i="1"/>
  <c r="S21" i="1"/>
  <c r="R21" i="1"/>
  <c r="AC14" i="1"/>
  <c r="AB14" i="1"/>
  <c r="AA14" i="1"/>
  <c r="Z14" i="1"/>
  <c r="Y14" i="1"/>
  <c r="X14" i="1"/>
  <c r="W14" i="1"/>
  <c r="V14" i="1"/>
  <c r="U14" i="1"/>
  <c r="T14" i="1"/>
  <c r="S14" i="1"/>
  <c r="R14" i="1"/>
  <c r="AC12" i="1"/>
  <c r="AB12" i="1"/>
  <c r="AA12" i="1"/>
  <c r="Z12" i="1"/>
  <c r="Y12" i="1"/>
  <c r="X12" i="1"/>
  <c r="W12" i="1"/>
  <c r="V12" i="1"/>
  <c r="U12" i="1"/>
  <c r="T12" i="1"/>
  <c r="S12" i="1"/>
  <c r="R12" i="1"/>
  <c r="AC10" i="1"/>
  <c r="AC55" i="1" s="1"/>
  <c r="AB10" i="1"/>
  <c r="AB55" i="1" s="1"/>
  <c r="AA10" i="1"/>
  <c r="AA55" i="1" s="1"/>
  <c r="Z10" i="1"/>
  <c r="Z55" i="1" s="1"/>
  <c r="Y10" i="1"/>
  <c r="Y55" i="1" s="1"/>
  <c r="X10" i="1"/>
  <c r="X55" i="1" s="1"/>
  <c r="W10" i="1"/>
  <c r="W55" i="1" s="1"/>
  <c r="V10" i="1"/>
  <c r="V55" i="1" s="1"/>
  <c r="U10" i="1"/>
  <c r="U55" i="1" s="1"/>
  <c r="T10" i="1"/>
  <c r="T55" i="1" s="1"/>
  <c r="S10" i="1"/>
  <c r="S55" i="1" s="1"/>
  <c r="R10" i="1"/>
  <c r="R55" i="1" s="1"/>
  <c r="AO48" i="1"/>
  <c r="AN48" i="1"/>
  <c r="AM48" i="1"/>
  <c r="AL48" i="1"/>
  <c r="AK48" i="1"/>
  <c r="AJ48" i="1"/>
  <c r="AI48" i="1"/>
  <c r="AH48" i="1"/>
  <c r="AG48" i="1"/>
  <c r="AF48" i="1"/>
  <c r="AE48" i="1"/>
  <c r="AO43" i="1"/>
  <c r="AN43" i="1"/>
  <c r="AM43" i="1"/>
  <c r="AL43" i="1"/>
  <c r="AK43" i="1"/>
  <c r="AJ43" i="1"/>
  <c r="AI43" i="1"/>
  <c r="AH43" i="1"/>
  <c r="AG43" i="1"/>
  <c r="AF43" i="1"/>
  <c r="AE43" i="1"/>
  <c r="AO33" i="1"/>
  <c r="AN33" i="1"/>
  <c r="AM33" i="1"/>
  <c r="AL33" i="1"/>
  <c r="AK33" i="1"/>
  <c r="AJ33" i="1"/>
  <c r="AI33" i="1"/>
  <c r="AH33" i="1"/>
  <c r="AG33" i="1"/>
  <c r="AF33" i="1"/>
  <c r="AE33" i="1"/>
  <c r="AO28" i="1"/>
  <c r="AN28" i="1"/>
  <c r="AM28" i="1"/>
  <c r="AL28" i="1"/>
  <c r="AK28" i="1"/>
  <c r="AJ28" i="1"/>
  <c r="AI28" i="1"/>
  <c r="AH28" i="1"/>
  <c r="AG28" i="1"/>
  <c r="AF28" i="1"/>
  <c r="AE28" i="1"/>
  <c r="AO21" i="1"/>
  <c r="AN21" i="1"/>
  <c r="AM21" i="1"/>
  <c r="AL21" i="1"/>
  <c r="AK21" i="1"/>
  <c r="AJ21" i="1"/>
  <c r="AI21" i="1"/>
  <c r="AH21" i="1"/>
  <c r="AG21" i="1"/>
  <c r="AF21" i="1"/>
  <c r="AE21" i="1"/>
  <c r="AO14" i="1"/>
  <c r="AO12" i="1" s="1"/>
  <c r="AN14" i="1"/>
  <c r="AM14" i="1"/>
  <c r="AM12" i="1" s="1"/>
  <c r="AL14" i="1"/>
  <c r="AL12" i="1" s="1"/>
  <c r="AK14" i="1"/>
  <c r="AK12" i="1" s="1"/>
  <c r="AJ14" i="1"/>
  <c r="AJ12" i="1" s="1"/>
  <c r="AI14" i="1"/>
  <c r="AI12" i="1" s="1"/>
  <c r="AH14" i="1"/>
  <c r="AH12" i="1" s="1"/>
  <c r="AG14" i="1"/>
  <c r="AG12" i="1" s="1"/>
  <c r="AF14" i="1"/>
  <c r="AF12" i="1" s="1"/>
  <c r="AE14" i="1"/>
  <c r="AE12" i="1" s="1"/>
  <c r="AN12" i="1"/>
  <c r="AD48" i="1"/>
  <c r="AD43" i="1"/>
  <c r="AD33" i="1"/>
  <c r="AD28" i="1"/>
  <c r="AD21" i="1"/>
  <c r="AD14" i="1"/>
  <c r="L48" i="1"/>
  <c r="L43" i="1"/>
  <c r="L33" i="1"/>
  <c r="L28" i="1"/>
  <c r="L21" i="1"/>
  <c r="L14" i="1"/>
  <c r="CU97" i="1" l="1"/>
  <c r="CT70" i="1"/>
  <c r="CT89" i="1"/>
  <c r="CT84" i="1"/>
  <c r="CS94" i="1"/>
  <c r="CS92" i="1"/>
  <c r="CS86" i="1"/>
  <c r="CS82" i="1"/>
  <c r="CS80" i="1"/>
  <c r="CS74" i="1"/>
  <c r="CS95" i="1"/>
  <c r="CS93" i="1"/>
  <c r="CS91" i="1"/>
  <c r="CS87" i="1"/>
  <c r="CS81" i="1"/>
  <c r="CS79" i="1"/>
  <c r="CS75" i="1"/>
  <c r="CS73" i="1"/>
  <c r="CS72" i="1"/>
  <c r="AI41" i="1"/>
  <c r="AH10" i="1"/>
  <c r="AL10" i="1"/>
  <c r="AE41" i="1"/>
  <c r="AG41" i="1"/>
  <c r="AK41" i="1"/>
  <c r="AM41" i="1"/>
  <c r="AO41" i="1"/>
  <c r="AE10" i="1"/>
  <c r="AG10" i="1"/>
  <c r="AI10" i="1"/>
  <c r="AI55" i="1" s="1"/>
  <c r="AI92" i="1" s="1"/>
  <c r="AK10" i="1"/>
  <c r="AK55" i="1" s="1"/>
  <c r="AK94" i="1" s="1"/>
  <c r="AM10" i="1"/>
  <c r="AM55" i="1" s="1"/>
  <c r="AM92" i="1" s="1"/>
  <c r="AO10" i="1"/>
  <c r="AO55" i="1" s="1"/>
  <c r="R74" i="1"/>
  <c r="R73" i="1"/>
  <c r="R95" i="1"/>
  <c r="R94" i="1"/>
  <c r="R93" i="1"/>
  <c r="R92" i="1"/>
  <c r="R91" i="1"/>
  <c r="R87" i="1"/>
  <c r="R86" i="1"/>
  <c r="R82" i="1"/>
  <c r="R81" i="1"/>
  <c r="R80" i="1"/>
  <c r="R79" i="1"/>
  <c r="T95" i="1"/>
  <c r="T94" i="1"/>
  <c r="T93" i="1"/>
  <c r="T92" i="1"/>
  <c r="T91" i="1"/>
  <c r="T87" i="1"/>
  <c r="T86" i="1"/>
  <c r="T82" i="1"/>
  <c r="T81" i="1"/>
  <c r="T80" i="1"/>
  <c r="T79" i="1"/>
  <c r="T74" i="1"/>
  <c r="T73" i="1"/>
  <c r="V74" i="1"/>
  <c r="V73" i="1"/>
  <c r="V95" i="1"/>
  <c r="V94" i="1"/>
  <c r="V93" i="1"/>
  <c r="V92" i="1"/>
  <c r="V91" i="1"/>
  <c r="V87" i="1"/>
  <c r="V86" i="1"/>
  <c r="V82" i="1"/>
  <c r="V81" i="1"/>
  <c r="V80" i="1"/>
  <c r="V79" i="1"/>
  <c r="X95" i="1"/>
  <c r="X94" i="1"/>
  <c r="X93" i="1"/>
  <c r="X92" i="1"/>
  <c r="X91" i="1"/>
  <c r="X87" i="1"/>
  <c r="X86" i="1"/>
  <c r="X82" i="1"/>
  <c r="X81" i="1"/>
  <c r="X80" i="1"/>
  <c r="X79" i="1"/>
  <c r="X74" i="1"/>
  <c r="X73" i="1"/>
  <c r="Z74" i="1"/>
  <c r="Z73" i="1"/>
  <c r="Z95" i="1"/>
  <c r="Z94" i="1"/>
  <c r="Z93" i="1"/>
  <c r="Z92" i="1"/>
  <c r="Z91" i="1"/>
  <c r="Z87" i="1"/>
  <c r="Z86" i="1"/>
  <c r="Z82" i="1"/>
  <c r="Z81" i="1"/>
  <c r="Z80" i="1"/>
  <c r="Z79" i="1"/>
  <c r="AB95" i="1"/>
  <c r="AB94" i="1"/>
  <c r="AB93" i="1"/>
  <c r="AB92" i="1"/>
  <c r="AB91" i="1"/>
  <c r="AB87" i="1"/>
  <c r="AB86" i="1"/>
  <c r="AB82" i="1"/>
  <c r="AB81" i="1"/>
  <c r="AB80" i="1"/>
  <c r="AB79" i="1"/>
  <c r="AB74" i="1"/>
  <c r="AB73" i="1"/>
  <c r="R72" i="1"/>
  <c r="T72" i="1"/>
  <c r="V72" i="1"/>
  <c r="X72" i="1"/>
  <c r="Z72" i="1"/>
  <c r="AB72" i="1"/>
  <c r="S95" i="1"/>
  <c r="S94" i="1"/>
  <c r="S93" i="1"/>
  <c r="S92" i="1"/>
  <c r="S91" i="1"/>
  <c r="S87" i="1"/>
  <c r="S86" i="1"/>
  <c r="S82" i="1"/>
  <c r="S81" i="1"/>
  <c r="S80" i="1"/>
  <c r="S79" i="1"/>
  <c r="S74" i="1"/>
  <c r="S73" i="1"/>
  <c r="U95" i="1"/>
  <c r="U94" i="1"/>
  <c r="U93" i="1"/>
  <c r="U92" i="1"/>
  <c r="U91" i="1"/>
  <c r="U87" i="1"/>
  <c r="U86" i="1"/>
  <c r="U82" i="1"/>
  <c r="U81" i="1"/>
  <c r="U80" i="1"/>
  <c r="U79" i="1"/>
  <c r="U74" i="1"/>
  <c r="U73" i="1"/>
  <c r="W95" i="1"/>
  <c r="W94" i="1"/>
  <c r="W93" i="1"/>
  <c r="W92" i="1"/>
  <c r="W91" i="1"/>
  <c r="W87" i="1"/>
  <c r="W86" i="1"/>
  <c r="W82" i="1"/>
  <c r="W81" i="1"/>
  <c r="W80" i="1"/>
  <c r="W79" i="1"/>
  <c r="W74" i="1"/>
  <c r="W73" i="1"/>
  <c r="Y95" i="1"/>
  <c r="Y94" i="1"/>
  <c r="Y93" i="1"/>
  <c r="Y92" i="1"/>
  <c r="Y91" i="1"/>
  <c r="Y87" i="1"/>
  <c r="Y86" i="1"/>
  <c r="Y82" i="1"/>
  <c r="Y81" i="1"/>
  <c r="Y80" i="1"/>
  <c r="Y79" i="1"/>
  <c r="Y74" i="1"/>
  <c r="Y73" i="1"/>
  <c r="AA95" i="1"/>
  <c r="AA94" i="1"/>
  <c r="AA93" i="1"/>
  <c r="AA92" i="1"/>
  <c r="AA91" i="1"/>
  <c r="AA87" i="1"/>
  <c r="AA86" i="1"/>
  <c r="AA82" i="1"/>
  <c r="AA81" i="1"/>
  <c r="AA80" i="1"/>
  <c r="AA79" i="1"/>
  <c r="AA74" i="1"/>
  <c r="AA73" i="1"/>
  <c r="AC95" i="1"/>
  <c r="AC94" i="1"/>
  <c r="AC93" i="1"/>
  <c r="AC92" i="1"/>
  <c r="AC91" i="1"/>
  <c r="AC87" i="1"/>
  <c r="AC86" i="1"/>
  <c r="AC82" i="1"/>
  <c r="AC81" i="1"/>
  <c r="AC80" i="1"/>
  <c r="AC79" i="1"/>
  <c r="AC74" i="1"/>
  <c r="AC73" i="1"/>
  <c r="S72" i="1"/>
  <c r="U72" i="1"/>
  <c r="W72" i="1"/>
  <c r="Y72" i="1"/>
  <c r="AA72" i="1"/>
  <c r="AC72" i="1"/>
  <c r="L41" i="1"/>
  <c r="AD41" i="1"/>
  <c r="AF10" i="1"/>
  <c r="AJ10" i="1"/>
  <c r="AN10" i="1"/>
  <c r="AF41" i="1"/>
  <c r="AH41" i="1"/>
  <c r="AH55" i="1" s="1"/>
  <c r="AJ41" i="1"/>
  <c r="AL41" i="1"/>
  <c r="AN41" i="1"/>
  <c r="AD12" i="1"/>
  <c r="AD10" i="1" s="1"/>
  <c r="L12" i="1"/>
  <c r="L10" i="1" s="1"/>
  <c r="CR48" i="1"/>
  <c r="CR43" i="1"/>
  <c r="CR33" i="1"/>
  <c r="CR28" i="1"/>
  <c r="CR21" i="1"/>
  <c r="CR14" i="1"/>
  <c r="CT97" i="1" l="1"/>
  <c r="CS70" i="1"/>
  <c r="CS89" i="1"/>
  <c r="CS84" i="1"/>
  <c r="CS77" i="1"/>
  <c r="L55" i="1"/>
  <c r="AE55" i="1"/>
  <c r="AE92" i="1" s="1"/>
  <c r="AM94" i="1"/>
  <c r="AK72" i="1"/>
  <c r="AI94" i="1"/>
  <c r="AM87" i="1"/>
  <c r="AI87" i="1"/>
  <c r="AE93" i="1"/>
  <c r="AM74" i="1"/>
  <c r="AM80" i="1"/>
  <c r="AI75" i="1"/>
  <c r="AI80" i="1"/>
  <c r="AD55" i="1"/>
  <c r="AD94" i="1" s="1"/>
  <c r="AM79" i="1"/>
  <c r="AM93" i="1"/>
  <c r="AM86" i="1"/>
  <c r="AK95" i="1"/>
  <c r="AI79" i="1"/>
  <c r="AI93" i="1"/>
  <c r="AI86" i="1"/>
  <c r="AI84" i="1" s="1"/>
  <c r="AE80" i="1"/>
  <c r="AM72" i="1"/>
  <c r="AI72" i="1"/>
  <c r="AM73" i="1"/>
  <c r="AM75" i="1"/>
  <c r="AM81" i="1"/>
  <c r="AM91" i="1"/>
  <c r="AM95" i="1"/>
  <c r="AM82" i="1"/>
  <c r="AK73" i="1"/>
  <c r="AI73" i="1"/>
  <c r="AI74" i="1"/>
  <c r="AI81" i="1"/>
  <c r="AI91" i="1"/>
  <c r="AI95" i="1"/>
  <c r="AI82" i="1"/>
  <c r="AE74" i="1"/>
  <c r="AE82" i="1"/>
  <c r="AL55" i="1"/>
  <c r="AL87" i="1" s="1"/>
  <c r="AN55" i="1"/>
  <c r="AN75" i="1" s="1"/>
  <c r="AF55" i="1"/>
  <c r="AF72" i="1" s="1"/>
  <c r="AC70" i="1"/>
  <c r="Y70" i="1"/>
  <c r="U70" i="1"/>
  <c r="AC77" i="1"/>
  <c r="AC84" i="1"/>
  <c r="AC89" i="1"/>
  <c r="Y77" i="1"/>
  <c r="Y84" i="1"/>
  <c r="Y89" i="1"/>
  <c r="U77" i="1"/>
  <c r="U84" i="1"/>
  <c r="U89" i="1"/>
  <c r="AB70" i="1"/>
  <c r="X70" i="1"/>
  <c r="T70" i="1"/>
  <c r="AB77" i="1"/>
  <c r="AB84" i="1"/>
  <c r="AB89" i="1"/>
  <c r="X77" i="1"/>
  <c r="X84" i="1"/>
  <c r="X89" i="1"/>
  <c r="T77" i="1"/>
  <c r="T84" i="1"/>
  <c r="T89" i="1"/>
  <c r="AG55" i="1"/>
  <c r="AG86" i="1" s="1"/>
  <c r="AO94" i="1"/>
  <c r="AO86" i="1"/>
  <c r="AO80" i="1"/>
  <c r="AO93" i="1"/>
  <c r="AO87" i="1"/>
  <c r="AO79" i="1"/>
  <c r="AO74" i="1"/>
  <c r="AO92" i="1"/>
  <c r="AO82" i="1"/>
  <c r="AO95" i="1"/>
  <c r="AO91" i="1"/>
  <c r="AO81" i="1"/>
  <c r="AO75" i="1"/>
  <c r="AO73" i="1"/>
  <c r="AO72" i="1"/>
  <c r="AG94" i="1"/>
  <c r="AK81" i="1"/>
  <c r="AK92" i="1"/>
  <c r="AK75" i="1"/>
  <c r="AK91" i="1"/>
  <c r="AK82" i="1"/>
  <c r="AA70" i="1"/>
  <c r="W70" i="1"/>
  <c r="S70" i="1"/>
  <c r="AA77" i="1"/>
  <c r="AA84" i="1"/>
  <c r="AA89" i="1"/>
  <c r="W77" i="1"/>
  <c r="W84" i="1"/>
  <c r="W89" i="1"/>
  <c r="S77" i="1"/>
  <c r="S84" i="1"/>
  <c r="S89" i="1"/>
  <c r="Z70" i="1"/>
  <c r="V70" i="1"/>
  <c r="R70" i="1"/>
  <c r="Z77" i="1"/>
  <c r="Z84" i="1"/>
  <c r="Z89" i="1"/>
  <c r="V77" i="1"/>
  <c r="V84" i="1"/>
  <c r="V89" i="1"/>
  <c r="R77" i="1"/>
  <c r="R84" i="1"/>
  <c r="R89" i="1"/>
  <c r="AL79" i="1"/>
  <c r="AL81" i="1"/>
  <c r="AH93" i="1"/>
  <c r="AH87" i="1"/>
  <c r="AH79" i="1"/>
  <c r="AH92" i="1"/>
  <c r="AH82" i="1"/>
  <c r="AH75" i="1"/>
  <c r="AH74" i="1"/>
  <c r="AH72" i="1"/>
  <c r="AH95" i="1"/>
  <c r="AH91" i="1"/>
  <c r="AH81" i="1"/>
  <c r="AH94" i="1"/>
  <c r="AH86" i="1"/>
  <c r="AH80" i="1"/>
  <c r="AH73" i="1"/>
  <c r="AK74" i="1"/>
  <c r="AK79" i="1"/>
  <c r="AK87" i="1"/>
  <c r="AK93" i="1"/>
  <c r="AK80" i="1"/>
  <c r="AK86" i="1"/>
  <c r="AF92" i="1"/>
  <c r="AJ55" i="1"/>
  <c r="CR41" i="1"/>
  <c r="AD93" i="1"/>
  <c r="L94" i="1"/>
  <c r="L92" i="1"/>
  <c r="L86" i="1"/>
  <c r="L82" i="1"/>
  <c r="L80" i="1"/>
  <c r="L74" i="1"/>
  <c r="L95" i="1"/>
  <c r="L93" i="1"/>
  <c r="L91" i="1"/>
  <c r="L87" i="1"/>
  <c r="L81" i="1"/>
  <c r="L79" i="1"/>
  <c r="L75" i="1"/>
  <c r="L73" i="1"/>
  <c r="L72" i="1"/>
  <c r="CR12" i="1"/>
  <c r="CR10" i="1" s="1"/>
  <c r="CF14" i="1"/>
  <c r="CS97" i="1" l="1"/>
  <c r="AD79" i="1"/>
  <c r="AD82" i="1"/>
  <c r="AN80" i="1"/>
  <c r="AE91" i="1"/>
  <c r="AE75" i="1"/>
  <c r="AE72" i="1"/>
  <c r="AE86" i="1"/>
  <c r="AG82" i="1"/>
  <c r="AE95" i="1"/>
  <c r="AE81" i="1"/>
  <c r="AE73" i="1"/>
  <c r="AE94" i="1"/>
  <c r="AE87" i="1"/>
  <c r="AE84" i="1" s="1"/>
  <c r="AM84" i="1"/>
  <c r="AE79" i="1"/>
  <c r="AD73" i="1"/>
  <c r="AD87" i="1"/>
  <c r="AD74" i="1"/>
  <c r="AD92" i="1"/>
  <c r="AL73" i="1"/>
  <c r="AL74" i="1"/>
  <c r="AF94" i="1"/>
  <c r="AF73" i="1"/>
  <c r="AD72" i="1"/>
  <c r="AD75" i="1"/>
  <c r="AD81" i="1"/>
  <c r="AD91" i="1"/>
  <c r="AD95" i="1"/>
  <c r="AD80" i="1"/>
  <c r="AD86" i="1"/>
  <c r="AD84" i="1" s="1"/>
  <c r="AF87" i="1"/>
  <c r="AF75" i="1"/>
  <c r="AL92" i="1"/>
  <c r="AL95" i="1"/>
  <c r="AL86" i="1"/>
  <c r="AL84" i="1" s="1"/>
  <c r="AL93" i="1"/>
  <c r="AO84" i="1"/>
  <c r="AM89" i="1"/>
  <c r="AN87" i="1"/>
  <c r="AN91" i="1"/>
  <c r="AG74" i="1"/>
  <c r="AG87" i="1"/>
  <c r="AG84" i="1" s="1"/>
  <c r="AM70" i="1"/>
  <c r="AN94" i="1"/>
  <c r="AN82" i="1"/>
  <c r="AG72" i="1"/>
  <c r="AG91" i="1"/>
  <c r="AG75" i="1"/>
  <c r="AG80" i="1"/>
  <c r="AN79" i="1"/>
  <c r="AN86" i="1"/>
  <c r="AN74" i="1"/>
  <c r="AK70" i="1"/>
  <c r="AG73" i="1"/>
  <c r="AG81" i="1"/>
  <c r="AG95" i="1"/>
  <c r="AG92" i="1"/>
  <c r="AG79" i="1"/>
  <c r="AG93" i="1"/>
  <c r="AO70" i="1"/>
  <c r="AI89" i="1"/>
  <c r="AI77" i="1"/>
  <c r="AM77" i="1"/>
  <c r="AI70" i="1"/>
  <c r="X97" i="1"/>
  <c r="Y97" i="1"/>
  <c r="AF93" i="1"/>
  <c r="AF95" i="1"/>
  <c r="AF86" i="1"/>
  <c r="CR55" i="1"/>
  <c r="CR92" i="1" s="1"/>
  <c r="AF79" i="1"/>
  <c r="AF82" i="1"/>
  <c r="AF74" i="1"/>
  <c r="AK77" i="1"/>
  <c r="AK84" i="1"/>
  <c r="AH84" i="1"/>
  <c r="AL82" i="1"/>
  <c r="AL75" i="1"/>
  <c r="AL91" i="1"/>
  <c r="AL72" i="1"/>
  <c r="AL80" i="1"/>
  <c r="AL94" i="1"/>
  <c r="AF91" i="1"/>
  <c r="AF80" i="1"/>
  <c r="AK89" i="1"/>
  <c r="AF81" i="1"/>
  <c r="AO89" i="1"/>
  <c r="AO77" i="1"/>
  <c r="T97" i="1"/>
  <c r="AB97" i="1"/>
  <c r="U97" i="1"/>
  <c r="AC97" i="1"/>
  <c r="AN93" i="1"/>
  <c r="AN95" i="1"/>
  <c r="AN92" i="1"/>
  <c r="AN72" i="1"/>
  <c r="AN81" i="1"/>
  <c r="AN73" i="1"/>
  <c r="AH77" i="1"/>
  <c r="AH89" i="1"/>
  <c r="AL77" i="1"/>
  <c r="V97" i="1"/>
  <c r="W97" i="1"/>
  <c r="R97" i="1"/>
  <c r="Z97" i="1"/>
  <c r="S97" i="1"/>
  <c r="AA97" i="1"/>
  <c r="AJ93" i="1"/>
  <c r="AJ87" i="1"/>
  <c r="AJ79" i="1"/>
  <c r="AJ92" i="1"/>
  <c r="AJ82" i="1"/>
  <c r="AJ75" i="1"/>
  <c r="AJ74" i="1"/>
  <c r="AJ95" i="1"/>
  <c r="AJ91" i="1"/>
  <c r="AJ81" i="1"/>
  <c r="AJ94" i="1"/>
  <c r="AJ86" i="1"/>
  <c r="AJ84" i="1" s="1"/>
  <c r="AJ80" i="1"/>
  <c r="AJ73" i="1"/>
  <c r="AJ72" i="1"/>
  <c r="AH70" i="1"/>
  <c r="L77" i="1"/>
  <c r="AD70" i="1"/>
  <c r="L70" i="1"/>
  <c r="L89" i="1"/>
  <c r="L84" i="1"/>
  <c r="CR94" i="1"/>
  <c r="CR91" i="1"/>
  <c r="CY48" i="1"/>
  <c r="CY43" i="1"/>
  <c r="CY33" i="1"/>
  <c r="CY28" i="1"/>
  <c r="CY21" i="1"/>
  <c r="CY14" i="1"/>
  <c r="CY12" i="1" s="1"/>
  <c r="AE77" i="1" l="1"/>
  <c r="AE70" i="1"/>
  <c r="AE89" i="1"/>
  <c r="CR75" i="1"/>
  <c r="CR80" i="1"/>
  <c r="AF70" i="1"/>
  <c r="AF84" i="1"/>
  <c r="AL70" i="1"/>
  <c r="AK97" i="1"/>
  <c r="AD89" i="1"/>
  <c r="AD77" i="1"/>
  <c r="CR72" i="1"/>
  <c r="CR81" i="1"/>
  <c r="CR95" i="1"/>
  <c r="CR86" i="1"/>
  <c r="AM97" i="1"/>
  <c r="AI97" i="1"/>
  <c r="AG77" i="1"/>
  <c r="AN84" i="1"/>
  <c r="AG70" i="1"/>
  <c r="AO97" i="1"/>
  <c r="AN77" i="1"/>
  <c r="AG89" i="1"/>
  <c r="AN70" i="1"/>
  <c r="CR73" i="1"/>
  <c r="CR79" i="1"/>
  <c r="CR87" i="1"/>
  <c r="CR93" i="1"/>
  <c r="CR89" i="1" s="1"/>
  <c r="CR74" i="1"/>
  <c r="CR82" i="1"/>
  <c r="AN89" i="1"/>
  <c r="AF89" i="1"/>
  <c r="AL89" i="1"/>
  <c r="AF77" i="1"/>
  <c r="AH97" i="1"/>
  <c r="AJ70" i="1"/>
  <c r="AJ89" i="1"/>
  <c r="AJ77" i="1"/>
  <c r="L97" i="1"/>
  <c r="CY41" i="1"/>
  <c r="CY10" i="1"/>
  <c r="CQ14" i="1"/>
  <c r="CQ12" i="1" s="1"/>
  <c r="CQ21" i="1"/>
  <c r="CQ28" i="1"/>
  <c r="CQ33" i="1"/>
  <c r="CQ43" i="1"/>
  <c r="CQ48" i="1"/>
  <c r="AP48" i="1"/>
  <c r="AP43" i="1"/>
  <c r="AP33" i="1"/>
  <c r="AP28" i="1"/>
  <c r="AP21" i="1"/>
  <c r="AP14" i="1"/>
  <c r="AP12" i="1" s="1"/>
  <c r="AL97" i="1" l="1"/>
  <c r="AE97" i="1"/>
  <c r="AF97" i="1"/>
  <c r="AD97" i="1"/>
  <c r="CR84" i="1"/>
  <c r="AG97" i="1"/>
  <c r="CR70" i="1"/>
  <c r="CY55" i="1"/>
  <c r="CY72" i="1" s="1"/>
  <c r="AN97" i="1"/>
  <c r="CR77" i="1"/>
  <c r="AJ97" i="1"/>
  <c r="AP41" i="1"/>
  <c r="AP10" i="1"/>
  <c r="CQ41" i="1"/>
  <c r="CQ10" i="1"/>
  <c r="CO48" i="1"/>
  <c r="CO43" i="1"/>
  <c r="CO33" i="1"/>
  <c r="CO28" i="1"/>
  <c r="CO21" i="1"/>
  <c r="CO14" i="1"/>
  <c r="E52" i="1"/>
  <c r="D52" i="1"/>
  <c r="C52" i="1"/>
  <c r="E50" i="1"/>
  <c r="D50" i="1"/>
  <c r="C50" i="1"/>
  <c r="CP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P48" i="1"/>
  <c r="O48" i="1"/>
  <c r="N48" i="1"/>
  <c r="M48" i="1"/>
  <c r="K48" i="1"/>
  <c r="I48" i="1"/>
  <c r="H48" i="1"/>
  <c r="G48" i="1"/>
  <c r="F48" i="1"/>
  <c r="B48" i="1"/>
  <c r="E45" i="1"/>
  <c r="E43" i="1" s="1"/>
  <c r="D45" i="1"/>
  <c r="D43" i="1" s="1"/>
  <c r="C45" i="1"/>
  <c r="C43" i="1" s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P43" i="1"/>
  <c r="O43" i="1"/>
  <c r="N43" i="1"/>
  <c r="M43" i="1"/>
  <c r="K43" i="1"/>
  <c r="J43" i="1"/>
  <c r="I43" i="1"/>
  <c r="H43" i="1"/>
  <c r="G43" i="1"/>
  <c r="F43" i="1"/>
  <c r="B43" i="1"/>
  <c r="CP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P33" i="1"/>
  <c r="O33" i="1"/>
  <c r="N33" i="1"/>
  <c r="M33" i="1"/>
  <c r="K33" i="1"/>
  <c r="J33" i="1"/>
  <c r="I33" i="1"/>
  <c r="H33" i="1"/>
  <c r="G33" i="1"/>
  <c r="F33" i="1"/>
  <c r="D33" i="1"/>
  <c r="C33" i="1"/>
  <c r="CP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  <c r="CP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  <c r="B21" i="1"/>
  <c r="BT15" i="1"/>
  <c r="BT14" i="1" s="1"/>
  <c r="BT12" i="1" s="1"/>
  <c r="CP14" i="1"/>
  <c r="CP12" i="1" s="1"/>
  <c r="CN14" i="1"/>
  <c r="CN12" i="1" s="1"/>
  <c r="CM14" i="1"/>
  <c r="CM12" i="1" s="1"/>
  <c r="CL14" i="1"/>
  <c r="CL12" i="1" s="1"/>
  <c r="CK14" i="1"/>
  <c r="CK12" i="1" s="1"/>
  <c r="CJ14" i="1"/>
  <c r="CJ12" i="1" s="1"/>
  <c r="CI14" i="1"/>
  <c r="CI12" i="1" s="1"/>
  <c r="CH14" i="1"/>
  <c r="CH12" i="1" s="1"/>
  <c r="CG14" i="1"/>
  <c r="CG12" i="1" s="1"/>
  <c r="CE14" i="1"/>
  <c r="CE12" i="1" s="1"/>
  <c r="CD14" i="1"/>
  <c r="CD12" i="1" s="1"/>
  <c r="CC14" i="1"/>
  <c r="CC12" i="1" s="1"/>
  <c r="CB14" i="1"/>
  <c r="CB12" i="1" s="1"/>
  <c r="CA14" i="1"/>
  <c r="CA12" i="1" s="1"/>
  <c r="BZ14" i="1"/>
  <c r="BZ12" i="1" s="1"/>
  <c r="BY14" i="1"/>
  <c r="BY12" i="1" s="1"/>
  <c r="BX14" i="1"/>
  <c r="BX12" i="1" s="1"/>
  <c r="BW14" i="1"/>
  <c r="BW12" i="1" s="1"/>
  <c r="BV14" i="1"/>
  <c r="BV12" i="1" s="1"/>
  <c r="BU14" i="1"/>
  <c r="BU12" i="1" s="1"/>
  <c r="BS14" i="1"/>
  <c r="BS12" i="1" s="1"/>
  <c r="BR14" i="1"/>
  <c r="BR12" i="1" s="1"/>
  <c r="BQ14" i="1"/>
  <c r="BQ12" i="1" s="1"/>
  <c r="BP14" i="1"/>
  <c r="BP12" i="1" s="1"/>
  <c r="BO14" i="1"/>
  <c r="BO12" i="1" s="1"/>
  <c r="BN14" i="1"/>
  <c r="BN12" i="1" s="1"/>
  <c r="BM14" i="1"/>
  <c r="BM12" i="1" s="1"/>
  <c r="BL14" i="1"/>
  <c r="BL12" i="1" s="1"/>
  <c r="BK14" i="1"/>
  <c r="BK12" i="1" s="1"/>
  <c r="BJ14" i="1"/>
  <c r="BJ12" i="1" s="1"/>
  <c r="BI14" i="1"/>
  <c r="BI12" i="1" s="1"/>
  <c r="BH14" i="1"/>
  <c r="BH12" i="1" s="1"/>
  <c r="BG14" i="1"/>
  <c r="BG12" i="1" s="1"/>
  <c r="BF14" i="1"/>
  <c r="BF12" i="1" s="1"/>
  <c r="BE14" i="1"/>
  <c r="BE12" i="1" s="1"/>
  <c r="BD14" i="1"/>
  <c r="BD12" i="1" s="1"/>
  <c r="BC14" i="1"/>
  <c r="BC12" i="1" s="1"/>
  <c r="BB14" i="1"/>
  <c r="BB12" i="1" s="1"/>
  <c r="BA14" i="1"/>
  <c r="BA12" i="1" s="1"/>
  <c r="AZ14" i="1"/>
  <c r="AZ12" i="1" s="1"/>
  <c r="AY14" i="1"/>
  <c r="AY12" i="1" s="1"/>
  <c r="AX14" i="1"/>
  <c r="AX12" i="1" s="1"/>
  <c r="AW14" i="1"/>
  <c r="AW12" i="1" s="1"/>
  <c r="AV14" i="1"/>
  <c r="AV12" i="1" s="1"/>
  <c r="AU14" i="1"/>
  <c r="AU12" i="1" s="1"/>
  <c r="AT14" i="1"/>
  <c r="AT12" i="1" s="1"/>
  <c r="AS14" i="1"/>
  <c r="AS12" i="1" s="1"/>
  <c r="AR14" i="1"/>
  <c r="AR12" i="1" s="1"/>
  <c r="AQ14" i="1"/>
  <c r="AQ12" i="1" s="1"/>
  <c r="P14" i="1"/>
  <c r="P12" i="1" s="1"/>
  <c r="O14" i="1"/>
  <c r="O12" i="1" s="1"/>
  <c r="N14" i="1"/>
  <c r="N12" i="1" s="1"/>
  <c r="M14" i="1"/>
  <c r="M12" i="1" s="1"/>
  <c r="K14" i="1"/>
  <c r="K12" i="1" s="1"/>
  <c r="J14" i="1"/>
  <c r="J12" i="1" s="1"/>
  <c r="I14" i="1"/>
  <c r="I12" i="1" s="1"/>
  <c r="H14" i="1"/>
  <c r="H12" i="1" s="1"/>
  <c r="G14" i="1"/>
  <c r="G12" i="1" s="1"/>
  <c r="F14" i="1"/>
  <c r="F12" i="1" s="1"/>
  <c r="D14" i="1"/>
  <c r="D12" i="1" s="1"/>
  <c r="C14" i="1"/>
  <c r="B14" i="1"/>
  <c r="B12" i="1" s="1"/>
  <c r="CF12" i="1"/>
  <c r="E12" i="1"/>
  <c r="CQ55" i="1" l="1"/>
  <c r="CQ74" i="1" s="1"/>
  <c r="CY94" i="1"/>
  <c r="CY93" i="1"/>
  <c r="CY81" i="1"/>
  <c r="CY82" i="1"/>
  <c r="CY79" i="1"/>
  <c r="CY91" i="1"/>
  <c r="CY75" i="1"/>
  <c r="CR97" i="1"/>
  <c r="CY92" i="1"/>
  <c r="CY74" i="1"/>
  <c r="CY87" i="1"/>
  <c r="CY73" i="1"/>
  <c r="CY80" i="1"/>
  <c r="CY86" i="1"/>
  <c r="CY95" i="1"/>
  <c r="BJ41" i="1"/>
  <c r="I41" i="1"/>
  <c r="I10" i="1"/>
  <c r="D48" i="1"/>
  <c r="AU10" i="1"/>
  <c r="D41" i="1"/>
  <c r="B41" i="1"/>
  <c r="F41" i="1"/>
  <c r="K41" i="1"/>
  <c r="N41" i="1"/>
  <c r="P41" i="1"/>
  <c r="AR41" i="1"/>
  <c r="AT41" i="1"/>
  <c r="AV41" i="1"/>
  <c r="AX41" i="1"/>
  <c r="AZ41" i="1"/>
  <c r="BB41" i="1"/>
  <c r="BD41" i="1"/>
  <c r="BF41" i="1"/>
  <c r="BH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CN41" i="1"/>
  <c r="G41" i="1"/>
  <c r="H41" i="1"/>
  <c r="M41" i="1"/>
  <c r="AQ41" i="1"/>
  <c r="AU41" i="1"/>
  <c r="AY41" i="1"/>
  <c r="BJ10" i="1"/>
  <c r="BJ55" i="1" s="1"/>
  <c r="BJ87" i="1" s="1"/>
  <c r="E10" i="1"/>
  <c r="D10" i="1"/>
  <c r="BB10" i="1"/>
  <c r="BF10" i="1"/>
  <c r="BF55" i="1" s="1"/>
  <c r="BF86" i="1" s="1"/>
  <c r="BN10" i="1"/>
  <c r="BR10" i="1"/>
  <c r="BV10" i="1"/>
  <c r="BZ10" i="1"/>
  <c r="CD10" i="1"/>
  <c r="M10" i="1"/>
  <c r="CN10" i="1"/>
  <c r="AP55" i="1"/>
  <c r="F10" i="1"/>
  <c r="J10" i="1"/>
  <c r="J55" i="1" s="1"/>
  <c r="J72" i="1" s="1"/>
  <c r="AQ10" i="1"/>
  <c r="AY10" i="1"/>
  <c r="CJ10" i="1"/>
  <c r="O41" i="1"/>
  <c r="AS41" i="1"/>
  <c r="AW41" i="1"/>
  <c r="BA41" i="1"/>
  <c r="BC41" i="1"/>
  <c r="BE41" i="1"/>
  <c r="BG41" i="1"/>
  <c r="BI41" i="1"/>
  <c r="BK41" i="1"/>
  <c r="BM41" i="1"/>
  <c r="BO41" i="1"/>
  <c r="BQ41" i="1"/>
  <c r="BS41" i="1"/>
  <c r="BU41" i="1"/>
  <c r="BW41" i="1"/>
  <c r="BY41" i="1"/>
  <c r="CA41" i="1"/>
  <c r="CC41" i="1"/>
  <c r="CE41" i="1"/>
  <c r="CG41" i="1"/>
  <c r="CI41" i="1"/>
  <c r="CK41" i="1"/>
  <c r="CM41" i="1"/>
  <c r="B10" i="1"/>
  <c r="CF10" i="1"/>
  <c r="CO41" i="1"/>
  <c r="CQ95" i="1"/>
  <c r="CQ81" i="1"/>
  <c r="CQ82" i="1"/>
  <c r="CQ72" i="1"/>
  <c r="CQ91" i="1"/>
  <c r="CQ75" i="1"/>
  <c r="CQ92" i="1"/>
  <c r="CQ79" i="1"/>
  <c r="CQ86" i="1"/>
  <c r="CQ93" i="1"/>
  <c r="CQ73" i="1"/>
  <c r="CQ80" i="1"/>
  <c r="CQ87" i="1"/>
  <c r="CQ94" i="1"/>
  <c r="G10" i="1"/>
  <c r="H10" i="1"/>
  <c r="BD10" i="1"/>
  <c r="BH10" i="1"/>
  <c r="BL10" i="1"/>
  <c r="BP10" i="1"/>
  <c r="BT10" i="1"/>
  <c r="BX10" i="1"/>
  <c r="CB10" i="1"/>
  <c r="CH10" i="1"/>
  <c r="CL10" i="1"/>
  <c r="K10" i="1"/>
  <c r="O10" i="1"/>
  <c r="AS10" i="1"/>
  <c r="AW10" i="1"/>
  <c r="BA10" i="1"/>
  <c r="N10" i="1"/>
  <c r="P10" i="1"/>
  <c r="AR10" i="1"/>
  <c r="AT10" i="1"/>
  <c r="AV10" i="1"/>
  <c r="AX10" i="1"/>
  <c r="AZ10" i="1"/>
  <c r="BC10" i="1"/>
  <c r="BE10" i="1"/>
  <c r="BG10" i="1"/>
  <c r="BI10" i="1"/>
  <c r="BK10" i="1"/>
  <c r="BM10" i="1"/>
  <c r="BO10" i="1"/>
  <c r="BQ10" i="1"/>
  <c r="BS10" i="1"/>
  <c r="BU10" i="1"/>
  <c r="BW10" i="1"/>
  <c r="BY10" i="1"/>
  <c r="CA10" i="1"/>
  <c r="CC10" i="1"/>
  <c r="CE10" i="1"/>
  <c r="CG10" i="1"/>
  <c r="CI10" i="1"/>
  <c r="CK10" i="1"/>
  <c r="CM10" i="1"/>
  <c r="CP10" i="1"/>
  <c r="CP41" i="1"/>
  <c r="CO12" i="1"/>
  <c r="CO10" i="1" s="1"/>
  <c r="J80" i="1"/>
  <c r="C12" i="1"/>
  <c r="C10" i="1" s="1"/>
  <c r="C48" i="1"/>
  <c r="C41" i="1" s="1"/>
  <c r="E48" i="1"/>
  <c r="E41" i="1" s="1"/>
  <c r="CY70" i="1" l="1"/>
  <c r="CY89" i="1"/>
  <c r="CY77" i="1"/>
  <c r="G55" i="1"/>
  <c r="G87" i="1" s="1"/>
  <c r="J92" i="1"/>
  <c r="J87" i="1"/>
  <c r="AW55" i="1"/>
  <c r="AW93" i="1" s="1"/>
  <c r="O55" i="1"/>
  <c r="O91" i="1" s="1"/>
  <c r="BJ72" i="1"/>
  <c r="J74" i="1"/>
  <c r="J86" i="1"/>
  <c r="J93" i="1"/>
  <c r="BJ86" i="1"/>
  <c r="BJ84" i="1" s="1"/>
  <c r="B55" i="1"/>
  <c r="B73" i="1" s="1"/>
  <c r="AU55" i="1"/>
  <c r="AU95" i="1" s="1"/>
  <c r="CY84" i="1"/>
  <c r="AZ55" i="1"/>
  <c r="AZ73" i="1" s="1"/>
  <c r="AV55" i="1"/>
  <c r="AV80" i="1" s="1"/>
  <c r="AR55" i="1"/>
  <c r="AR80" i="1" s="1"/>
  <c r="N55" i="1"/>
  <c r="N82" i="1" s="1"/>
  <c r="CL55" i="1"/>
  <c r="CL74" i="1" s="1"/>
  <c r="BD55" i="1"/>
  <c r="BD75" i="1" s="1"/>
  <c r="M55" i="1"/>
  <c r="M80" i="1" s="1"/>
  <c r="BZ55" i="1"/>
  <c r="BZ72" i="1" s="1"/>
  <c r="BR55" i="1"/>
  <c r="BR80" i="1" s="1"/>
  <c r="J81" i="1"/>
  <c r="J73" i="1"/>
  <c r="J79" i="1"/>
  <c r="J82" i="1"/>
  <c r="J94" i="1"/>
  <c r="J91" i="1"/>
  <c r="J95" i="1"/>
  <c r="CB55" i="1"/>
  <c r="CB73" i="1" s="1"/>
  <c r="BT55" i="1"/>
  <c r="BT95" i="1" s="1"/>
  <c r="BL55" i="1"/>
  <c r="BL73" i="1" s="1"/>
  <c r="CJ55" i="1"/>
  <c r="CJ95" i="1" s="1"/>
  <c r="I55" i="1"/>
  <c r="I79" i="1" s="1"/>
  <c r="BR72" i="1"/>
  <c r="O95" i="1"/>
  <c r="E55" i="1"/>
  <c r="E95" i="1" s="1"/>
  <c r="BF72" i="1"/>
  <c r="O72" i="1"/>
  <c r="BZ81" i="1"/>
  <c r="CM55" i="1"/>
  <c r="CI55" i="1"/>
  <c r="CE55" i="1"/>
  <c r="CE74" i="1" s="1"/>
  <c r="CA55" i="1"/>
  <c r="BW55" i="1"/>
  <c r="BS55" i="1"/>
  <c r="BO55" i="1"/>
  <c r="BK55" i="1"/>
  <c r="BG55" i="1"/>
  <c r="BC55" i="1"/>
  <c r="AX55" i="1"/>
  <c r="AX82" i="1" s="1"/>
  <c r="P55" i="1"/>
  <c r="P81" i="1" s="1"/>
  <c r="BX55" i="1"/>
  <c r="BX81" i="1" s="1"/>
  <c r="BP55" i="1"/>
  <c r="BP94" i="1" s="1"/>
  <c r="CF55" i="1"/>
  <c r="AY55" i="1"/>
  <c r="AY73" i="1" s="1"/>
  <c r="CN55" i="1"/>
  <c r="CN75" i="1" s="1"/>
  <c r="BB55" i="1"/>
  <c r="BB95" i="1" s="1"/>
  <c r="BT82" i="1"/>
  <c r="AU87" i="1"/>
  <c r="BJ95" i="1"/>
  <c r="BJ74" i="1"/>
  <c r="AT55" i="1"/>
  <c r="AT94" i="1" s="1"/>
  <c r="K55" i="1"/>
  <c r="K81" i="1" s="1"/>
  <c r="AQ55" i="1"/>
  <c r="AQ82" i="1" s="1"/>
  <c r="F55" i="1"/>
  <c r="F73" i="1" s="1"/>
  <c r="D55" i="1"/>
  <c r="BD87" i="1"/>
  <c r="AU75" i="1"/>
  <c r="BT79" i="1"/>
  <c r="G82" i="1"/>
  <c r="M92" i="1"/>
  <c r="BZ91" i="1"/>
  <c r="BR91" i="1"/>
  <c r="CH55" i="1"/>
  <c r="CH91" i="1" s="1"/>
  <c r="BH55" i="1"/>
  <c r="BH92" i="1" s="1"/>
  <c r="H55" i="1"/>
  <c r="H79" i="1" s="1"/>
  <c r="CD55" i="1"/>
  <c r="CD92" i="1" s="1"/>
  <c r="BV55" i="1"/>
  <c r="BV75" i="1" s="1"/>
  <c r="BN55" i="1"/>
  <c r="BN94" i="1" s="1"/>
  <c r="G94" i="1"/>
  <c r="G81" i="1"/>
  <c r="G86" i="1"/>
  <c r="G84" i="1" s="1"/>
  <c r="G73" i="1"/>
  <c r="BJ94" i="1"/>
  <c r="BJ93" i="1"/>
  <c r="BJ81" i="1"/>
  <c r="BJ75" i="1"/>
  <c r="BJ82" i="1"/>
  <c r="BJ91" i="1"/>
  <c r="BJ80" i="1"/>
  <c r="G72" i="1"/>
  <c r="CN87" i="1"/>
  <c r="BT87" i="1"/>
  <c r="BD93" i="1"/>
  <c r="G79" i="1"/>
  <c r="BJ73" i="1"/>
  <c r="BJ79" i="1"/>
  <c r="BJ92" i="1"/>
  <c r="AZ74" i="1"/>
  <c r="AR74" i="1"/>
  <c r="N79" i="1"/>
  <c r="AW87" i="1"/>
  <c r="O94" i="1"/>
  <c r="O81" i="1"/>
  <c r="O87" i="1"/>
  <c r="O73" i="1"/>
  <c r="BX82" i="1"/>
  <c r="AW95" i="1"/>
  <c r="O86" i="1"/>
  <c r="O93" i="1"/>
  <c r="AZ95" i="1"/>
  <c r="N75" i="1"/>
  <c r="B94" i="1"/>
  <c r="B81" i="1"/>
  <c r="BF95" i="1"/>
  <c r="BF93" i="1"/>
  <c r="BF81" i="1"/>
  <c r="CP55" i="1"/>
  <c r="CP94" i="1" s="1"/>
  <c r="AP94" i="1"/>
  <c r="AP86" i="1"/>
  <c r="AP80" i="1"/>
  <c r="AP95" i="1"/>
  <c r="AP91" i="1"/>
  <c r="AP81" i="1"/>
  <c r="AP75" i="1"/>
  <c r="AP72" i="1"/>
  <c r="AP92" i="1"/>
  <c r="AP82" i="1"/>
  <c r="AP74" i="1"/>
  <c r="AP93" i="1"/>
  <c r="AP87" i="1"/>
  <c r="AP79" i="1"/>
  <c r="AP73" i="1"/>
  <c r="M73" i="1"/>
  <c r="BR95" i="1"/>
  <c r="BF94" i="1"/>
  <c r="BF87" i="1"/>
  <c r="BF84" i="1" s="1"/>
  <c r="BF79" i="1"/>
  <c r="BF74" i="1"/>
  <c r="BF91" i="1"/>
  <c r="BF73" i="1"/>
  <c r="BF80" i="1"/>
  <c r="BF82" i="1"/>
  <c r="BF75" i="1"/>
  <c r="BF92" i="1"/>
  <c r="CK55" i="1"/>
  <c r="CK72" i="1" s="1"/>
  <c r="CG55" i="1"/>
  <c r="CG86" i="1" s="1"/>
  <c r="CC55" i="1"/>
  <c r="CC72" i="1" s="1"/>
  <c r="BY55" i="1"/>
  <c r="BU55" i="1"/>
  <c r="BU72" i="1" s="1"/>
  <c r="BQ55" i="1"/>
  <c r="BM55" i="1"/>
  <c r="BM91" i="1" s="1"/>
  <c r="BI55" i="1"/>
  <c r="BI72" i="1" s="1"/>
  <c r="BE55" i="1"/>
  <c r="BE86" i="1" s="1"/>
  <c r="AZ86" i="1"/>
  <c r="AV94" i="1"/>
  <c r="AR94" i="1"/>
  <c r="N86" i="1"/>
  <c r="B87" i="1"/>
  <c r="B80" i="1"/>
  <c r="B92" i="1"/>
  <c r="CO55" i="1"/>
  <c r="CO94" i="1" s="1"/>
  <c r="BA55" i="1"/>
  <c r="AS55" i="1"/>
  <c r="I80" i="1"/>
  <c r="CQ89" i="1"/>
  <c r="CQ77" i="1"/>
  <c r="CQ70" i="1"/>
  <c r="CQ84" i="1"/>
  <c r="AX91" i="1"/>
  <c r="C55" i="1"/>
  <c r="CL91" i="1" l="1"/>
  <c r="CP93" i="1"/>
  <c r="I93" i="1"/>
  <c r="N81" i="1"/>
  <c r="AV87" i="1"/>
  <c r="BZ79" i="1"/>
  <c r="O79" i="1"/>
  <c r="K87" i="1"/>
  <c r="O80" i="1"/>
  <c r="O75" i="1"/>
  <c r="O92" i="1"/>
  <c r="N87" i="1"/>
  <c r="AV81" i="1"/>
  <c r="G92" i="1"/>
  <c r="G80" i="1"/>
  <c r="BD86" i="1"/>
  <c r="BD84" i="1" s="1"/>
  <c r="G93" i="1"/>
  <c r="G74" i="1"/>
  <c r="G95" i="1"/>
  <c r="BD92" i="1"/>
  <c r="I94" i="1"/>
  <c r="G91" i="1"/>
  <c r="O82" i="1"/>
  <c r="BZ92" i="1"/>
  <c r="O74" i="1"/>
  <c r="O70" i="1" s="1"/>
  <c r="CY97" i="1"/>
  <c r="E91" i="1"/>
  <c r="AX72" i="1"/>
  <c r="CE72" i="1"/>
  <c r="AR81" i="1"/>
  <c r="AZ75" i="1"/>
  <c r="CJ81" i="1"/>
  <c r="BR74" i="1"/>
  <c r="M81" i="1"/>
  <c r="BH93" i="1"/>
  <c r="BX86" i="1"/>
  <c r="AW94" i="1"/>
  <c r="CJ91" i="1"/>
  <c r="CD95" i="1"/>
  <c r="CL75" i="1"/>
  <c r="CL87" i="1"/>
  <c r="AU72" i="1"/>
  <c r="CN93" i="1"/>
  <c r="BR81" i="1"/>
  <c r="CJ92" i="1"/>
  <c r="J84" i="1"/>
  <c r="E94" i="1"/>
  <c r="AT92" i="1"/>
  <c r="AR79" i="1"/>
  <c r="AR95" i="1"/>
  <c r="AZ79" i="1"/>
  <c r="AZ93" i="1"/>
  <c r="CJ72" i="1"/>
  <c r="BR86" i="1"/>
  <c r="BR87" i="1"/>
  <c r="M82" i="1"/>
  <c r="M95" i="1"/>
  <c r="O84" i="1"/>
  <c r="AW74" i="1"/>
  <c r="BP95" i="1"/>
  <c r="BH86" i="1"/>
  <c r="AW73" i="1"/>
  <c r="AW81" i="1"/>
  <c r="AR87" i="1"/>
  <c r="AR93" i="1"/>
  <c r="AZ81" i="1"/>
  <c r="AZ91" i="1"/>
  <c r="CL92" i="1"/>
  <c r="BL79" i="1"/>
  <c r="CB75" i="1"/>
  <c r="BL72" i="1"/>
  <c r="BN87" i="1"/>
  <c r="CL82" i="1"/>
  <c r="CL86" i="1"/>
  <c r="BR93" i="1"/>
  <c r="M91" i="1"/>
  <c r="AU79" i="1"/>
  <c r="BL80" i="1"/>
  <c r="CB92" i="1"/>
  <c r="AU91" i="1"/>
  <c r="AU93" i="1"/>
  <c r="CL95" i="1"/>
  <c r="AY93" i="1"/>
  <c r="BL95" i="1"/>
  <c r="CB74" i="1"/>
  <c r="BL81" i="1"/>
  <c r="BR82" i="1"/>
  <c r="M87" i="1"/>
  <c r="CJ80" i="1"/>
  <c r="AU74" i="1"/>
  <c r="AW79" i="1"/>
  <c r="AW86" i="1"/>
  <c r="AW84" i="1" s="1"/>
  <c r="AX75" i="1"/>
  <c r="CE80" i="1"/>
  <c r="AR72" i="1"/>
  <c r="AR73" i="1"/>
  <c r="AR82" i="1"/>
  <c r="AR91" i="1"/>
  <c r="AZ72" i="1"/>
  <c r="AZ70" i="1" s="1"/>
  <c r="AZ92" i="1"/>
  <c r="AZ80" i="1"/>
  <c r="AZ87" i="1"/>
  <c r="BR73" i="1"/>
  <c r="BR79" i="1"/>
  <c r="BR92" i="1"/>
  <c r="M86" i="1"/>
  <c r="M75" i="1"/>
  <c r="M93" i="1"/>
  <c r="AW91" i="1"/>
  <c r="AW82" i="1"/>
  <c r="AW72" i="1"/>
  <c r="BH94" i="1"/>
  <c r="BX94" i="1"/>
  <c r="AW80" i="1"/>
  <c r="AW75" i="1"/>
  <c r="AW92" i="1"/>
  <c r="AR92" i="1"/>
  <c r="AR75" i="1"/>
  <c r="AR86" i="1"/>
  <c r="AR84" i="1" s="1"/>
  <c r="AZ94" i="1"/>
  <c r="AZ82" i="1"/>
  <c r="BN86" i="1"/>
  <c r="CL79" i="1"/>
  <c r="CN92" i="1"/>
  <c r="BN93" i="1"/>
  <c r="CD74" i="1"/>
  <c r="CL80" i="1"/>
  <c r="CL93" i="1"/>
  <c r="CL81" i="1"/>
  <c r="CL94" i="1"/>
  <c r="BR75" i="1"/>
  <c r="M79" i="1"/>
  <c r="AU92" i="1"/>
  <c r="AU73" i="1"/>
  <c r="AU80" i="1"/>
  <c r="AU82" i="1"/>
  <c r="AU81" i="1"/>
  <c r="AU94" i="1"/>
  <c r="AU86" i="1"/>
  <c r="M94" i="1"/>
  <c r="BR94" i="1"/>
  <c r="J70" i="1"/>
  <c r="AT72" i="1"/>
  <c r="CG74" i="1"/>
  <c r="I74" i="1"/>
  <c r="B72" i="1"/>
  <c r="B74" i="1"/>
  <c r="B86" i="1"/>
  <c r="B84" i="1" s="1"/>
  <c r="B93" i="1"/>
  <c r="N92" i="1"/>
  <c r="N95" i="1"/>
  <c r="AV73" i="1"/>
  <c r="CJ93" i="1"/>
  <c r="CJ87" i="1"/>
  <c r="BZ73" i="1"/>
  <c r="BZ86" i="1"/>
  <c r="B82" i="1"/>
  <c r="B79" i="1"/>
  <c r="B95" i="1"/>
  <c r="N73" i="1"/>
  <c r="AV91" i="1"/>
  <c r="AV86" i="1"/>
  <c r="B91" i="1"/>
  <c r="B89" i="1" s="1"/>
  <c r="BD79" i="1"/>
  <c r="BL93" i="1"/>
  <c r="BL86" i="1"/>
  <c r="CB86" i="1"/>
  <c r="CB82" i="1"/>
  <c r="CJ73" i="1"/>
  <c r="BZ93" i="1"/>
  <c r="BL92" i="1"/>
  <c r="CB80" i="1"/>
  <c r="BD94" i="1"/>
  <c r="I91" i="1"/>
  <c r="BL87" i="1"/>
  <c r="CB95" i="1"/>
  <c r="AY75" i="1"/>
  <c r="CJ79" i="1"/>
  <c r="I92" i="1"/>
  <c r="E79" i="1"/>
  <c r="E87" i="1"/>
  <c r="CP95" i="1"/>
  <c r="CC79" i="1"/>
  <c r="P93" i="1"/>
  <c r="I81" i="1"/>
  <c r="I82" i="1"/>
  <c r="N74" i="1"/>
  <c r="N80" i="1"/>
  <c r="N77" i="1" s="1"/>
  <c r="N91" i="1"/>
  <c r="AV75" i="1"/>
  <c r="AV79" i="1"/>
  <c r="AV82" i="1"/>
  <c r="AV93" i="1"/>
  <c r="AQ93" i="1"/>
  <c r="BV86" i="1"/>
  <c r="CJ86" i="1"/>
  <c r="CJ75" i="1"/>
  <c r="CJ82" i="1"/>
  <c r="BZ80" i="1"/>
  <c r="BZ74" i="1"/>
  <c r="BZ87" i="1"/>
  <c r="BZ84" i="1" s="1"/>
  <c r="BZ94" i="1"/>
  <c r="BP75" i="1"/>
  <c r="N72" i="1"/>
  <c r="N93" i="1"/>
  <c r="N94" i="1"/>
  <c r="AV74" i="1"/>
  <c r="AV72" i="1"/>
  <c r="AV92" i="1"/>
  <c r="AV95" i="1"/>
  <c r="BD91" i="1"/>
  <c r="BD74" i="1"/>
  <c r="BD82" i="1"/>
  <c r="BL91" i="1"/>
  <c r="BL74" i="1"/>
  <c r="BL82" i="1"/>
  <c r="CB93" i="1"/>
  <c r="CB81" i="1"/>
  <c r="CB87" i="1"/>
  <c r="CJ94" i="1"/>
  <c r="CJ74" i="1"/>
  <c r="BD72" i="1"/>
  <c r="CB72" i="1"/>
  <c r="BB73" i="1"/>
  <c r="BZ75" i="1"/>
  <c r="BZ95" i="1"/>
  <c r="BD80" i="1"/>
  <c r="BL75" i="1"/>
  <c r="CB79" i="1"/>
  <c r="BD73" i="1"/>
  <c r="BD81" i="1"/>
  <c r="BD95" i="1"/>
  <c r="I73" i="1"/>
  <c r="I87" i="1"/>
  <c r="I95" i="1"/>
  <c r="BL94" i="1"/>
  <c r="CB94" i="1"/>
  <c r="I72" i="1"/>
  <c r="CB91" i="1"/>
  <c r="CB89" i="1" s="1"/>
  <c r="BZ82" i="1"/>
  <c r="I86" i="1"/>
  <c r="J77" i="1"/>
  <c r="M72" i="1"/>
  <c r="M74" i="1"/>
  <c r="CL73" i="1"/>
  <c r="CL72" i="1"/>
  <c r="CO93" i="1"/>
  <c r="P87" i="1"/>
  <c r="P80" i="1"/>
  <c r="AT86" i="1"/>
  <c r="AQ94" i="1"/>
  <c r="AQ75" i="1"/>
  <c r="H91" i="1"/>
  <c r="BB82" i="1"/>
  <c r="BT81" i="1"/>
  <c r="BT73" i="1"/>
  <c r="BB92" i="1"/>
  <c r="AY87" i="1"/>
  <c r="BT94" i="1"/>
  <c r="BT74" i="1"/>
  <c r="J89" i="1"/>
  <c r="CP73" i="1"/>
  <c r="CP80" i="1"/>
  <c r="P73" i="1"/>
  <c r="AT74" i="1"/>
  <c r="P72" i="1"/>
  <c r="P79" i="1"/>
  <c r="P95" i="1"/>
  <c r="AT81" i="1"/>
  <c r="H92" i="1"/>
  <c r="BF70" i="1"/>
  <c r="BV74" i="1"/>
  <c r="BP74" i="1"/>
  <c r="BP87" i="1"/>
  <c r="BP92" i="1"/>
  <c r="BB94" i="1"/>
  <c r="BT92" i="1"/>
  <c r="BT75" i="1"/>
  <c r="BT80" i="1"/>
  <c r="BT77" i="1" s="1"/>
  <c r="BT72" i="1"/>
  <c r="BB79" i="1"/>
  <c r="BT93" i="1"/>
  <c r="BT86" i="1"/>
  <c r="BT84" i="1" s="1"/>
  <c r="AY74" i="1"/>
  <c r="BT91" i="1"/>
  <c r="BB93" i="1"/>
  <c r="AY72" i="1"/>
  <c r="P82" i="1"/>
  <c r="P75" i="1"/>
  <c r="P86" i="1"/>
  <c r="P91" i="1"/>
  <c r="CP74" i="1"/>
  <c r="CP92" i="1"/>
  <c r="CP79" i="1"/>
  <c r="CP87" i="1"/>
  <c r="BE87" i="1"/>
  <c r="BE84" i="1" s="1"/>
  <c r="BM82" i="1"/>
  <c r="BH80" i="1"/>
  <c r="BP91" i="1"/>
  <c r="BP82" i="1"/>
  <c r="BH73" i="1"/>
  <c r="BH81" i="1"/>
  <c r="BP73" i="1"/>
  <c r="BP86" i="1"/>
  <c r="BP84" i="1" s="1"/>
  <c r="BP81" i="1"/>
  <c r="BB81" i="1"/>
  <c r="BB80" i="1"/>
  <c r="BN81" i="1"/>
  <c r="CD75" i="1"/>
  <c r="BB86" i="1"/>
  <c r="BB74" i="1"/>
  <c r="BB87" i="1"/>
  <c r="BN74" i="1"/>
  <c r="CD93" i="1"/>
  <c r="CD87" i="1"/>
  <c r="AY80" i="1"/>
  <c r="AY82" i="1"/>
  <c r="AY79" i="1"/>
  <c r="AY94" i="1"/>
  <c r="E80" i="1"/>
  <c r="E82" i="1"/>
  <c r="E92" i="1"/>
  <c r="CO79" i="1"/>
  <c r="CO82" i="1"/>
  <c r="CP75" i="1"/>
  <c r="CP82" i="1"/>
  <c r="CP91" i="1"/>
  <c r="CP72" i="1"/>
  <c r="CP81" i="1"/>
  <c r="CP86" i="1"/>
  <c r="AX80" i="1"/>
  <c r="BU79" i="1"/>
  <c r="CK81" i="1"/>
  <c r="BE81" i="1"/>
  <c r="CE91" i="1"/>
  <c r="F80" i="1"/>
  <c r="AQ91" i="1"/>
  <c r="K92" i="1"/>
  <c r="BX79" i="1"/>
  <c r="CH92" i="1"/>
  <c r="K93" i="1"/>
  <c r="O89" i="1"/>
  <c r="CN79" i="1"/>
  <c r="F92" i="1"/>
  <c r="CN72" i="1"/>
  <c r="CN80" i="1"/>
  <c r="CN95" i="1"/>
  <c r="CN86" i="1"/>
  <c r="CN84" i="1" s="1"/>
  <c r="CN82" i="1"/>
  <c r="CF94" i="1"/>
  <c r="CF92" i="1"/>
  <c r="CF91" i="1"/>
  <c r="CF79" i="1"/>
  <c r="CF74" i="1"/>
  <c r="CF87" i="1"/>
  <c r="CF73" i="1"/>
  <c r="CF72" i="1"/>
  <c r="CF95" i="1"/>
  <c r="CF93" i="1"/>
  <c r="CF86" i="1"/>
  <c r="CF81" i="1"/>
  <c r="CF75" i="1"/>
  <c r="CF80" i="1"/>
  <c r="CF82" i="1"/>
  <c r="BX91" i="1"/>
  <c r="BX87" i="1"/>
  <c r="BX72" i="1"/>
  <c r="BX95" i="1"/>
  <c r="BX74" i="1"/>
  <c r="BX73" i="1"/>
  <c r="AX94" i="1"/>
  <c r="AX81" i="1"/>
  <c r="AX74" i="1"/>
  <c r="AX86" i="1"/>
  <c r="BG95" i="1"/>
  <c r="BG91" i="1"/>
  <c r="BG94" i="1"/>
  <c r="BG82" i="1"/>
  <c r="BG73" i="1"/>
  <c r="BG74" i="1"/>
  <c r="BG81" i="1"/>
  <c r="BG93" i="1"/>
  <c r="BG86" i="1"/>
  <c r="BG79" i="1"/>
  <c r="BG75" i="1"/>
  <c r="BG72" i="1"/>
  <c r="BG87" i="1"/>
  <c r="BG80" i="1"/>
  <c r="BG92" i="1"/>
  <c r="BO95" i="1"/>
  <c r="BO91" i="1"/>
  <c r="BO94" i="1"/>
  <c r="BO82" i="1"/>
  <c r="BO73" i="1"/>
  <c r="BO74" i="1"/>
  <c r="BO81" i="1"/>
  <c r="BO93" i="1"/>
  <c r="BO86" i="1"/>
  <c r="BO79" i="1"/>
  <c r="BO75" i="1"/>
  <c r="BO72" i="1"/>
  <c r="BO87" i="1"/>
  <c r="BO80" i="1"/>
  <c r="BO92" i="1"/>
  <c r="BW95" i="1"/>
  <c r="BW91" i="1"/>
  <c r="BW94" i="1"/>
  <c r="BW82" i="1"/>
  <c r="BW73" i="1"/>
  <c r="BW74" i="1"/>
  <c r="BW81" i="1"/>
  <c r="BW93" i="1"/>
  <c r="BW86" i="1"/>
  <c r="BW79" i="1"/>
  <c r="BW75" i="1"/>
  <c r="BW72" i="1"/>
  <c r="BW87" i="1"/>
  <c r="BW80" i="1"/>
  <c r="BW92" i="1"/>
  <c r="CE95" i="1"/>
  <c r="CE93" i="1"/>
  <c r="CE82" i="1"/>
  <c r="CE79" i="1"/>
  <c r="CE75" i="1"/>
  <c r="CE87" i="1"/>
  <c r="CE73" i="1"/>
  <c r="CE70" i="1" s="1"/>
  <c r="CE92" i="1"/>
  <c r="CM93" i="1"/>
  <c r="CM87" i="1"/>
  <c r="CM82" i="1"/>
  <c r="CM73" i="1"/>
  <c r="CM79" i="1"/>
  <c r="CM92" i="1"/>
  <c r="CM75" i="1"/>
  <c r="CM95" i="1"/>
  <c r="CM91" i="1"/>
  <c r="CM94" i="1"/>
  <c r="CM80" i="1"/>
  <c r="CM86" i="1"/>
  <c r="CM84" i="1" s="1"/>
  <c r="CM74" i="1"/>
  <c r="CM81" i="1"/>
  <c r="CM72" i="1"/>
  <c r="E81" i="1"/>
  <c r="E73" i="1"/>
  <c r="E86" i="1"/>
  <c r="E72" i="1"/>
  <c r="E74" i="1"/>
  <c r="E93" i="1"/>
  <c r="AX87" i="1"/>
  <c r="AX95" i="1"/>
  <c r="AX79" i="1"/>
  <c r="AX73" i="1"/>
  <c r="AX92" i="1"/>
  <c r="AX93" i="1"/>
  <c r="CE94" i="1"/>
  <c r="CE86" i="1"/>
  <c r="CE81" i="1"/>
  <c r="H95" i="1"/>
  <c r="CH79" i="1"/>
  <c r="AQ95" i="1"/>
  <c r="F91" i="1"/>
  <c r="AQ73" i="1"/>
  <c r="AQ79" i="1"/>
  <c r="BV82" i="1"/>
  <c r="K86" i="1"/>
  <c r="K84" i="1" s="1"/>
  <c r="BX93" i="1"/>
  <c r="BX80" i="1"/>
  <c r="BX75" i="1"/>
  <c r="BX92" i="1"/>
  <c r="K73" i="1"/>
  <c r="O77" i="1"/>
  <c r="BJ70" i="1"/>
  <c r="G77" i="1"/>
  <c r="CN91" i="1"/>
  <c r="CN74" i="1"/>
  <c r="CN73" i="1"/>
  <c r="CN81" i="1"/>
  <c r="CN94" i="1"/>
  <c r="BB75" i="1"/>
  <c r="BB91" i="1"/>
  <c r="BB72" i="1"/>
  <c r="AY92" i="1"/>
  <c r="AY95" i="1"/>
  <c r="AY91" i="1"/>
  <c r="AY86" i="1"/>
  <c r="AY81" i="1"/>
  <c r="BP79" i="1"/>
  <c r="BP72" i="1"/>
  <c r="BP93" i="1"/>
  <c r="BP80" i="1"/>
  <c r="P94" i="1"/>
  <c r="P92" i="1"/>
  <c r="P74" i="1"/>
  <c r="BC95" i="1"/>
  <c r="BC91" i="1"/>
  <c r="BC86" i="1"/>
  <c r="BC80" i="1"/>
  <c r="BC94" i="1"/>
  <c r="BC79" i="1"/>
  <c r="BC81" i="1"/>
  <c r="BC87" i="1"/>
  <c r="BC73" i="1"/>
  <c r="BC74" i="1"/>
  <c r="BC93" i="1"/>
  <c r="BC82" i="1"/>
  <c r="BC92" i="1"/>
  <c r="BC75" i="1"/>
  <c r="BC72" i="1"/>
  <c r="BK95" i="1"/>
  <c r="BK91" i="1"/>
  <c r="BK86" i="1"/>
  <c r="BK80" i="1"/>
  <c r="BK92" i="1"/>
  <c r="BK74" i="1"/>
  <c r="BK81" i="1"/>
  <c r="BK87" i="1"/>
  <c r="BK73" i="1"/>
  <c r="BK94" i="1"/>
  <c r="BK93" i="1"/>
  <c r="BK82" i="1"/>
  <c r="BK79" i="1"/>
  <c r="BK75" i="1"/>
  <c r="BK72" i="1"/>
  <c r="BS95" i="1"/>
  <c r="BS91" i="1"/>
  <c r="BS86" i="1"/>
  <c r="BS80" i="1"/>
  <c r="BS94" i="1"/>
  <c r="BS79" i="1"/>
  <c r="BS81" i="1"/>
  <c r="BS87" i="1"/>
  <c r="BS73" i="1"/>
  <c r="BS74" i="1"/>
  <c r="BS93" i="1"/>
  <c r="BS82" i="1"/>
  <c r="BS92" i="1"/>
  <c r="BS75" i="1"/>
  <c r="BS72" i="1"/>
  <c r="CA95" i="1"/>
  <c r="CA91" i="1"/>
  <c r="CA82" i="1"/>
  <c r="CA73" i="1"/>
  <c r="CA79" i="1"/>
  <c r="CA94" i="1"/>
  <c r="CA81" i="1"/>
  <c r="CA87" i="1"/>
  <c r="CA92" i="1"/>
  <c r="CA86" i="1"/>
  <c r="CA84" i="1" s="1"/>
  <c r="CA93" i="1"/>
  <c r="CA80" i="1"/>
  <c r="CA74" i="1"/>
  <c r="CA75" i="1"/>
  <c r="CA72" i="1"/>
  <c r="CI93" i="1"/>
  <c r="CI87" i="1"/>
  <c r="CI80" i="1"/>
  <c r="CI94" i="1"/>
  <c r="CI79" i="1"/>
  <c r="CI86" i="1"/>
  <c r="CI84" i="1" s="1"/>
  <c r="CI75" i="1"/>
  <c r="CI72" i="1"/>
  <c r="CI95" i="1"/>
  <c r="CI91" i="1"/>
  <c r="CI82" i="1"/>
  <c r="CI73" i="1"/>
  <c r="CI92" i="1"/>
  <c r="CI74" i="1"/>
  <c r="CI81" i="1"/>
  <c r="BM80" i="1"/>
  <c r="BU95" i="1"/>
  <c r="CC92" i="1"/>
  <c r="CK91" i="1"/>
  <c r="BE91" i="1"/>
  <c r="BH79" i="1"/>
  <c r="BH87" i="1"/>
  <c r="BH75" i="1"/>
  <c r="BN95" i="1"/>
  <c r="BN91" i="1"/>
  <c r="CD86" i="1"/>
  <c r="CD73" i="1"/>
  <c r="BN80" i="1"/>
  <c r="BN82" i="1"/>
  <c r="BN79" i="1"/>
  <c r="CD82" i="1"/>
  <c r="CD79" i="1"/>
  <c r="BI80" i="1"/>
  <c r="BI95" i="1"/>
  <c r="BQ94" i="1"/>
  <c r="BQ79" i="1"/>
  <c r="BY72" i="1"/>
  <c r="BY87" i="1"/>
  <c r="BY79" i="1"/>
  <c r="BI93" i="1"/>
  <c r="BQ81" i="1"/>
  <c r="BV87" i="1"/>
  <c r="BV73" i="1"/>
  <c r="BV81" i="1"/>
  <c r="H87" i="1"/>
  <c r="H74" i="1"/>
  <c r="CH82" i="1"/>
  <c r="CH86" i="1"/>
  <c r="CH73" i="1"/>
  <c r="F72" i="1"/>
  <c r="F93" i="1"/>
  <c r="F74" i="1"/>
  <c r="F82" i="1"/>
  <c r="F94" i="1"/>
  <c r="F87" i="1"/>
  <c r="F81" i="1"/>
  <c r="F79" i="1"/>
  <c r="F86" i="1"/>
  <c r="F95" i="1"/>
  <c r="AQ72" i="1"/>
  <c r="AQ92" i="1"/>
  <c r="AQ87" i="1"/>
  <c r="AQ74" i="1"/>
  <c r="AQ86" i="1"/>
  <c r="AQ84" i="1" s="1"/>
  <c r="AQ80" i="1"/>
  <c r="AQ81" i="1"/>
  <c r="K91" i="1"/>
  <c r="K82" i="1"/>
  <c r="K74" i="1"/>
  <c r="K72" i="1"/>
  <c r="K94" i="1"/>
  <c r="K95" i="1"/>
  <c r="K75" i="1"/>
  <c r="K80" i="1"/>
  <c r="K79" i="1"/>
  <c r="AT91" i="1"/>
  <c r="AT75" i="1"/>
  <c r="AT82" i="1"/>
  <c r="AT93" i="1"/>
  <c r="AT87" i="1"/>
  <c r="AT80" i="1"/>
  <c r="AT79" i="1"/>
  <c r="AT73" i="1"/>
  <c r="AT95" i="1"/>
  <c r="BJ77" i="1"/>
  <c r="BJ89" i="1"/>
  <c r="G89" i="1"/>
  <c r="G70" i="1"/>
  <c r="D81" i="1"/>
  <c r="D95" i="1"/>
  <c r="D93" i="1"/>
  <c r="D87" i="1"/>
  <c r="D86" i="1"/>
  <c r="D80" i="1"/>
  <c r="D74" i="1"/>
  <c r="D73" i="1"/>
  <c r="D91" i="1"/>
  <c r="D82" i="1"/>
  <c r="D72" i="1"/>
  <c r="D94" i="1"/>
  <c r="D92" i="1"/>
  <c r="D79" i="1"/>
  <c r="AU84" i="1"/>
  <c r="BI94" i="1"/>
  <c r="BI87" i="1"/>
  <c r="BI79" i="1"/>
  <c r="BI73" i="1"/>
  <c r="BQ93" i="1"/>
  <c r="BQ86" i="1"/>
  <c r="BQ72" i="1"/>
  <c r="BQ92" i="1"/>
  <c r="BY81" i="1"/>
  <c r="BY80" i="1"/>
  <c r="CG73" i="1"/>
  <c r="CG92" i="1"/>
  <c r="CG72" i="1"/>
  <c r="CG81" i="1"/>
  <c r="CG94" i="1"/>
  <c r="BV72" i="1"/>
  <c r="BV92" i="1"/>
  <c r="BV94" i="1"/>
  <c r="BV79" i="1"/>
  <c r="BV91" i="1"/>
  <c r="BV80" i="1"/>
  <c r="BV93" i="1"/>
  <c r="BV95" i="1"/>
  <c r="H80" i="1"/>
  <c r="H94" i="1"/>
  <c r="H93" i="1"/>
  <c r="H72" i="1"/>
  <c r="H73" i="1"/>
  <c r="H81" i="1"/>
  <c r="H86" i="1"/>
  <c r="H82" i="1"/>
  <c r="CH75" i="1"/>
  <c r="CH81" i="1"/>
  <c r="CH93" i="1"/>
  <c r="CH72" i="1"/>
  <c r="CH95" i="1"/>
  <c r="CH94" i="1"/>
  <c r="CH87" i="1"/>
  <c r="CH74" i="1"/>
  <c r="CH80" i="1"/>
  <c r="BD70" i="1"/>
  <c r="N84" i="1"/>
  <c r="BN92" i="1"/>
  <c r="BN73" i="1"/>
  <c r="BN72" i="1"/>
  <c r="BN75" i="1"/>
  <c r="CD81" i="1"/>
  <c r="CD80" i="1"/>
  <c r="CD91" i="1"/>
  <c r="CD94" i="1"/>
  <c r="CD72" i="1"/>
  <c r="BH91" i="1"/>
  <c r="BH82" i="1"/>
  <c r="BH72" i="1"/>
  <c r="BH95" i="1"/>
  <c r="BH74" i="1"/>
  <c r="BF89" i="1"/>
  <c r="CO73" i="1"/>
  <c r="CO87" i="1"/>
  <c r="CO74" i="1"/>
  <c r="CO92" i="1"/>
  <c r="BE75" i="1"/>
  <c r="BU80" i="1"/>
  <c r="CC73" i="1"/>
  <c r="CK86" i="1"/>
  <c r="BE72" i="1"/>
  <c r="BM72" i="1"/>
  <c r="BM81" i="1"/>
  <c r="AZ89" i="1"/>
  <c r="AP89" i="1"/>
  <c r="BI92" i="1"/>
  <c r="BI74" i="1"/>
  <c r="BQ95" i="1"/>
  <c r="BQ73" i="1"/>
  <c r="BY94" i="1"/>
  <c r="BY86" i="1"/>
  <c r="CG87" i="1"/>
  <c r="CG84" i="1" s="1"/>
  <c r="CG80" i="1"/>
  <c r="CG79" i="1"/>
  <c r="BI81" i="1"/>
  <c r="BI86" i="1"/>
  <c r="BQ80" i="1"/>
  <c r="BQ87" i="1"/>
  <c r="CG95" i="1"/>
  <c r="BF77" i="1"/>
  <c r="AP77" i="1"/>
  <c r="AP70" i="1"/>
  <c r="AP84" i="1"/>
  <c r="BA95" i="1"/>
  <c r="BA93" i="1"/>
  <c r="BA91" i="1"/>
  <c r="BA79" i="1"/>
  <c r="BA74" i="1"/>
  <c r="BA80" i="1"/>
  <c r="BA82" i="1"/>
  <c r="BA72" i="1"/>
  <c r="BA94" i="1"/>
  <c r="BA92" i="1"/>
  <c r="BA81" i="1"/>
  <c r="BA75" i="1"/>
  <c r="BA86" i="1"/>
  <c r="BA87" i="1"/>
  <c r="BA73" i="1"/>
  <c r="BE92" i="1"/>
  <c r="BE74" i="1"/>
  <c r="BE73" i="1"/>
  <c r="BE94" i="1"/>
  <c r="BM94" i="1"/>
  <c r="BM95" i="1"/>
  <c r="BM74" i="1"/>
  <c r="BM86" i="1"/>
  <c r="BU93" i="1"/>
  <c r="BU94" i="1"/>
  <c r="BU92" i="1"/>
  <c r="BU73" i="1"/>
  <c r="BU74" i="1"/>
  <c r="BU82" i="1"/>
  <c r="BU87" i="1"/>
  <c r="BU75" i="1"/>
  <c r="CC93" i="1"/>
  <c r="CC94" i="1"/>
  <c r="CC86" i="1"/>
  <c r="CC81" i="1"/>
  <c r="CC74" i="1"/>
  <c r="CC87" i="1"/>
  <c r="CC95" i="1"/>
  <c r="CC80" i="1"/>
  <c r="CK93" i="1"/>
  <c r="CK87" i="1"/>
  <c r="CK82" i="1"/>
  <c r="CK75" i="1"/>
  <c r="CK92" i="1"/>
  <c r="CK74" i="1"/>
  <c r="CK94" i="1"/>
  <c r="CK73" i="1"/>
  <c r="CK70" i="1" s="1"/>
  <c r="CO72" i="1"/>
  <c r="CO75" i="1"/>
  <c r="CO81" i="1"/>
  <c r="CO91" i="1"/>
  <c r="CO95" i="1"/>
  <c r="CO80" i="1"/>
  <c r="CO86" i="1"/>
  <c r="BE82" i="1"/>
  <c r="BM87" i="1"/>
  <c r="BM75" i="1"/>
  <c r="BU91" i="1"/>
  <c r="BU86" i="1"/>
  <c r="BU81" i="1"/>
  <c r="CC91" i="1"/>
  <c r="CC82" i="1"/>
  <c r="CC75" i="1"/>
  <c r="CK95" i="1"/>
  <c r="CK80" i="1"/>
  <c r="CK79" i="1"/>
  <c r="BE79" i="1"/>
  <c r="BE80" i="1"/>
  <c r="BE95" i="1"/>
  <c r="BE93" i="1"/>
  <c r="BM79" i="1"/>
  <c r="BM73" i="1"/>
  <c r="BM92" i="1"/>
  <c r="BM93" i="1"/>
  <c r="AS95" i="1"/>
  <c r="AS93" i="1"/>
  <c r="AS91" i="1"/>
  <c r="AS79" i="1"/>
  <c r="AS74" i="1"/>
  <c r="AS80" i="1"/>
  <c r="AS82" i="1"/>
  <c r="AS72" i="1"/>
  <c r="AS94" i="1"/>
  <c r="AS92" i="1"/>
  <c r="AS81" i="1"/>
  <c r="AS75" i="1"/>
  <c r="AS86" i="1"/>
  <c r="AS87" i="1"/>
  <c r="AS73" i="1"/>
  <c r="AZ84" i="1"/>
  <c r="BI82" i="1"/>
  <c r="BI75" i="1"/>
  <c r="BI91" i="1"/>
  <c r="BQ91" i="1"/>
  <c r="BQ75" i="1"/>
  <c r="BQ74" i="1"/>
  <c r="BQ82" i="1"/>
  <c r="BY93" i="1"/>
  <c r="BY91" i="1"/>
  <c r="BY82" i="1"/>
  <c r="BY75" i="1"/>
  <c r="BY95" i="1"/>
  <c r="BY73" i="1"/>
  <c r="BY92" i="1"/>
  <c r="BY74" i="1"/>
  <c r="CG93" i="1"/>
  <c r="CG91" i="1"/>
  <c r="CG75" i="1"/>
  <c r="CG82" i="1"/>
  <c r="CQ97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CJ70" i="1" l="1"/>
  <c r="BL89" i="1"/>
  <c r="AW70" i="1"/>
  <c r="BR70" i="1"/>
  <c r="AR70" i="1"/>
  <c r="AR77" i="1"/>
  <c r="AU77" i="1"/>
  <c r="AZ77" i="1"/>
  <c r="AZ97" i="1" s="1"/>
  <c r="BH84" i="1"/>
  <c r="CP84" i="1"/>
  <c r="I84" i="1"/>
  <c r="AV84" i="1"/>
  <c r="M84" i="1"/>
  <c r="CL84" i="1"/>
  <c r="BN84" i="1"/>
  <c r="BR84" i="1"/>
  <c r="CJ89" i="1"/>
  <c r="M77" i="1"/>
  <c r="BX84" i="1"/>
  <c r="CL70" i="1"/>
  <c r="M70" i="1"/>
  <c r="I70" i="1"/>
  <c r="CB77" i="1"/>
  <c r="BZ70" i="1"/>
  <c r="CB70" i="1"/>
  <c r="CB84" i="1"/>
  <c r="BL70" i="1"/>
  <c r="BD89" i="1"/>
  <c r="AV89" i="1"/>
  <c r="AV77" i="1"/>
  <c r="N70" i="1"/>
  <c r="I77" i="1"/>
  <c r="BL84" i="1"/>
  <c r="B77" i="1"/>
  <c r="M89" i="1"/>
  <c r="AU70" i="1"/>
  <c r="AW77" i="1"/>
  <c r="BR77" i="1"/>
  <c r="CJ77" i="1"/>
  <c r="AU89" i="1"/>
  <c r="BL77" i="1"/>
  <c r="CL89" i="1"/>
  <c r="BZ77" i="1"/>
  <c r="BZ89" i="1"/>
  <c r="CJ84" i="1"/>
  <c r="B70" i="1"/>
  <c r="B97" i="1" s="1"/>
  <c r="J97" i="1"/>
  <c r="AW89" i="1"/>
  <c r="AR89" i="1"/>
  <c r="N89" i="1"/>
  <c r="AV70" i="1"/>
  <c r="CE84" i="1"/>
  <c r="AX70" i="1"/>
  <c r="CP89" i="1"/>
  <c r="P84" i="1"/>
  <c r="BT89" i="1"/>
  <c r="BT70" i="1"/>
  <c r="CL77" i="1"/>
  <c r="BR89" i="1"/>
  <c r="I89" i="1"/>
  <c r="CO84" i="1"/>
  <c r="BX77" i="1"/>
  <c r="BD77" i="1"/>
  <c r="AT70" i="1"/>
  <c r="BB89" i="1"/>
  <c r="AT84" i="1"/>
  <c r="BV84" i="1"/>
  <c r="CD84" i="1"/>
  <c r="BB70" i="1"/>
  <c r="AX84" i="1"/>
  <c r="E70" i="1"/>
  <c r="E84" i="1"/>
  <c r="CE77" i="1"/>
  <c r="BX89" i="1"/>
  <c r="AY70" i="1"/>
  <c r="BB77" i="1"/>
  <c r="BF97" i="1"/>
  <c r="P70" i="1"/>
  <c r="BP89" i="1"/>
  <c r="AY84" i="1"/>
  <c r="AX77" i="1"/>
  <c r="CP70" i="1"/>
  <c r="CP77" i="1"/>
  <c r="E89" i="1"/>
  <c r="P77" i="1"/>
  <c r="CO70" i="1"/>
  <c r="BY84" i="1"/>
  <c r="BP70" i="1"/>
  <c r="AY77" i="1"/>
  <c r="AY89" i="1"/>
  <c r="G97" i="1"/>
  <c r="P89" i="1"/>
  <c r="BH89" i="1"/>
  <c r="CD77" i="1"/>
  <c r="CH89" i="1"/>
  <c r="CH77" i="1"/>
  <c r="H70" i="1"/>
  <c r="F89" i="1"/>
  <c r="AQ89" i="1"/>
  <c r="BB84" i="1"/>
  <c r="BH70" i="1"/>
  <c r="H77" i="1"/>
  <c r="BV77" i="1"/>
  <c r="BM77" i="1"/>
  <c r="BI84" i="1"/>
  <c r="BJ97" i="1"/>
  <c r="AT89" i="1"/>
  <c r="K89" i="1"/>
  <c r="CH84" i="1"/>
  <c r="CI89" i="1"/>
  <c r="CA70" i="1"/>
  <c r="BS89" i="1"/>
  <c r="BK70" i="1"/>
  <c r="BK77" i="1"/>
  <c r="BK84" i="1"/>
  <c r="BC89" i="1"/>
  <c r="BP77" i="1"/>
  <c r="CN77" i="1"/>
  <c r="CN70" i="1"/>
  <c r="CN89" i="1"/>
  <c r="O97" i="1"/>
  <c r="BX70" i="1"/>
  <c r="AX89" i="1"/>
  <c r="E77" i="1"/>
  <c r="CE89" i="1"/>
  <c r="BO70" i="1"/>
  <c r="CF70" i="1"/>
  <c r="F70" i="1"/>
  <c r="CI70" i="1"/>
  <c r="CA77" i="1"/>
  <c r="BS77" i="1"/>
  <c r="BC77" i="1"/>
  <c r="BW84" i="1"/>
  <c r="BO77" i="1"/>
  <c r="BO89" i="1"/>
  <c r="BG84" i="1"/>
  <c r="CF77" i="1"/>
  <c r="BI89" i="1"/>
  <c r="CC89" i="1"/>
  <c r="CK84" i="1"/>
  <c r="CJ97" i="1"/>
  <c r="BH77" i="1"/>
  <c r="CD70" i="1"/>
  <c r="BN89" i="1"/>
  <c r="AT77" i="1"/>
  <c r="K77" i="1"/>
  <c r="AQ77" i="1"/>
  <c r="AQ70" i="1"/>
  <c r="F77" i="1"/>
  <c r="BN77" i="1"/>
  <c r="CI77" i="1"/>
  <c r="CA89" i="1"/>
  <c r="BS70" i="1"/>
  <c r="BS84" i="1"/>
  <c r="BK89" i="1"/>
  <c r="BC70" i="1"/>
  <c r="BC84" i="1"/>
  <c r="CM70" i="1"/>
  <c r="CM89" i="1"/>
  <c r="CM77" i="1"/>
  <c r="BW70" i="1"/>
  <c r="BW77" i="1"/>
  <c r="BW89" i="1"/>
  <c r="BO84" i="1"/>
  <c r="BG70" i="1"/>
  <c r="BG77" i="1"/>
  <c r="BG89" i="1"/>
  <c r="CF84" i="1"/>
  <c r="CF89" i="1"/>
  <c r="CC70" i="1"/>
  <c r="CG70" i="1"/>
  <c r="BI77" i="1"/>
  <c r="D70" i="1"/>
  <c r="D84" i="1"/>
  <c r="CC77" i="1"/>
  <c r="BU89" i="1"/>
  <c r="BE70" i="1"/>
  <c r="CH70" i="1"/>
  <c r="D89" i="1"/>
  <c r="BI70" i="1"/>
  <c r="H84" i="1"/>
  <c r="H89" i="1"/>
  <c r="BV70" i="1"/>
  <c r="BQ84" i="1"/>
  <c r="D77" i="1"/>
  <c r="K70" i="1"/>
  <c r="F84" i="1"/>
  <c r="BY77" i="1"/>
  <c r="BQ89" i="1"/>
  <c r="CD89" i="1"/>
  <c r="BN70" i="1"/>
  <c r="BV89" i="1"/>
  <c r="BQ70" i="1"/>
  <c r="BM89" i="1"/>
  <c r="BE77" i="1"/>
  <c r="CK77" i="1"/>
  <c r="BU77" i="1"/>
  <c r="CG77" i="1"/>
  <c r="CG89" i="1"/>
  <c r="BY70" i="1"/>
  <c r="BY89" i="1"/>
  <c r="BQ77" i="1"/>
  <c r="BM84" i="1"/>
  <c r="CO77" i="1"/>
  <c r="CO89" i="1"/>
  <c r="CK89" i="1"/>
  <c r="CC84" i="1"/>
  <c r="BU70" i="1"/>
  <c r="BM70" i="1"/>
  <c r="BE89" i="1"/>
  <c r="BA84" i="1"/>
  <c r="AP97" i="1"/>
  <c r="AS70" i="1"/>
  <c r="AS77" i="1"/>
  <c r="BA89" i="1"/>
  <c r="AS84" i="1"/>
  <c r="AS89" i="1"/>
  <c r="BU84" i="1"/>
  <c r="BA70" i="1"/>
  <c r="BA77" i="1"/>
  <c r="C70" i="1"/>
  <c r="C84" i="1"/>
  <c r="C77" i="1"/>
  <c r="C89" i="1"/>
  <c r="AV97" i="1" l="1"/>
  <c r="BZ97" i="1"/>
  <c r="BL97" i="1"/>
  <c r="M97" i="1"/>
  <c r="AR97" i="1"/>
  <c r="I97" i="1"/>
  <c r="BT97" i="1"/>
  <c r="N97" i="1"/>
  <c r="AW97" i="1"/>
  <c r="CB97" i="1"/>
  <c r="BR97" i="1"/>
  <c r="BX97" i="1"/>
  <c r="AU97" i="1"/>
  <c r="CL97" i="1"/>
  <c r="BB97" i="1"/>
  <c r="BD97" i="1"/>
  <c r="P97" i="1"/>
  <c r="CE97" i="1"/>
  <c r="BK97" i="1"/>
  <c r="BS97" i="1"/>
  <c r="AQ97" i="1"/>
  <c r="AT97" i="1"/>
  <c r="AY97" i="1"/>
  <c r="AX97" i="1"/>
  <c r="CD97" i="1"/>
  <c r="K97" i="1"/>
  <c r="E97" i="1"/>
  <c r="CP97" i="1"/>
  <c r="BH97" i="1"/>
  <c r="CG97" i="1"/>
  <c r="BP97" i="1"/>
  <c r="BN97" i="1"/>
  <c r="F97" i="1"/>
  <c r="CH97" i="1"/>
  <c r="CN97" i="1"/>
  <c r="BI97" i="1"/>
  <c r="CF97" i="1"/>
  <c r="BU97" i="1"/>
  <c r="BY97" i="1"/>
  <c r="BQ97" i="1"/>
  <c r="CA97" i="1"/>
  <c r="BG97" i="1"/>
  <c r="BW97" i="1"/>
  <c r="CI97" i="1"/>
  <c r="BA97" i="1"/>
  <c r="CC97" i="1"/>
  <c r="CM97" i="1"/>
  <c r="BC97" i="1"/>
  <c r="BO97" i="1"/>
  <c r="BM97" i="1"/>
  <c r="D97" i="1"/>
  <c r="H97" i="1"/>
  <c r="BE97" i="1"/>
  <c r="BV97" i="1"/>
  <c r="CO97" i="1"/>
  <c r="CK97" i="1"/>
  <c r="AS97" i="1"/>
  <c r="C97" i="1"/>
</calcChain>
</file>

<file path=xl/sharedStrings.xml><?xml version="1.0" encoding="utf-8"?>
<sst xmlns="http://schemas.openxmlformats.org/spreadsheetml/2006/main" count="394" uniqueCount="164">
  <si>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</si>
  <si>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</si>
  <si>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</si>
  <si>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</si>
  <si>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</si>
  <si>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</si>
  <si>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</si>
  <si>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</si>
  <si>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</si>
  <si>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</si>
  <si>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</si>
  <si>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</si>
  <si>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</si>
  <si>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</si>
  <si>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</si>
  <si>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</si>
  <si>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</si>
  <si>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</si>
  <si>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</si>
  <si>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</si>
  <si>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</si>
  <si>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</si>
  <si>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</si>
  <si>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</si>
  <si>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</si>
  <si>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</si>
  <si>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</si>
  <si>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</si>
  <si>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</si>
  <si>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</si>
  <si>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</si>
  <si>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</si>
  <si>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</si>
  <si>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</si>
  <si>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</si>
  <si>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</si>
  <si>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</si>
  <si>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</si>
  <si>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</si>
  <si>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</si>
  <si>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</si>
  <si>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</si>
  <si>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</si>
  <si>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</si>
  <si>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</si>
  <si>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</si>
  <si>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</si>
  <si>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</si>
  <si>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</si>
  <si>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</si>
  <si>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</si>
  <si>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</si>
  <si>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</si>
  <si>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</si>
  <si>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</si>
  <si>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</si>
  <si>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</si>
  <si>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</si>
  <si>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</si>
  <si>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</si>
  <si>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</si>
  <si>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</si>
  <si>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</si>
  <si>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</si>
  <si>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</si>
  <si>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</si>
  <si>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</si>
  <si>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</si>
  <si>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</si>
  <si>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</si>
  <si>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</si>
  <si>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</si>
  <si>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</si>
  <si>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</si>
  <si>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</si>
  <si>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</si>
  <si>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</si>
  <si>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</si>
  <si>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</si>
  <si>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</si>
  <si>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</si>
  <si>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</si>
  <si>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</si>
  <si>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</si>
  <si>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</si>
  <si>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</si>
  <si>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</si>
  <si>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</si>
  <si>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</si>
  <si>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</si>
  <si>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</si>
  <si>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</si>
  <si>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</si>
  <si>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</si>
  <si>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</si>
  <si>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</si>
  <si>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</si>
  <si>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</si>
  <si>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</si>
  <si>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</si>
  <si>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</si>
  <si>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</si>
  <si>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</si>
  <si>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</si>
  <si>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</si>
  <si>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</si>
  <si>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</si>
  <si>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</si>
  <si>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</si>
  <si>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</si>
  <si>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</si>
  <si>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</si>
  <si>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</si>
  <si>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</si>
  <si>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</si>
  <si>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</si>
  <si>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</si>
  <si>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</si>
  <si>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</si>
  <si>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</si>
  <si>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</si>
  <si>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</si>
  <si>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</si>
  <si>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</si>
  <si>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</si>
  <si>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</si>
  <si>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</si>
  <si>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</si>
  <si>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</si>
  <si>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</si>
  <si>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</si>
  <si>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</si>
  <si>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</si>
  <si>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</si>
  <si>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</si>
  <si>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</si>
  <si>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</si>
  <si>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</si>
  <si>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</si>
  <si>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</si>
  <si>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</si>
  <si>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</si>
  <si>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</si>
  <si>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</si>
  <si>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</si>
  <si>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</si>
  <si>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</si>
  <si>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</si>
  <si>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</si>
  <si>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</si>
  <si>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</si>
  <si>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</si>
  <si>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>Avril 2014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</si>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</sst>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7" fontId="1" fillId="0" borderId="0" xfId="1" applyNumberFormat="1" applyFont="1" applyAlignment="1">
      <alignment horizontal="right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0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Y212"/>
  <sheetViews>
    <sheetView showGridLines="0" tabSelected="1" topLeftCell="A60" zoomScaleNormal="100" workbookViewId="0">
      <selection activeCell="CZ69" sqref="CZ69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1" width="14.88671875" style="1" hidden="1" customWidth="1"/>
    <col min="12" max="12" width="0" style="1" hidden="1" customWidth="1"/>
    <col min="13" max="17" width="14.88671875" style="1" customWidth="1"/>
    <col min="18" max="18" width="14" style="1" hidden="1" customWidth="1"/>
    <col min="19" max="72" width="14.88671875" style="1" hidden="1" customWidth="1"/>
    <col min="73" max="73" width="0.109375" style="1" hidden="1" customWidth="1"/>
    <col min="74" max="74" width="14.44140625" style="1" hidden="1" customWidth="1"/>
    <col min="75" max="90" width="14.88671875" style="1" hidden="1" customWidth="1"/>
    <col min="91" max="91" width="14.88671875" style="1" customWidth="1"/>
    <col min="92" max="95" width="14.88671875" style="1" hidden="1" customWidth="1"/>
    <col min="96" max="102" width="16.44140625" style="1" hidden="1" customWidth="1"/>
    <col min="103" max="103" width="16.44140625" style="1" customWidth="1"/>
    <col min="104" max="16384" width="14.88671875" style="1"/>
  </cols>
  <sheetData>
    <row r="1" spans="1:103" ht="16.5" hidden="1" thickBot="1" x14ac:dyDescent="0.3">
      <c r="A1" s="6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U1" s="2"/>
      <c r="CV1" s="2"/>
      <c r="CW1" s="2"/>
      <c r="CX1" s="2"/>
      <c r="CY1" s="2"/>
    </row>
    <row r="2" spans="1:103" hidden="1" x14ac:dyDescent="0.25">
      <c r="A2" s="63"/>
      <c r="B2" s="64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66"/>
      <c r="P2" s="67"/>
      <c r="Q2" s="67"/>
      <c r="R2" s="66"/>
      <c r="S2" s="66"/>
      <c r="T2" s="66"/>
      <c r="U2" s="66"/>
      <c r="V2" s="66"/>
      <c r="W2" s="66"/>
      <c r="X2" s="66"/>
      <c r="Y2" s="66"/>
      <c r="Z2" s="66"/>
      <c r="AA2" s="66"/>
      <c r="AB2" s="66" t="s">
        <v>44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 t="s">
        <v>44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87"/>
      <c r="CN2" s="87" t="s">
        <v>44</v>
      </c>
      <c r="CO2" s="87"/>
      <c r="CP2" s="67" t="s">
        <v>44</v>
      </c>
      <c r="CQ2" s="87" t="s">
        <v>44</v>
      </c>
      <c r="CR2" s="87" t="s">
        <v>44</v>
      </c>
      <c r="CS2" s="67" t="s">
        <v>44</v>
      </c>
      <c r="CT2" s="67" t="s">
        <v>44</v>
      </c>
      <c r="CU2" s="87" t="s">
        <v>44</v>
      </c>
      <c r="CV2" s="87" t="s">
        <v>44</v>
      </c>
      <c r="CW2" s="87"/>
      <c r="CX2" s="87" t="s">
        <v>44</v>
      </c>
      <c r="CY2" s="87" t="s">
        <v>44</v>
      </c>
    </row>
    <row r="3" spans="1:103" hidden="1" x14ac:dyDescent="0.25">
      <c r="A3" s="52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2"/>
      <c r="Q3" s="2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2"/>
      <c r="CI3" s="2"/>
      <c r="CJ3" s="2"/>
      <c r="CK3" s="2"/>
      <c r="CL3" s="2"/>
      <c r="CM3" s="48"/>
      <c r="CN3" s="48"/>
      <c r="CO3" s="48"/>
      <c r="CP3" s="2"/>
      <c r="CQ3" s="48"/>
      <c r="CR3" s="48"/>
      <c r="CS3" s="2"/>
      <c r="CT3" s="2"/>
      <c r="CU3" s="48"/>
      <c r="CV3" s="48"/>
      <c r="CW3" s="48"/>
      <c r="CX3" s="48"/>
      <c r="CY3" s="48"/>
    </row>
    <row r="4" spans="1:103" hidden="1" x14ac:dyDescent="0.25">
      <c r="A4" s="52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  <c r="Q4" s="2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2"/>
      <c r="CI4" s="2"/>
      <c r="CJ4" s="2"/>
      <c r="CK4" s="2"/>
      <c r="CL4" s="2"/>
      <c r="CM4" s="48"/>
      <c r="CN4" s="48"/>
      <c r="CO4" s="48"/>
      <c r="CP4" s="2"/>
      <c r="CQ4" s="48"/>
      <c r="CR4" s="48"/>
      <c r="CS4" s="2"/>
      <c r="CT4" s="2"/>
      <c r="CU4" s="48"/>
      <c r="CV4" s="48"/>
      <c r="CW4" s="48"/>
      <c r="CX4" s="48"/>
      <c r="CY4" s="48"/>
    </row>
    <row r="5" spans="1:103" ht="16.5" hidden="1" thickBot="1" x14ac:dyDescent="0.3">
      <c r="A5" s="1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8"/>
      <c r="Q5" s="6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68"/>
      <c r="CI5" s="68"/>
      <c r="CJ5" s="68"/>
      <c r="CK5" s="2"/>
      <c r="CL5" s="68"/>
      <c r="CM5" s="48"/>
      <c r="CN5" s="48"/>
      <c r="CO5" s="48"/>
      <c r="CP5" s="2"/>
      <c r="CQ5" s="48"/>
      <c r="CR5" s="48"/>
      <c r="CS5" s="2"/>
      <c r="CT5" s="68"/>
      <c r="CU5" s="69"/>
      <c r="CV5" s="69"/>
      <c r="CW5" s="69"/>
      <c r="CX5" s="69"/>
      <c r="CY5" s="69"/>
    </row>
    <row r="6" spans="1:103" hidden="1" x14ac:dyDescent="0.25">
      <c r="A6" s="99" t="s">
        <v>131</v>
      </c>
      <c r="B6" s="103">
        <v>2001</v>
      </c>
      <c r="C6" s="104">
        <v>2002</v>
      </c>
      <c r="D6" s="104">
        <v>2003</v>
      </c>
      <c r="E6" s="105">
        <v>2004</v>
      </c>
      <c r="F6" s="106">
        <v>2005</v>
      </c>
      <c r="G6" s="106">
        <v>2006</v>
      </c>
      <c r="H6" s="91" t="s">
        <v>28</v>
      </c>
      <c r="I6" s="91">
        <v>2009</v>
      </c>
      <c r="J6" s="91" t="s">
        <v>32</v>
      </c>
      <c r="K6" s="91" t="s">
        <v>46</v>
      </c>
      <c r="L6" s="91" t="s">
        <v>74</v>
      </c>
      <c r="M6" s="112" t="s">
        <v>75</v>
      </c>
      <c r="N6" s="91" t="s">
        <v>91</v>
      </c>
      <c r="O6" s="90" t="s">
        <v>108</v>
      </c>
      <c r="P6" s="91" t="s">
        <v>134</v>
      </c>
      <c r="Q6" s="91" t="s">
        <v>162</v>
      </c>
      <c r="R6" s="123" t="s">
        <v>33</v>
      </c>
      <c r="S6" s="108" t="s">
        <v>34</v>
      </c>
      <c r="T6" s="108" t="s">
        <v>35</v>
      </c>
      <c r="U6" s="108" t="s">
        <v>36</v>
      </c>
      <c r="V6" s="108" t="s">
        <v>37</v>
      </c>
      <c r="W6" s="108" t="s">
        <v>38</v>
      </c>
      <c r="X6" s="108" t="s">
        <v>39</v>
      </c>
      <c r="Y6" s="109" t="s">
        <v>40</v>
      </c>
      <c r="Z6" s="110" t="s">
        <v>41</v>
      </c>
      <c r="AA6" s="111" t="s">
        <v>42</v>
      </c>
      <c r="AB6" s="111" t="s">
        <v>43</v>
      </c>
      <c r="AC6" s="111" t="s">
        <v>45</v>
      </c>
      <c r="AD6" s="91" t="s">
        <v>47</v>
      </c>
      <c r="AE6" s="91" t="s">
        <v>49</v>
      </c>
      <c r="AF6" s="91" t="s">
        <v>50</v>
      </c>
      <c r="AG6" s="91" t="s">
        <v>51</v>
      </c>
      <c r="AH6" s="91" t="s">
        <v>52</v>
      </c>
      <c r="AI6" s="91" t="s">
        <v>53</v>
      </c>
      <c r="AJ6" s="91" t="s">
        <v>54</v>
      </c>
      <c r="AK6" s="91" t="s">
        <v>55</v>
      </c>
      <c r="AL6" s="91" t="s">
        <v>57</v>
      </c>
      <c r="AM6" s="91" t="s">
        <v>58</v>
      </c>
      <c r="AN6" s="91" t="s">
        <v>59</v>
      </c>
      <c r="AO6" s="107" t="s">
        <v>151</v>
      </c>
      <c r="AP6" s="112" t="s">
        <v>60</v>
      </c>
      <c r="AQ6" s="112" t="s">
        <v>61</v>
      </c>
      <c r="AR6" s="112" t="s">
        <v>63</v>
      </c>
      <c r="AS6" s="112" t="s">
        <v>79</v>
      </c>
      <c r="AT6" s="112" t="s">
        <v>64</v>
      </c>
      <c r="AU6" s="112" t="s">
        <v>65</v>
      </c>
      <c r="AV6" s="112" t="s">
        <v>66</v>
      </c>
      <c r="AW6" s="112" t="s">
        <v>67</v>
      </c>
      <c r="AX6" s="112" t="s">
        <v>69</v>
      </c>
      <c r="AY6" s="112" t="s">
        <v>70</v>
      </c>
      <c r="AZ6" s="112" t="s">
        <v>71</v>
      </c>
      <c r="BA6" s="112" t="s">
        <v>88</v>
      </c>
      <c r="BB6" s="112" t="s">
        <v>73</v>
      </c>
      <c r="BC6" s="112" t="s">
        <v>76</v>
      </c>
      <c r="BD6" s="112" t="s">
        <v>152</v>
      </c>
      <c r="BE6" s="112" t="s">
        <v>78</v>
      </c>
      <c r="BF6" s="112" t="s">
        <v>80</v>
      </c>
      <c r="BG6" s="112" t="s">
        <v>81</v>
      </c>
      <c r="BH6" s="112" t="s">
        <v>82</v>
      </c>
      <c r="BI6" s="112" t="s">
        <v>83</v>
      </c>
      <c r="BJ6" s="112" t="s">
        <v>84</v>
      </c>
      <c r="BK6" s="112" t="s">
        <v>85</v>
      </c>
      <c r="BL6" s="112" t="s">
        <v>86</v>
      </c>
      <c r="BM6" s="112" t="s">
        <v>87</v>
      </c>
      <c r="BN6" s="112" t="s">
        <v>89</v>
      </c>
      <c r="BO6" s="112" t="s">
        <v>90</v>
      </c>
      <c r="BP6" s="112" t="s">
        <v>92</v>
      </c>
      <c r="BQ6" s="112" t="s">
        <v>94</v>
      </c>
      <c r="BR6" s="112" t="s">
        <v>95</v>
      </c>
      <c r="BS6" s="112" t="s">
        <v>96</v>
      </c>
      <c r="BT6" s="112" t="s">
        <v>97</v>
      </c>
      <c r="BU6" s="112" t="s">
        <v>98</v>
      </c>
      <c r="BV6" s="91" t="s">
        <v>99</v>
      </c>
      <c r="BW6" s="91" t="s">
        <v>100</v>
      </c>
      <c r="BX6" s="91" t="s">
        <v>101</v>
      </c>
      <c r="BY6" s="91" t="s">
        <v>102</v>
      </c>
      <c r="BZ6" s="91" t="s">
        <v>103</v>
      </c>
      <c r="CA6" s="91" t="s">
        <v>106</v>
      </c>
      <c r="CB6" s="91" t="s">
        <v>107</v>
      </c>
      <c r="CC6" s="91" t="s">
        <v>109</v>
      </c>
      <c r="CD6" s="91" t="s">
        <v>110</v>
      </c>
      <c r="CE6" s="112" t="s">
        <v>122</v>
      </c>
      <c r="CF6" s="112" t="s">
        <v>124</v>
      </c>
      <c r="CG6" s="112" t="s">
        <v>125</v>
      </c>
      <c r="CH6" s="113" t="s">
        <v>126</v>
      </c>
      <c r="CI6" s="113" t="s">
        <v>128</v>
      </c>
      <c r="CJ6" s="113" t="s">
        <v>129</v>
      </c>
      <c r="CK6" s="113" t="s">
        <v>130</v>
      </c>
      <c r="CL6" s="113" t="s">
        <v>133</v>
      </c>
      <c r="CM6" s="113" t="s">
        <v>136</v>
      </c>
      <c r="CN6" s="113" t="s">
        <v>140</v>
      </c>
      <c r="CO6" s="113" t="s">
        <v>142</v>
      </c>
      <c r="CP6" s="112" t="s">
        <v>146</v>
      </c>
      <c r="CQ6" s="107" t="s">
        <v>148</v>
      </c>
      <c r="CR6" s="114" t="s">
        <v>149</v>
      </c>
      <c r="CS6" s="114" t="s">
        <v>150</v>
      </c>
      <c r="CT6" s="114" t="s">
        <v>153</v>
      </c>
      <c r="CU6" s="114" t="s">
        <v>156</v>
      </c>
      <c r="CV6" s="114" t="s">
        <v>157</v>
      </c>
      <c r="CW6" s="114" t="s">
        <v>158</v>
      </c>
      <c r="CX6" s="114" t="s">
        <v>159</v>
      </c>
      <c r="CY6" s="114" t="s">
        <v>160</v>
      </c>
    </row>
    <row r="7" spans="1:103" hidden="1" x14ac:dyDescent="0.25">
      <c r="A7" s="53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81"/>
      <c r="N7" s="18"/>
      <c r="O7" s="9"/>
      <c r="P7" s="9"/>
      <c r="Q7" s="9"/>
      <c r="R7" s="9"/>
      <c r="S7" s="9"/>
      <c r="T7" s="9"/>
      <c r="U7" s="9"/>
      <c r="V7" s="9"/>
      <c r="W7" s="9"/>
      <c r="X7" s="9"/>
      <c r="Y7" s="10"/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2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18"/>
      <c r="BW7" s="18"/>
      <c r="BX7" s="18"/>
      <c r="BY7" s="18"/>
      <c r="BZ7" s="18"/>
      <c r="CA7" s="18"/>
      <c r="CB7" s="18"/>
      <c r="CC7" s="18"/>
      <c r="CD7" s="18"/>
      <c r="CE7" s="81"/>
      <c r="CF7" s="81"/>
      <c r="CG7" s="81"/>
      <c r="CH7" s="48"/>
      <c r="CI7" s="48"/>
      <c r="CJ7" s="48"/>
      <c r="CK7" s="48"/>
      <c r="CL7" s="48"/>
      <c r="CM7" s="48"/>
      <c r="CN7" s="48"/>
      <c r="CO7" s="48"/>
      <c r="CP7" s="2"/>
      <c r="CQ7" s="115"/>
      <c r="CR7" s="115"/>
      <c r="CS7" s="115"/>
      <c r="CT7" s="115"/>
      <c r="CU7" s="115"/>
      <c r="CV7" s="115"/>
      <c r="CW7" s="115"/>
      <c r="CX7" s="115"/>
      <c r="CY7" s="115"/>
    </row>
    <row r="8" spans="1:103" hidden="1" x14ac:dyDescent="0.25">
      <c r="A8" s="97" t="s">
        <v>132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15"/>
      <c r="R8" s="8"/>
      <c r="S8" s="15"/>
      <c r="T8" s="15"/>
      <c r="U8" s="9"/>
      <c r="V8" s="9"/>
      <c r="W8" s="15"/>
      <c r="X8" s="15"/>
      <c r="Y8" s="10"/>
      <c r="Z8" s="2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15"/>
      <c r="BW8" s="15"/>
      <c r="BX8" s="15"/>
      <c r="BY8" s="15"/>
      <c r="BZ8" s="15"/>
      <c r="CA8" s="15"/>
      <c r="CB8" s="15"/>
      <c r="CC8" s="15"/>
      <c r="CD8" s="15"/>
      <c r="CE8" s="3"/>
      <c r="CF8" s="3"/>
      <c r="CG8" s="3"/>
      <c r="CH8" s="49"/>
      <c r="CI8" s="49"/>
      <c r="CJ8" s="49"/>
      <c r="CK8" s="49"/>
      <c r="CL8" s="49"/>
      <c r="CM8" s="49"/>
      <c r="CN8" s="49"/>
      <c r="CO8" s="49"/>
      <c r="CP8" s="3"/>
      <c r="CQ8" s="116"/>
      <c r="CR8" s="116"/>
      <c r="CS8" s="116"/>
      <c r="CT8" s="116"/>
      <c r="CU8" s="116"/>
      <c r="CV8" s="116"/>
      <c r="CW8" s="116"/>
      <c r="CX8" s="116"/>
      <c r="CY8" s="116"/>
    </row>
    <row r="9" spans="1:103" hidden="1" x14ac:dyDescent="0.25">
      <c r="A9" s="53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9"/>
      <c r="R9" s="7"/>
      <c r="S9" s="9"/>
      <c r="T9" s="9"/>
      <c r="U9" s="7"/>
      <c r="V9" s="7"/>
      <c r="W9" s="9"/>
      <c r="X9" s="9"/>
      <c r="Y9" s="4"/>
      <c r="Z9" s="22"/>
      <c r="AA9" s="9"/>
      <c r="AB9" s="9"/>
      <c r="AC9" s="9"/>
      <c r="AD9" s="10"/>
      <c r="AE9" s="7"/>
      <c r="AF9" s="8"/>
      <c r="AG9" s="9"/>
      <c r="AH9" s="9"/>
      <c r="AI9" s="9"/>
      <c r="AJ9" s="9"/>
      <c r="AK9" s="9"/>
      <c r="AL9" s="9"/>
      <c r="AM9" s="9"/>
      <c r="AN9" s="9"/>
      <c r="AO9" s="7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9"/>
      <c r="BW9" s="9"/>
      <c r="BX9" s="9"/>
      <c r="BY9" s="9"/>
      <c r="BZ9" s="9"/>
      <c r="CA9" s="9"/>
      <c r="CB9" s="9"/>
      <c r="CC9" s="9"/>
      <c r="CD9" s="9"/>
      <c r="CE9" s="2"/>
      <c r="CF9" s="2"/>
      <c r="CG9" s="2"/>
      <c r="CH9" s="48"/>
      <c r="CI9" s="48"/>
      <c r="CJ9" s="48"/>
      <c r="CK9" s="48"/>
      <c r="CL9" s="48"/>
      <c r="CM9" s="48"/>
      <c r="CN9" s="48"/>
      <c r="CO9" s="48"/>
      <c r="CP9" s="2"/>
      <c r="CQ9" s="115"/>
      <c r="CR9" s="115"/>
      <c r="CS9" s="115"/>
      <c r="CT9" s="115"/>
      <c r="CU9" s="115"/>
      <c r="CV9" s="115"/>
      <c r="CW9" s="115"/>
      <c r="CX9" s="115"/>
      <c r="CY9" s="115"/>
    </row>
    <row r="10" spans="1:103" hidden="1" x14ac:dyDescent="0.25">
      <c r="A10" s="96" t="s">
        <v>2</v>
      </c>
      <c r="B10" s="26">
        <f t="shared" ref="B10:H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6">
        <f t="shared" si="0"/>
        <v>1370354.7000000002</v>
      </c>
      <c r="I10" s="26">
        <f>SUM(I12,I21,I28,I33)</f>
        <v>449575.19999999995</v>
      </c>
      <c r="J10" s="26">
        <f t="shared" ref="J10:K10" si="1">SUM(J12,J21,J28,J33)</f>
        <v>463268.21804394206</v>
      </c>
      <c r="K10" s="26">
        <f t="shared" si="1"/>
        <v>481050.4896304087</v>
      </c>
      <c r="L10" s="26">
        <f>SUM(L12,L21,L28,L33)</f>
        <v>604997.52050316823</v>
      </c>
      <c r="M10" s="29">
        <f>SUM(M12,M21,M28,M33)</f>
        <v>613116.27821434755</v>
      </c>
      <c r="N10" s="26">
        <f t="shared" ref="N10" si="2">SUM(N12,N21,N28,N33)</f>
        <v>654153.59409198794</v>
      </c>
      <c r="O10" s="26">
        <f>SUM(O12,O21,O28,O33)</f>
        <v>688985.05802739237</v>
      </c>
      <c r="P10" s="26">
        <f t="shared" ref="P10:AP10" si="3">SUM(P12,P21,P28,P33)</f>
        <v>722482.65790354484</v>
      </c>
      <c r="Q10" s="26">
        <f t="shared" ref="Q10" si="4">SUM(Q12,Q21,Q28,Q33)</f>
        <v>775185.2655193205</v>
      </c>
      <c r="R10" s="26">
        <f t="shared" si="3"/>
        <v>399427.14837181836</v>
      </c>
      <c r="S10" s="26">
        <f t="shared" si="3"/>
        <v>402720.9647952888</v>
      </c>
      <c r="T10" s="26">
        <f t="shared" si="3"/>
        <v>409936.2458439396</v>
      </c>
      <c r="U10" s="26">
        <f t="shared" si="3"/>
        <v>417924.9190775298</v>
      </c>
      <c r="V10" s="26">
        <f t="shared" si="3"/>
        <v>419714.23128882347</v>
      </c>
      <c r="W10" s="26">
        <f t="shared" si="3"/>
        <v>422353.02960099472</v>
      </c>
      <c r="X10" s="26">
        <f t="shared" si="3"/>
        <v>430180.37873196451</v>
      </c>
      <c r="Y10" s="26">
        <f t="shared" si="3"/>
        <v>436078.40315156674</v>
      </c>
      <c r="Z10" s="26">
        <f t="shared" si="3"/>
        <v>428509.90000932041</v>
      </c>
      <c r="AA10" s="26">
        <f t="shared" si="3"/>
        <v>442266.92909779248</v>
      </c>
      <c r="AB10" s="26">
        <f t="shared" si="3"/>
        <v>449255.80692027265</v>
      </c>
      <c r="AC10" s="26">
        <f t="shared" si="3"/>
        <v>457479.45777255064</v>
      </c>
      <c r="AD10" s="27">
        <f t="shared" si="3"/>
        <v>461871.53848107788</v>
      </c>
      <c r="AE10" s="26">
        <f t="shared" si="3"/>
        <v>473937.05295678164</v>
      </c>
      <c r="AF10" s="28">
        <f>SUM(AF12,AF21,AF28,AF33)</f>
        <v>472580.75395197934</v>
      </c>
      <c r="AG10" s="26">
        <f>SUM(AG12,AG21,AG28,AG33)</f>
        <v>501983.48843998986</v>
      </c>
      <c r="AH10" s="26">
        <f>SUM(AH12,AH21,AH28,AH33)</f>
        <v>470117.94447511295</v>
      </c>
      <c r="AI10" s="26">
        <f t="shared" ref="AI10" si="5">SUM(AI12,AI21,AI28,AI33)</f>
        <v>508126.19150093466</v>
      </c>
      <c r="AJ10" s="26">
        <f>SUM(AJ12,AJ21,AJ28,AJ33)</f>
        <v>496765.76426959038</v>
      </c>
      <c r="AK10" s="26">
        <f>SUM(AK12,AK21,AK28,AK33)</f>
        <v>503953.36789082468</v>
      </c>
      <c r="AL10" s="26">
        <f>SUM(AL12,AL21,AL28,AL33)</f>
        <v>542514.07746449835</v>
      </c>
      <c r="AM10" s="26">
        <f>SUM(AM12,AM21,AM28,AM33)</f>
        <v>550038.20150429278</v>
      </c>
      <c r="AN10" s="26">
        <f t="shared" ref="AN10" si="6">SUM(AN12,AN21,AN28,AN33)</f>
        <v>589627.3797752246</v>
      </c>
      <c r="AO10" s="26">
        <f>SUM(AO12,AO21,AO28,AO33)</f>
        <v>604997.52050316823</v>
      </c>
      <c r="AP10" s="29">
        <f t="shared" si="3"/>
        <v>618081.96213447361</v>
      </c>
      <c r="AQ10" s="29">
        <f t="shared" ref="AQ10:AU10" si="7">SUM(AQ12,AQ21,AQ28,AQ33)</f>
        <v>642835.73018401372</v>
      </c>
      <c r="AR10" s="29">
        <f t="shared" si="7"/>
        <v>615529.37742077687</v>
      </c>
      <c r="AS10" s="29">
        <f t="shared" si="7"/>
        <v>610800.94617121981</v>
      </c>
      <c r="AT10" s="29">
        <f t="shared" si="7"/>
        <v>602852.8853776023</v>
      </c>
      <c r="AU10" s="29">
        <f t="shared" si="7"/>
        <v>605030.90401701292</v>
      </c>
      <c r="AV10" s="29">
        <f>SUM(AV12,AV21,AV28,AV33)</f>
        <v>608868.49344077823</v>
      </c>
      <c r="AW10" s="29">
        <f t="shared" ref="AW10:BB10" si="8">SUM(AW12,AW21,AW28,AW33)</f>
        <v>607822.21822234639</v>
      </c>
      <c r="AX10" s="29">
        <f t="shared" si="8"/>
        <v>608853.27465452254</v>
      </c>
      <c r="AY10" s="29">
        <f t="shared" si="8"/>
        <v>613409.0911937349</v>
      </c>
      <c r="AZ10" s="29">
        <f t="shared" si="8"/>
        <v>609422.37815207429</v>
      </c>
      <c r="BA10" s="29">
        <f t="shared" si="8"/>
        <v>613116.27821434755</v>
      </c>
      <c r="BB10" s="29">
        <f t="shared" si="8"/>
        <v>624933.01400971948</v>
      </c>
      <c r="BC10" s="29">
        <f>SUM(BC12,BC21,BC28,BC33)</f>
        <v>644681.88134363294</v>
      </c>
      <c r="BD10" s="29">
        <f t="shared" ref="BD10:CP10" si="9">SUM(BD12,BD21,BD28,BD33)</f>
        <v>610800.94617121981</v>
      </c>
      <c r="BE10" s="29">
        <f t="shared" si="9"/>
        <v>650431.41273063875</v>
      </c>
      <c r="BF10" s="29">
        <f t="shared" si="9"/>
        <v>645645.89317330311</v>
      </c>
      <c r="BG10" s="29">
        <f t="shared" si="9"/>
        <v>654781.85867372085</v>
      </c>
      <c r="BH10" s="29">
        <f t="shared" si="9"/>
        <v>656454.25949969934</v>
      </c>
      <c r="BI10" s="29">
        <f t="shared" si="9"/>
        <v>656331.68936523853</v>
      </c>
      <c r="BJ10" s="29">
        <f t="shared" si="9"/>
        <v>665483.090455172</v>
      </c>
      <c r="BK10" s="29">
        <f t="shared" si="9"/>
        <v>658550.81747947377</v>
      </c>
      <c r="BL10" s="29">
        <f t="shared" si="9"/>
        <v>654695.0643351652</v>
      </c>
      <c r="BM10" s="29">
        <f t="shared" si="9"/>
        <v>653428.44357160921</v>
      </c>
      <c r="BN10" s="29">
        <f t="shared" si="9"/>
        <v>654153.59409198794</v>
      </c>
      <c r="BO10" s="29">
        <f t="shared" si="9"/>
        <v>642765.25393807283</v>
      </c>
      <c r="BP10" s="29">
        <f t="shared" si="9"/>
        <v>645486.93839329272</v>
      </c>
      <c r="BQ10" s="29">
        <f t="shared" si="9"/>
        <v>635730.38237350457</v>
      </c>
      <c r="BR10" s="29">
        <f t="shared" si="9"/>
        <v>637750.92053256312</v>
      </c>
      <c r="BS10" s="29">
        <f t="shared" si="9"/>
        <v>650036.72279173112</v>
      </c>
      <c r="BT10" s="29">
        <f t="shared" si="9"/>
        <v>659639.79038244393</v>
      </c>
      <c r="BU10" s="29">
        <f t="shared" si="9"/>
        <v>656026.0929624011</v>
      </c>
      <c r="BV10" s="26">
        <f t="shared" si="9"/>
        <v>660960.48635012633</v>
      </c>
      <c r="BW10" s="26">
        <f t="shared" si="9"/>
        <v>658334.67760241905</v>
      </c>
      <c r="BX10" s="26">
        <f t="shared" si="9"/>
        <v>659183.233542728</v>
      </c>
      <c r="BY10" s="26">
        <f t="shared" si="9"/>
        <v>657096.22318427381</v>
      </c>
      <c r="BZ10" s="26">
        <f t="shared" si="9"/>
        <v>688985.05802739237</v>
      </c>
      <c r="CA10" s="26">
        <f t="shared" si="9"/>
        <v>687703.8079715838</v>
      </c>
      <c r="CB10" s="26">
        <f t="shared" si="9"/>
        <v>697772.28309217293</v>
      </c>
      <c r="CC10" s="26">
        <f t="shared" si="9"/>
        <v>718382.33022681542</v>
      </c>
      <c r="CD10" s="26">
        <f t="shared" si="9"/>
        <v>723310.22214076982</v>
      </c>
      <c r="CE10" s="29">
        <f t="shared" si="9"/>
        <v>725984.83284432243</v>
      </c>
      <c r="CF10" s="29">
        <f t="shared" si="9"/>
        <v>728637.75111936766</v>
      </c>
      <c r="CG10" s="29">
        <f t="shared" si="9"/>
        <v>725028.42516357114</v>
      </c>
      <c r="CH10" s="57">
        <f t="shared" si="9"/>
        <v>730502.62067691947</v>
      </c>
      <c r="CI10" s="57">
        <f t="shared" si="9"/>
        <v>734377.74994507723</v>
      </c>
      <c r="CJ10" s="57">
        <f t="shared" si="9"/>
        <v>726891.79175063735</v>
      </c>
      <c r="CK10" s="57">
        <f t="shared" si="9"/>
        <v>725137.83547401486</v>
      </c>
      <c r="CL10" s="57">
        <f t="shared" si="9"/>
        <v>722482.65790354484</v>
      </c>
      <c r="CM10" s="57">
        <f t="shared" si="9"/>
        <v>728543.73408578977</v>
      </c>
      <c r="CN10" s="57">
        <f t="shared" si="9"/>
        <v>730569.27931858343</v>
      </c>
      <c r="CO10" s="57">
        <f t="shared" ref="CO10" si="10">SUM(CO12,CO21,CO28,CO33)</f>
        <v>718215.68206269306</v>
      </c>
      <c r="CP10" s="29">
        <f t="shared" si="9"/>
        <v>718418.08777950041</v>
      </c>
      <c r="CQ10" s="117">
        <f t="shared" ref="CQ10:CY10" si="11">SUM(CQ12,CQ21,CQ28,CQ33)</f>
        <v>744689.74728378863</v>
      </c>
      <c r="CR10" s="117">
        <f t="shared" ref="CR10:CX10" si="12">SUM(CR12,CR21,CR28,CR33)</f>
        <v>750746.84083763137</v>
      </c>
      <c r="CS10" s="117">
        <f t="shared" si="12"/>
        <v>758165.85941358143</v>
      </c>
      <c r="CT10" s="117">
        <f t="shared" si="12"/>
        <v>768347.2967021279</v>
      </c>
      <c r="CU10" s="117">
        <f t="shared" si="12"/>
        <v>773015.2367725732</v>
      </c>
      <c r="CV10" s="117">
        <f t="shared" si="12"/>
        <v>770069.85690428596</v>
      </c>
      <c r="CW10" s="117">
        <f t="shared" si="12"/>
        <v>773020.42239214422</v>
      </c>
      <c r="CX10" s="117">
        <f t="shared" si="12"/>
        <v>776399.14663051115</v>
      </c>
      <c r="CY10" s="117">
        <f t="shared" si="11"/>
        <v>785750.66145753278</v>
      </c>
    </row>
    <row r="11" spans="1:103" hidden="1" x14ac:dyDescent="0.25">
      <c r="A11" s="53"/>
      <c r="B11" s="9"/>
      <c r="C11" s="9"/>
      <c r="D11" s="9"/>
      <c r="E11" s="9"/>
      <c r="F11" s="10"/>
      <c r="G11" s="10"/>
      <c r="H11" s="9"/>
      <c r="I11" s="10"/>
      <c r="J11" s="9"/>
      <c r="K11" s="9"/>
      <c r="L11" s="9"/>
      <c r="M11" s="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22"/>
      <c r="AA11" s="9"/>
      <c r="AB11" s="9"/>
      <c r="AC11" s="9"/>
      <c r="AD11" s="10"/>
      <c r="AE11" s="9"/>
      <c r="AF11" s="8"/>
      <c r="AG11" s="9"/>
      <c r="AH11" s="9"/>
      <c r="AI11" s="9"/>
      <c r="AJ11" s="9"/>
      <c r="AK11" s="9"/>
      <c r="AL11" s="9"/>
      <c r="AM11" s="9"/>
      <c r="AN11" s="9"/>
      <c r="AO11" s="9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9"/>
      <c r="BW11" s="9"/>
      <c r="BX11" s="9"/>
      <c r="BY11" s="9"/>
      <c r="BZ11" s="9"/>
      <c r="CA11" s="9"/>
      <c r="CB11" s="9"/>
      <c r="CC11" s="9"/>
      <c r="CD11" s="9"/>
      <c r="CE11" s="2"/>
      <c r="CF11" s="2"/>
      <c r="CG11" s="2"/>
      <c r="CH11" s="48"/>
      <c r="CI11" s="48"/>
      <c r="CJ11" s="48"/>
      <c r="CK11" s="48"/>
      <c r="CL11" s="48"/>
      <c r="CM11" s="48"/>
      <c r="CN11" s="48"/>
      <c r="CO11" s="48"/>
      <c r="CP11" s="2"/>
      <c r="CQ11" s="115"/>
      <c r="CR11" s="115"/>
      <c r="CS11" s="115"/>
      <c r="CT11" s="115"/>
      <c r="CU11" s="115"/>
      <c r="CV11" s="115"/>
      <c r="CW11" s="115"/>
      <c r="CX11" s="115"/>
      <c r="CY11" s="115"/>
    </row>
    <row r="12" spans="1:103" hidden="1" x14ac:dyDescent="0.25">
      <c r="A12" s="54" t="s">
        <v>111</v>
      </c>
      <c r="B12" s="28">
        <f t="shared" ref="B12:K12" si="13">SUM(B14,B18,B19)</f>
        <v>242962.80000000002</v>
      </c>
      <c r="C12" s="28">
        <f t="shared" si="13"/>
        <v>315486.2</v>
      </c>
      <c r="D12" s="28">
        <f t="shared" si="13"/>
        <v>357172.4</v>
      </c>
      <c r="E12" s="28">
        <f t="shared" si="13"/>
        <v>382358.89999999997</v>
      </c>
      <c r="F12" s="28">
        <f t="shared" si="13"/>
        <v>341029.5</v>
      </c>
      <c r="G12" s="29">
        <f t="shared" si="13"/>
        <v>374358.31</v>
      </c>
      <c r="H12" s="26">
        <f t="shared" si="13"/>
        <v>448716.60000000009</v>
      </c>
      <c r="I12" s="26">
        <f t="shared" si="13"/>
        <v>177792.40000000002</v>
      </c>
      <c r="J12" s="26">
        <f t="shared" si="13"/>
        <v>199005.27071539208</v>
      </c>
      <c r="K12" s="9">
        <f t="shared" si="13"/>
        <v>211479.74236626233</v>
      </c>
      <c r="L12" s="9">
        <f>SUM(L14,L18,L19)</f>
        <v>250764.09576753748</v>
      </c>
      <c r="M12" s="2">
        <f>SUM(M14,M18,M19)</f>
        <v>255427.28725159744</v>
      </c>
      <c r="N12" s="9">
        <f t="shared" ref="N12" si="14">SUM(N14,N18,N19)</f>
        <v>295739.48431635107</v>
      </c>
      <c r="O12" s="9">
        <f>SUM(O14,O18,O19)</f>
        <v>326194.67840420263</v>
      </c>
      <c r="P12" s="9">
        <f t="shared" ref="P12:AP12" si="15">SUM(P14,P18,P19)</f>
        <v>333008.30511256278</v>
      </c>
      <c r="Q12" s="9">
        <f t="shared" ref="Q12" si="16">SUM(Q14,Q18,Q19)</f>
        <v>360149.63121443114</v>
      </c>
      <c r="R12" s="9">
        <f t="shared" si="15"/>
        <v>175654.66657262848</v>
      </c>
      <c r="S12" s="9">
        <f t="shared" si="15"/>
        <v>176789.40585322419</v>
      </c>
      <c r="T12" s="9">
        <f t="shared" si="15"/>
        <v>179587.98526530311</v>
      </c>
      <c r="U12" s="9">
        <f t="shared" si="15"/>
        <v>181754.31886016522</v>
      </c>
      <c r="V12" s="9">
        <f t="shared" si="15"/>
        <v>182905.02840816168</v>
      </c>
      <c r="W12" s="9">
        <f t="shared" si="15"/>
        <v>187395.02508136808</v>
      </c>
      <c r="X12" s="9">
        <f t="shared" si="15"/>
        <v>194720.93413128908</v>
      </c>
      <c r="Y12" s="9">
        <f t="shared" si="15"/>
        <v>197853.75136785654</v>
      </c>
      <c r="Z12" s="9">
        <f t="shared" si="15"/>
        <v>194215.43165845756</v>
      </c>
      <c r="AA12" s="9">
        <f t="shared" si="15"/>
        <v>199164.34342856577</v>
      </c>
      <c r="AB12" s="9">
        <f t="shared" si="15"/>
        <v>203512.77821383218</v>
      </c>
      <c r="AC12" s="9">
        <f t="shared" si="15"/>
        <v>208353.72016605089</v>
      </c>
      <c r="AD12" s="10">
        <f t="shared" si="15"/>
        <v>209093.70487442741</v>
      </c>
      <c r="AE12" s="9">
        <f t="shared" si="15"/>
        <v>214938.51043156968</v>
      </c>
      <c r="AF12" s="8">
        <f t="shared" si="15"/>
        <v>213801.5185421888</v>
      </c>
      <c r="AG12" s="9">
        <f>SUM(AG14,AG18,AG19)</f>
        <v>219459.24105057758</v>
      </c>
      <c r="AH12" s="9">
        <f>SUM(AH14,AH18,AH19)</f>
        <v>210889.88696773356</v>
      </c>
      <c r="AI12" s="9">
        <f t="shared" ref="AI12" si="17">SUM(AI14,AI18,AI19)</f>
        <v>221169.45868416069</v>
      </c>
      <c r="AJ12" s="9">
        <f>SUM(AJ14,AJ18,AJ19)</f>
        <v>224032.48983621996</v>
      </c>
      <c r="AK12" s="9">
        <f>SUM(AK14,AK18,AK19)</f>
        <v>228441.81071063172</v>
      </c>
      <c r="AL12" s="9">
        <f>SUM(AL14,AL18,AL19)</f>
        <v>238446.57283923819</v>
      </c>
      <c r="AM12" s="9">
        <f>SUM(AM14,AM18,AM19)</f>
        <v>242190.54673726493</v>
      </c>
      <c r="AN12" s="9">
        <f t="shared" ref="AN12" si="18">SUM(AN14,AN18,AN19)</f>
        <v>243912.12627299695</v>
      </c>
      <c r="AO12" s="9">
        <f>SUM(AO14,AO18,AO19)</f>
        <v>250764.09576753748</v>
      </c>
      <c r="AP12" s="2">
        <f t="shared" si="15"/>
        <v>257120.72705642253</v>
      </c>
      <c r="AQ12" s="2">
        <f t="shared" ref="AQ12:AU12" si="19">SUM(AQ14,AQ18,AQ19)</f>
        <v>267084.10777031624</v>
      </c>
      <c r="AR12" s="2">
        <f t="shared" si="19"/>
        <v>256331.00394754618</v>
      </c>
      <c r="AS12" s="2">
        <f t="shared" si="19"/>
        <v>255252.92245008421</v>
      </c>
      <c r="AT12" s="2">
        <f t="shared" si="19"/>
        <v>251997.95567517172</v>
      </c>
      <c r="AU12" s="2">
        <f t="shared" si="19"/>
        <v>253812.19790965237</v>
      </c>
      <c r="AV12" s="2">
        <f>SUM(AV14,AV18,AV19)</f>
        <v>255214.2260470425</v>
      </c>
      <c r="AW12" s="2">
        <f t="shared" ref="AW12:BB12" si="20">SUM(AW14,AW18,AW19)</f>
        <v>253858.15546211912</v>
      </c>
      <c r="AX12" s="2">
        <f t="shared" si="20"/>
        <v>254225.27107797511</v>
      </c>
      <c r="AY12" s="2">
        <f t="shared" si="20"/>
        <v>256192.12058577739</v>
      </c>
      <c r="AZ12" s="2">
        <f t="shared" si="20"/>
        <v>253382.11772292902</v>
      </c>
      <c r="BA12" s="2">
        <f t="shared" si="20"/>
        <v>255427.28725159744</v>
      </c>
      <c r="BB12" s="2">
        <f t="shared" si="20"/>
        <v>267385.27238205448</v>
      </c>
      <c r="BC12" s="2">
        <f>SUM(BC14,BC18,BC19)</f>
        <v>282959.63770220964</v>
      </c>
      <c r="BD12" s="2">
        <f t="shared" ref="BD12:CP12" si="21">SUM(BD14,BD18,BD19)</f>
        <v>255252.92245008421</v>
      </c>
      <c r="BE12" s="2">
        <f t="shared" si="21"/>
        <v>283819.31141090801</v>
      </c>
      <c r="BF12" s="2">
        <f t="shared" si="21"/>
        <v>285203.28967497544</v>
      </c>
      <c r="BG12" s="2">
        <f t="shared" si="21"/>
        <v>288632.7587765794</v>
      </c>
      <c r="BH12" s="2">
        <f t="shared" si="21"/>
        <v>289045.24175156828</v>
      </c>
      <c r="BI12" s="2">
        <f t="shared" si="21"/>
        <v>288716.8284123374</v>
      </c>
      <c r="BJ12" s="2">
        <f t="shared" si="21"/>
        <v>297501.62657534867</v>
      </c>
      <c r="BK12" s="2">
        <f t="shared" si="21"/>
        <v>294164.27811779774</v>
      </c>
      <c r="BL12" s="2">
        <f t="shared" si="21"/>
        <v>293962.55949001951</v>
      </c>
      <c r="BM12" s="2">
        <f t="shared" si="21"/>
        <v>294125.95324783726</v>
      </c>
      <c r="BN12" s="2">
        <f t="shared" si="21"/>
        <v>295739.48431635107</v>
      </c>
      <c r="BO12" s="2">
        <f t="shared" si="21"/>
        <v>290395.54744886252</v>
      </c>
      <c r="BP12" s="2">
        <f t="shared" si="21"/>
        <v>293942.5621254968</v>
      </c>
      <c r="BQ12" s="2">
        <f t="shared" si="21"/>
        <v>286758.44732513343</v>
      </c>
      <c r="BR12" s="2">
        <f t="shared" si="21"/>
        <v>289623.23634697474</v>
      </c>
      <c r="BS12" s="2">
        <f t="shared" si="21"/>
        <v>297429.58204076742</v>
      </c>
      <c r="BT12" s="2">
        <f t="shared" si="21"/>
        <v>306092.84805258719</v>
      </c>
      <c r="BU12" s="2">
        <f t="shared" si="21"/>
        <v>303233.61345143087</v>
      </c>
      <c r="BV12" s="9">
        <f t="shared" si="21"/>
        <v>305426.4661655589</v>
      </c>
      <c r="BW12" s="9">
        <f t="shared" si="21"/>
        <v>300793.54195125523</v>
      </c>
      <c r="BX12" s="9">
        <f t="shared" si="21"/>
        <v>301646.49727938592</v>
      </c>
      <c r="BY12" s="9">
        <f t="shared" si="21"/>
        <v>300754.74951791659</v>
      </c>
      <c r="BZ12" s="9">
        <f t="shared" si="21"/>
        <v>326194.67840420263</v>
      </c>
      <c r="CA12" s="9">
        <f t="shared" si="21"/>
        <v>323621.93874130282</v>
      </c>
      <c r="CB12" s="9">
        <f t="shared" si="21"/>
        <v>328346.2200290141</v>
      </c>
      <c r="CC12" s="9">
        <f t="shared" si="21"/>
        <v>329439.57340092905</v>
      </c>
      <c r="CD12" s="9">
        <f t="shared" si="21"/>
        <v>330570.92300467193</v>
      </c>
      <c r="CE12" s="2">
        <f t="shared" si="21"/>
        <v>331367.61644417368</v>
      </c>
      <c r="CF12" s="2">
        <f t="shared" si="21"/>
        <v>333550.28715950419</v>
      </c>
      <c r="CG12" s="2">
        <f t="shared" si="21"/>
        <v>332670.88469738601</v>
      </c>
      <c r="CH12" s="48">
        <f t="shared" si="21"/>
        <v>334214.24888588447</v>
      </c>
      <c r="CI12" s="48">
        <f t="shared" si="21"/>
        <v>336900.41455561703</v>
      </c>
      <c r="CJ12" s="48">
        <f t="shared" si="21"/>
        <v>333524.32010447182</v>
      </c>
      <c r="CK12" s="48">
        <f t="shared" si="21"/>
        <v>333368.12033541885</v>
      </c>
      <c r="CL12" s="48">
        <f t="shared" si="21"/>
        <v>333008.30511256278</v>
      </c>
      <c r="CM12" s="48">
        <f t="shared" si="21"/>
        <v>337033.29423288582</v>
      </c>
      <c r="CN12" s="48">
        <f t="shared" si="21"/>
        <v>335595.4482028865</v>
      </c>
      <c r="CO12" s="48">
        <f t="shared" ref="CO12" si="22">SUM(CO14,CO18,CO19)</f>
        <v>333272.7869037179</v>
      </c>
      <c r="CP12" s="2">
        <f t="shared" si="21"/>
        <v>331723.40854515298</v>
      </c>
      <c r="CQ12" s="115">
        <f t="shared" ref="CQ12:CY12" si="23">SUM(CQ14,CQ18,CQ19)</f>
        <v>340166.23434181721</v>
      </c>
      <c r="CR12" s="115">
        <f t="shared" ref="CR12:CX12" si="24">SUM(CR14,CR18,CR19)</f>
        <v>343003.91245606024</v>
      </c>
      <c r="CS12" s="115">
        <f t="shared" si="24"/>
        <v>347217.40271821606</v>
      </c>
      <c r="CT12" s="115">
        <f t="shared" si="24"/>
        <v>352491.84855658695</v>
      </c>
      <c r="CU12" s="115">
        <f t="shared" si="24"/>
        <v>353673.88531137357</v>
      </c>
      <c r="CV12" s="115">
        <f t="shared" si="24"/>
        <v>353171.56573252834</v>
      </c>
      <c r="CW12" s="115">
        <f t="shared" si="24"/>
        <v>355297.04837516777</v>
      </c>
      <c r="CX12" s="115">
        <f t="shared" si="24"/>
        <v>359625.01209284348</v>
      </c>
      <c r="CY12" s="115">
        <f t="shared" si="23"/>
        <v>365390.67866800982</v>
      </c>
    </row>
    <row r="13" spans="1:103" hidden="1" x14ac:dyDescent="0.25">
      <c r="A13" s="5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2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22"/>
      <c r="AA13" s="9"/>
      <c r="AB13" s="9"/>
      <c r="AC13" s="9"/>
      <c r="AD13" s="10"/>
      <c r="AE13" s="9"/>
      <c r="AF13" s="8"/>
      <c r="AG13" s="9"/>
      <c r="AH13" s="9"/>
      <c r="AI13" s="9"/>
      <c r="AJ13" s="9"/>
      <c r="AK13" s="9"/>
      <c r="AL13" s="9"/>
      <c r="AM13" s="9"/>
      <c r="AN13" s="9"/>
      <c r="AO13" s="9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9"/>
      <c r="BW13" s="9"/>
      <c r="BX13" s="9"/>
      <c r="BY13" s="9"/>
      <c r="BZ13" s="9"/>
      <c r="CA13" s="9"/>
      <c r="CB13" s="9"/>
      <c r="CC13" s="9"/>
      <c r="CD13" s="9"/>
      <c r="CE13" s="2"/>
      <c r="CF13" s="2"/>
      <c r="CG13" s="2"/>
      <c r="CH13" s="48"/>
      <c r="CI13" s="48"/>
      <c r="CJ13" s="48"/>
      <c r="CK13" s="48"/>
      <c r="CL13" s="48"/>
      <c r="CM13" s="48"/>
      <c r="CN13" s="48"/>
      <c r="CO13" s="48"/>
      <c r="CP13" s="2"/>
      <c r="CQ13" s="115"/>
      <c r="CR13" s="115"/>
      <c r="CS13" s="115"/>
      <c r="CT13" s="115"/>
      <c r="CU13" s="115"/>
      <c r="CV13" s="115"/>
      <c r="CW13" s="115"/>
      <c r="CX13" s="115"/>
      <c r="CY13" s="115"/>
    </row>
    <row r="14" spans="1:103" hidden="1" x14ac:dyDescent="0.25">
      <c r="A14" s="54" t="s">
        <v>4</v>
      </c>
      <c r="B14" s="26">
        <f t="shared" ref="B14:K14" si="25">SUM(B15:B16)</f>
        <v>176253.1</v>
      </c>
      <c r="C14" s="26">
        <f t="shared" si="25"/>
        <v>224831.1</v>
      </c>
      <c r="D14" s="26">
        <f t="shared" si="25"/>
        <v>248111.2</v>
      </c>
      <c r="E14" s="26">
        <v>254531.6</v>
      </c>
      <c r="F14" s="27">
        <f t="shared" si="25"/>
        <v>211815.30000000002</v>
      </c>
      <c r="G14" s="27">
        <f t="shared" si="25"/>
        <v>232360.61</v>
      </c>
      <c r="H14" s="26">
        <f t="shared" si="25"/>
        <v>281799.60000000003</v>
      </c>
      <c r="I14" s="26">
        <f t="shared" si="25"/>
        <v>118031.6</v>
      </c>
      <c r="J14" s="26">
        <f t="shared" si="25"/>
        <v>148124.24066339535</v>
      </c>
      <c r="K14" s="9">
        <f t="shared" si="25"/>
        <v>171686.39490038529</v>
      </c>
      <c r="L14" s="9">
        <f>SUM(L15:L16)</f>
        <v>206819.15774284929</v>
      </c>
      <c r="M14" s="2">
        <f>SUM(M15:M16)</f>
        <v>211420.07194588083</v>
      </c>
      <c r="N14" s="9">
        <f t="shared" ref="N14" si="26">SUM(N15:N16)</f>
        <v>254287.92470534093</v>
      </c>
      <c r="O14" s="9">
        <f>SUM(O15:O16)</f>
        <v>267288.29501713673</v>
      </c>
      <c r="P14" s="9">
        <f t="shared" ref="P14:AP14" si="27">SUM(P15:P16)</f>
        <v>275051.46139739564</v>
      </c>
      <c r="Q14" s="9">
        <f t="shared" ref="Q14" si="28">SUM(Q15:Q16)</f>
        <v>296790.34799583122</v>
      </c>
      <c r="R14" s="9">
        <f t="shared" si="27"/>
        <v>137698.34645135715</v>
      </c>
      <c r="S14" s="9">
        <f t="shared" si="27"/>
        <v>138395.35092458184</v>
      </c>
      <c r="T14" s="9">
        <f t="shared" si="27"/>
        <v>140740.04198151449</v>
      </c>
      <c r="U14" s="9">
        <f t="shared" si="27"/>
        <v>142429.24367144768</v>
      </c>
      <c r="V14" s="9">
        <f t="shared" si="27"/>
        <v>143531.22032713017</v>
      </c>
      <c r="W14" s="9">
        <f t="shared" si="27"/>
        <v>147913.93342080183</v>
      </c>
      <c r="X14" s="9">
        <f t="shared" si="27"/>
        <v>155181.00981197204</v>
      </c>
      <c r="Y14" s="9">
        <f t="shared" si="27"/>
        <v>157797.64030448874</v>
      </c>
      <c r="Z14" s="9">
        <f t="shared" si="27"/>
        <v>155279.63104901902</v>
      </c>
      <c r="AA14" s="9">
        <f t="shared" si="27"/>
        <v>159255.45571442417</v>
      </c>
      <c r="AB14" s="9">
        <f t="shared" si="27"/>
        <v>162649.28340722775</v>
      </c>
      <c r="AC14" s="9">
        <f t="shared" si="27"/>
        <v>166924.02465601754</v>
      </c>
      <c r="AD14" s="10">
        <f t="shared" si="27"/>
        <v>168523.71888505717</v>
      </c>
      <c r="AE14" s="9">
        <f t="shared" si="27"/>
        <v>173343.7850275425</v>
      </c>
      <c r="AF14" s="8">
        <f t="shared" si="27"/>
        <v>172192.38346062688</v>
      </c>
      <c r="AG14" s="9">
        <f t="shared" si="27"/>
        <v>178817.75726093011</v>
      </c>
      <c r="AH14" s="9">
        <f>SUM(AH15:AH16)</f>
        <v>170017.52403588209</v>
      </c>
      <c r="AI14" s="9">
        <f>SUM(AI15:AI16)</f>
        <v>180557.53834065472</v>
      </c>
      <c r="AJ14" s="9">
        <f>SUM(AJ15:AJ16)</f>
        <v>182304.0740837724</v>
      </c>
      <c r="AK14" s="9">
        <f t="shared" ref="AK14:AM14" si="29">SUM(AK15:AK16)</f>
        <v>186255.86301571422</v>
      </c>
      <c r="AL14" s="9">
        <f t="shared" si="29"/>
        <v>196114.75154844971</v>
      </c>
      <c r="AM14" s="9">
        <f t="shared" si="29"/>
        <v>199393.63547501556</v>
      </c>
      <c r="AN14" s="9">
        <f>SUM(AN15:AN16)</f>
        <v>200993.53699394432</v>
      </c>
      <c r="AO14" s="9">
        <f>SUM(AO15:AO16)</f>
        <v>206819.15774284929</v>
      </c>
      <c r="AP14" s="2">
        <f t="shared" si="27"/>
        <v>212204.96253888975</v>
      </c>
      <c r="AQ14" s="2">
        <f t="shared" ref="AQ14:CP14" si="30">SUM(AQ15:AQ16)</f>
        <v>220437.03962023731</v>
      </c>
      <c r="AR14" s="2">
        <f t="shared" si="30"/>
        <v>211958.6137222221</v>
      </c>
      <c r="AS14" s="2">
        <f t="shared" si="30"/>
        <v>211309.8925706741</v>
      </c>
      <c r="AT14" s="2">
        <f t="shared" si="30"/>
        <v>208670.97602579181</v>
      </c>
      <c r="AU14" s="2">
        <f t="shared" si="30"/>
        <v>210301.67526008337</v>
      </c>
      <c r="AV14" s="2">
        <f t="shared" si="30"/>
        <v>211552.19864332784</v>
      </c>
      <c r="AW14" s="2">
        <f t="shared" si="30"/>
        <v>210196.12805840446</v>
      </c>
      <c r="AX14" s="2">
        <f t="shared" si="30"/>
        <v>210731.85339752361</v>
      </c>
      <c r="AY14" s="2">
        <f t="shared" si="30"/>
        <v>212185.10861437232</v>
      </c>
      <c r="AZ14" s="2">
        <f t="shared" si="30"/>
        <v>209606.09991961814</v>
      </c>
      <c r="BA14" s="2">
        <f t="shared" si="30"/>
        <v>211420.07194588083</v>
      </c>
      <c r="BB14" s="2">
        <f t="shared" si="30"/>
        <v>223378.05707633786</v>
      </c>
      <c r="BC14" s="2">
        <f t="shared" si="30"/>
        <v>238806.21466101793</v>
      </c>
      <c r="BD14" s="2">
        <f t="shared" si="30"/>
        <v>211309.8925706741</v>
      </c>
      <c r="BE14" s="2">
        <f t="shared" si="30"/>
        <v>239707.58798843785</v>
      </c>
      <c r="BF14" s="2">
        <f t="shared" si="30"/>
        <v>241892.03512736928</v>
      </c>
      <c r="BG14" s="2">
        <f t="shared" si="30"/>
        <v>244490.46490280743</v>
      </c>
      <c r="BH14" s="2">
        <f t="shared" si="30"/>
        <v>244986.35581872083</v>
      </c>
      <c r="BI14" s="2">
        <f t="shared" si="30"/>
        <v>244680.33417688715</v>
      </c>
      <c r="BJ14" s="2">
        <f t="shared" si="30"/>
        <v>253890.20146224168</v>
      </c>
      <c r="BK14" s="2">
        <f t="shared" si="30"/>
        <v>251216.68774303369</v>
      </c>
      <c r="BL14" s="2">
        <f t="shared" si="30"/>
        <v>251742.03034181034</v>
      </c>
      <c r="BM14" s="2">
        <f t="shared" si="30"/>
        <v>252425.45522224851</v>
      </c>
      <c r="BN14" s="2">
        <f t="shared" si="30"/>
        <v>254287.92470534093</v>
      </c>
      <c r="BO14" s="2">
        <f t="shared" si="30"/>
        <v>249848.38722056741</v>
      </c>
      <c r="BP14" s="2">
        <f t="shared" si="30"/>
        <v>253680.92704471337</v>
      </c>
      <c r="BQ14" s="2">
        <f t="shared" si="30"/>
        <v>247212.24070017549</v>
      </c>
      <c r="BR14" s="2">
        <f t="shared" si="30"/>
        <v>250173.36277177601</v>
      </c>
      <c r="BS14" s="2">
        <f t="shared" si="30"/>
        <v>257306.70898358175</v>
      </c>
      <c r="BT14" s="2">
        <f t="shared" si="30"/>
        <v>265850.65642308997</v>
      </c>
      <c r="BU14" s="2">
        <f t="shared" si="30"/>
        <v>263011.93582748383</v>
      </c>
      <c r="BV14" s="9">
        <f t="shared" si="30"/>
        <v>264940.18706361501</v>
      </c>
      <c r="BW14" s="9">
        <f t="shared" si="30"/>
        <v>260275.22707428763</v>
      </c>
      <c r="BX14" s="9">
        <f t="shared" si="30"/>
        <v>261043.43182385672</v>
      </c>
      <c r="BY14" s="9">
        <f t="shared" si="30"/>
        <v>260459.18645029317</v>
      </c>
      <c r="BZ14" s="9">
        <f t="shared" si="30"/>
        <v>267288.29501713673</v>
      </c>
      <c r="CA14" s="9">
        <f t="shared" si="30"/>
        <v>265387.44071469794</v>
      </c>
      <c r="CB14" s="9">
        <f t="shared" si="30"/>
        <v>269352.40607674659</v>
      </c>
      <c r="CC14" s="9">
        <f t="shared" si="30"/>
        <v>270249.237894252</v>
      </c>
      <c r="CD14" s="9">
        <f t="shared" si="30"/>
        <v>270734.22641866439</v>
      </c>
      <c r="CE14" s="2">
        <f t="shared" si="30"/>
        <v>271345.19562383066</v>
      </c>
      <c r="CF14" s="2">
        <f t="shared" si="30"/>
        <v>273763.98215497006</v>
      </c>
      <c r="CG14" s="2">
        <f t="shared" si="30"/>
        <v>273432.44912033679</v>
      </c>
      <c r="CH14" s="48">
        <f t="shared" si="30"/>
        <v>274612.7782590643</v>
      </c>
      <c r="CI14" s="48">
        <f t="shared" si="30"/>
        <v>277150.24308681744</v>
      </c>
      <c r="CJ14" s="48">
        <f t="shared" si="30"/>
        <v>274539.31180187163</v>
      </c>
      <c r="CK14" s="48">
        <f t="shared" si="30"/>
        <v>274859.65499320568</v>
      </c>
      <c r="CL14" s="48">
        <f t="shared" si="30"/>
        <v>275051.46139739564</v>
      </c>
      <c r="CM14" s="48">
        <f t="shared" si="30"/>
        <v>278539.09365464328</v>
      </c>
      <c r="CN14" s="48">
        <f t="shared" si="30"/>
        <v>276815.43989301834</v>
      </c>
      <c r="CO14" s="48">
        <f t="shared" ref="CO14" si="31">SUM(CO15:CO16)</f>
        <v>276139.97310457518</v>
      </c>
      <c r="CP14" s="2">
        <f t="shared" si="30"/>
        <v>274879.75921493775</v>
      </c>
      <c r="CQ14" s="115">
        <f t="shared" ref="CQ14:CY14" si="32">SUM(CQ15:CQ16)</f>
        <v>280529.8456878885</v>
      </c>
      <c r="CR14" s="115">
        <f t="shared" ref="CR14:CX14" si="33">SUM(CR15:CR16)</f>
        <v>282675.39719524333</v>
      </c>
      <c r="CS14" s="115">
        <f t="shared" si="33"/>
        <v>285930.95258198021</v>
      </c>
      <c r="CT14" s="115">
        <f t="shared" si="33"/>
        <v>290416.90491053398</v>
      </c>
      <c r="CU14" s="115">
        <f t="shared" si="33"/>
        <v>290764.12353198312</v>
      </c>
      <c r="CV14" s="115">
        <f t="shared" si="33"/>
        <v>290576.11403468612</v>
      </c>
      <c r="CW14" s="115">
        <f t="shared" si="33"/>
        <v>292268.32291290193</v>
      </c>
      <c r="CX14" s="115">
        <f t="shared" si="33"/>
        <v>296279.41942492494</v>
      </c>
      <c r="CY14" s="115">
        <f t="shared" si="32"/>
        <v>300641.4732947619</v>
      </c>
    </row>
    <row r="15" spans="1:103" hidden="1" x14ac:dyDescent="0.25">
      <c r="A15" s="54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270066.40000000002</v>
      </c>
      <c r="I15" s="9">
        <v>105427.5</v>
      </c>
      <c r="J15" s="9">
        <v>148100.47625318187</v>
      </c>
      <c r="K15" s="9">
        <v>171660.19354156448</v>
      </c>
      <c r="L15" s="9">
        <v>206819.15774284929</v>
      </c>
      <c r="M15" s="2">
        <v>211420.07194588083</v>
      </c>
      <c r="N15" s="9">
        <v>254287.92470534093</v>
      </c>
      <c r="O15" s="9">
        <v>267288.29501713673</v>
      </c>
      <c r="P15" s="9">
        <v>275051.46139739564</v>
      </c>
      <c r="Q15" s="9">
        <v>296790.34799583122</v>
      </c>
      <c r="R15" s="9">
        <v>137674.4062990591</v>
      </c>
      <c r="S15" s="9">
        <v>138371.12641633081</v>
      </c>
      <c r="T15" s="9">
        <v>140715.52261243088</v>
      </c>
      <c r="U15" s="9">
        <v>142404.41404133476</v>
      </c>
      <c r="V15" s="9">
        <v>143506.36009928191</v>
      </c>
      <c r="W15" s="9">
        <v>147889.00456786531</v>
      </c>
      <c r="X15" s="9">
        <v>155156.04719829117</v>
      </c>
      <c r="Y15" s="10">
        <v>157772.34527471274</v>
      </c>
      <c r="Z15" s="22">
        <v>155255.00546207209</v>
      </c>
      <c r="AA15" s="9">
        <v>159230.20349691558</v>
      </c>
      <c r="AB15" s="9">
        <v>162623.42964533775</v>
      </c>
      <c r="AC15" s="9">
        <v>166897.82329719674</v>
      </c>
      <c r="AD15" s="42">
        <v>168497.20013273857</v>
      </c>
      <c r="AE15" s="9">
        <v>173316.59644973429</v>
      </c>
      <c r="AF15" s="8">
        <v>172165.19488281867</v>
      </c>
      <c r="AG15" s="9">
        <v>178817.75726093011</v>
      </c>
      <c r="AH15" s="9">
        <v>169990.53701682226</v>
      </c>
      <c r="AI15" s="42">
        <v>180557.53834065472</v>
      </c>
      <c r="AJ15" s="9">
        <v>182276.52183402539</v>
      </c>
      <c r="AK15" s="9">
        <v>186228.00866884421</v>
      </c>
      <c r="AL15" s="9">
        <v>196114.75154844971</v>
      </c>
      <c r="AM15" s="9">
        <v>199393.63547501556</v>
      </c>
      <c r="AN15" s="9">
        <v>200993.53699394432</v>
      </c>
      <c r="AO15" s="9">
        <v>206819.15774284929</v>
      </c>
      <c r="AP15" s="2">
        <v>212204.96253888975</v>
      </c>
      <c r="AQ15" s="2">
        <v>220437.03962023731</v>
      </c>
      <c r="AR15" s="2">
        <v>211958.6137222221</v>
      </c>
      <c r="AS15" s="2">
        <v>211309.8925706741</v>
      </c>
      <c r="AT15" s="2">
        <v>208670.97602579181</v>
      </c>
      <c r="AU15" s="2">
        <v>210301.67526008337</v>
      </c>
      <c r="AV15" s="2">
        <v>211552.19864332784</v>
      </c>
      <c r="AW15" s="2">
        <v>210196.12805840446</v>
      </c>
      <c r="AX15" s="2">
        <v>210731.85339752361</v>
      </c>
      <c r="AY15" s="2">
        <v>212185.10861437232</v>
      </c>
      <c r="AZ15" s="2">
        <v>209606.09991961814</v>
      </c>
      <c r="BA15" s="2">
        <v>211420.07194588083</v>
      </c>
      <c r="BB15" s="2">
        <v>223378.05707633786</v>
      </c>
      <c r="BC15" s="2">
        <v>238806.21466101793</v>
      </c>
      <c r="BD15" s="2">
        <v>211309.8925706741</v>
      </c>
      <c r="BE15" s="2">
        <v>239707.58798843785</v>
      </c>
      <c r="BF15" s="2">
        <v>241892.03512736928</v>
      </c>
      <c r="BG15" s="2">
        <v>244490.46490280743</v>
      </c>
      <c r="BH15" s="2">
        <v>244986.35581872083</v>
      </c>
      <c r="BI15" s="2">
        <v>244680.33417688715</v>
      </c>
      <c r="BJ15" s="2">
        <v>253890.20146224168</v>
      </c>
      <c r="BK15" s="2">
        <v>251216.68774303369</v>
      </c>
      <c r="BL15" s="2">
        <v>251742.03034181034</v>
      </c>
      <c r="BM15" s="2">
        <v>252425.45522224851</v>
      </c>
      <c r="BN15" s="2">
        <v>254287.92470534093</v>
      </c>
      <c r="BO15" s="2">
        <v>249848.38722056741</v>
      </c>
      <c r="BP15" s="2">
        <v>253680.92704471337</v>
      </c>
      <c r="BQ15" s="2">
        <v>247212.24070017549</v>
      </c>
      <c r="BR15" s="2">
        <v>250173.36277177601</v>
      </c>
      <c r="BS15" s="2">
        <v>257306.70898358175</v>
      </c>
      <c r="BT15" s="2">
        <f>265654.05642309+196.6</f>
        <v>265850.65642308997</v>
      </c>
      <c r="BU15" s="2">
        <v>263011.93582748383</v>
      </c>
      <c r="BV15" s="9">
        <v>264940.18706361501</v>
      </c>
      <c r="BW15" s="9">
        <v>260275.22707428763</v>
      </c>
      <c r="BX15" s="9">
        <v>261043.43182385672</v>
      </c>
      <c r="BY15" s="9">
        <v>260459.18645029317</v>
      </c>
      <c r="BZ15" s="9">
        <v>267288.29501713673</v>
      </c>
      <c r="CA15" s="9">
        <v>265387.44071469794</v>
      </c>
      <c r="CB15" s="9">
        <v>269352.40607674659</v>
      </c>
      <c r="CC15" s="9">
        <v>270249.237894252</v>
      </c>
      <c r="CD15" s="9">
        <v>270734.22641866439</v>
      </c>
      <c r="CE15" s="2">
        <v>271345.19562383066</v>
      </c>
      <c r="CF15" s="2">
        <v>273763.98215497006</v>
      </c>
      <c r="CG15" s="2">
        <v>273432.44912033679</v>
      </c>
      <c r="CH15" s="48">
        <v>274612.7782590643</v>
      </c>
      <c r="CI15" s="48">
        <v>277150.24308681744</v>
      </c>
      <c r="CJ15" s="48">
        <v>274539.31180187163</v>
      </c>
      <c r="CK15" s="48">
        <v>274859.65499320568</v>
      </c>
      <c r="CL15" s="48">
        <v>275051.46139739564</v>
      </c>
      <c r="CM15" s="48">
        <v>278539.09365464328</v>
      </c>
      <c r="CN15" s="48">
        <v>276815.43989301834</v>
      </c>
      <c r="CO15" s="48">
        <v>276139.97310457518</v>
      </c>
      <c r="CP15" s="2">
        <v>274879.75921493775</v>
      </c>
      <c r="CQ15" s="115">
        <v>280529.8456878885</v>
      </c>
      <c r="CR15" s="115">
        <v>282675.39719524333</v>
      </c>
      <c r="CS15" s="115">
        <v>285930.95258198021</v>
      </c>
      <c r="CT15" s="115">
        <v>290416.90491053398</v>
      </c>
      <c r="CU15" s="115">
        <v>290764.12353198312</v>
      </c>
      <c r="CV15" s="115">
        <v>290576.11403468612</v>
      </c>
      <c r="CW15" s="115">
        <v>292268.32291290193</v>
      </c>
      <c r="CX15" s="115">
        <v>296279.41942492494</v>
      </c>
      <c r="CY15" s="115">
        <v>300641.4732947619</v>
      </c>
    </row>
    <row r="16" spans="1:103" ht="18" hidden="1" x14ac:dyDescent="0.25">
      <c r="A16" s="54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9">
        <v>11733.2</v>
      </c>
      <c r="I16" s="9">
        <v>12604.1</v>
      </c>
      <c r="J16" s="9">
        <v>23.764410213479998</v>
      </c>
      <c r="K16" s="9">
        <v>26.201358820799999</v>
      </c>
      <c r="L16" s="46">
        <v>0</v>
      </c>
      <c r="M16" s="43">
        <v>0</v>
      </c>
      <c r="N16" s="45">
        <v>0</v>
      </c>
      <c r="O16" s="45">
        <v>0</v>
      </c>
      <c r="P16" s="45">
        <v>0</v>
      </c>
      <c r="Q16" s="45">
        <v>0</v>
      </c>
      <c r="R16" s="9">
        <v>23.9401522980504</v>
      </c>
      <c r="S16" s="9">
        <v>24.2245082510298</v>
      </c>
      <c r="T16" s="9">
        <v>24.519369083592601</v>
      </c>
      <c r="U16" s="9">
        <v>24.829630112901601</v>
      </c>
      <c r="V16" s="9">
        <v>24.860227848265801</v>
      </c>
      <c r="W16" s="9">
        <v>24.928852936519803</v>
      </c>
      <c r="X16" s="9">
        <v>24.962613680880004</v>
      </c>
      <c r="Y16" s="10">
        <v>25.295029776</v>
      </c>
      <c r="Z16" s="22">
        <v>24.625586946942001</v>
      </c>
      <c r="AA16" s="9">
        <v>25.252217508600001</v>
      </c>
      <c r="AB16" s="9">
        <v>25.853761890000001</v>
      </c>
      <c r="AC16" s="9">
        <v>26.201358820799999</v>
      </c>
      <c r="AD16" s="10">
        <v>26.518752318600004</v>
      </c>
      <c r="AE16" s="9">
        <v>27.188577808199998</v>
      </c>
      <c r="AF16" s="8">
        <v>27.188577808199998</v>
      </c>
      <c r="AG16" s="9">
        <v>0</v>
      </c>
      <c r="AH16" s="9">
        <v>26.987019059844002</v>
      </c>
      <c r="AI16" s="46">
        <v>0</v>
      </c>
      <c r="AJ16" s="9">
        <v>27.552249747000001</v>
      </c>
      <c r="AK16" s="9">
        <v>27.854346869999997</v>
      </c>
      <c r="AL16" s="9">
        <v>0</v>
      </c>
      <c r="AM16" s="46">
        <v>0</v>
      </c>
      <c r="AN16" s="46">
        <v>0</v>
      </c>
      <c r="AO16" s="46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43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</row>
    <row r="17" spans="1:103" hidden="1" x14ac:dyDescent="0.25">
      <c r="A17" s="5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 t="s">
        <v>56</v>
      </c>
      <c r="M17" s="2" t="s">
        <v>56</v>
      </c>
      <c r="N17" s="9" t="s">
        <v>56</v>
      </c>
      <c r="O17" s="9" t="s">
        <v>56</v>
      </c>
      <c r="P17" s="9" t="s">
        <v>56</v>
      </c>
      <c r="Q17" s="9" t="s">
        <v>56</v>
      </c>
      <c r="R17" s="9"/>
      <c r="S17" s="9"/>
      <c r="T17" s="9"/>
      <c r="U17" s="9"/>
      <c r="V17" s="9"/>
      <c r="W17" s="9"/>
      <c r="X17" s="9"/>
      <c r="Y17" s="10"/>
      <c r="Z17" s="22"/>
      <c r="AA17" s="9"/>
      <c r="AB17" s="9"/>
      <c r="AC17" s="9"/>
      <c r="AD17" s="2"/>
      <c r="AE17" s="9"/>
      <c r="AF17" s="8"/>
      <c r="AG17" s="9"/>
      <c r="AH17" s="9"/>
      <c r="AI17" s="9"/>
      <c r="AJ17" s="9"/>
      <c r="AK17" s="9" t="s">
        <v>56</v>
      </c>
      <c r="AL17" s="9" t="s">
        <v>56</v>
      </c>
      <c r="AM17" s="9" t="s">
        <v>56</v>
      </c>
      <c r="AN17" s="9" t="s">
        <v>56</v>
      </c>
      <c r="AO17" s="9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  <c r="AU17" s="2" t="s">
        <v>56</v>
      </c>
      <c r="AV17" s="2" t="s">
        <v>56</v>
      </c>
      <c r="AW17" s="2" t="s">
        <v>56</v>
      </c>
      <c r="AX17" s="2" t="s">
        <v>56</v>
      </c>
      <c r="AY17" s="2" t="s">
        <v>56</v>
      </c>
      <c r="AZ17" s="2" t="s">
        <v>56</v>
      </c>
      <c r="BA17" s="2" t="s">
        <v>56</v>
      </c>
      <c r="BB17" s="2" t="s">
        <v>56</v>
      </c>
      <c r="BC17" s="2" t="s">
        <v>56</v>
      </c>
      <c r="BD17" s="2" t="s">
        <v>56</v>
      </c>
      <c r="BE17" s="2" t="s">
        <v>56</v>
      </c>
      <c r="BF17" s="2" t="s">
        <v>56</v>
      </c>
      <c r="BG17" s="2" t="s">
        <v>56</v>
      </c>
      <c r="BH17" s="2" t="s">
        <v>56</v>
      </c>
      <c r="BI17" s="2" t="s">
        <v>56</v>
      </c>
      <c r="BJ17" s="2" t="s">
        <v>56</v>
      </c>
      <c r="BK17" s="2" t="s">
        <v>56</v>
      </c>
      <c r="BL17" s="2" t="s">
        <v>56</v>
      </c>
      <c r="BM17" s="2" t="s">
        <v>56</v>
      </c>
      <c r="BN17" s="2" t="s">
        <v>56</v>
      </c>
      <c r="BO17" s="2" t="s">
        <v>56</v>
      </c>
      <c r="BP17" s="2" t="s">
        <v>56</v>
      </c>
      <c r="BQ17" s="2" t="s">
        <v>56</v>
      </c>
      <c r="BR17" s="2" t="s">
        <v>56</v>
      </c>
      <c r="BS17" s="2" t="s">
        <v>56</v>
      </c>
      <c r="BT17" s="2" t="s">
        <v>56</v>
      </c>
      <c r="BU17" s="2" t="s">
        <v>56</v>
      </c>
      <c r="BV17" s="9" t="s">
        <v>56</v>
      </c>
      <c r="BW17" s="9" t="s">
        <v>56</v>
      </c>
      <c r="BX17" s="9" t="s">
        <v>56</v>
      </c>
      <c r="BY17" s="9" t="s">
        <v>56</v>
      </c>
      <c r="BZ17" s="9" t="s">
        <v>56</v>
      </c>
      <c r="CA17" s="9" t="s">
        <v>56</v>
      </c>
      <c r="CB17" s="9" t="s">
        <v>56</v>
      </c>
      <c r="CC17" s="9" t="s">
        <v>56</v>
      </c>
      <c r="CD17" s="9" t="s">
        <v>56</v>
      </c>
      <c r="CE17" s="2" t="s">
        <v>56</v>
      </c>
      <c r="CF17" s="2" t="s">
        <v>56</v>
      </c>
      <c r="CG17" s="2" t="s">
        <v>56</v>
      </c>
      <c r="CH17" s="48" t="s">
        <v>56</v>
      </c>
      <c r="CI17" s="48" t="s">
        <v>56</v>
      </c>
      <c r="CJ17" s="48" t="s">
        <v>56</v>
      </c>
      <c r="CK17" s="48" t="s">
        <v>56</v>
      </c>
      <c r="CL17" s="48" t="s">
        <v>56</v>
      </c>
      <c r="CM17" s="48" t="s">
        <v>56</v>
      </c>
      <c r="CN17" s="48" t="s">
        <v>56</v>
      </c>
      <c r="CO17" s="48" t="s">
        <v>56</v>
      </c>
      <c r="CP17" s="2" t="s">
        <v>56</v>
      </c>
      <c r="CQ17" s="115" t="s">
        <v>56</v>
      </c>
      <c r="CR17" s="115" t="s">
        <v>56</v>
      </c>
      <c r="CS17" s="115" t="s">
        <v>56</v>
      </c>
      <c r="CT17" s="115" t="s">
        <v>56</v>
      </c>
      <c r="CU17" s="115" t="s">
        <v>56</v>
      </c>
      <c r="CV17" s="115" t="s">
        <v>56</v>
      </c>
      <c r="CW17" s="115" t="s">
        <v>56</v>
      </c>
      <c r="CX17" s="115" t="s">
        <v>56</v>
      </c>
      <c r="CY17" s="115" t="s">
        <v>56</v>
      </c>
    </row>
    <row r="18" spans="1:103" hidden="1" x14ac:dyDescent="0.25">
      <c r="A18" s="54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166443.6</v>
      </c>
      <c r="I18" s="9">
        <v>59760.800000000003</v>
      </c>
      <c r="J18" s="9">
        <v>50881.030051996728</v>
      </c>
      <c r="K18" s="9">
        <v>39793.347465877036</v>
      </c>
      <c r="L18" s="9">
        <v>43944.938024688206</v>
      </c>
      <c r="M18" s="2">
        <v>44007.215305716622</v>
      </c>
      <c r="N18" s="9">
        <v>41451.559611010118</v>
      </c>
      <c r="O18" s="9">
        <v>40797.704506014437</v>
      </c>
      <c r="P18" s="9">
        <v>40967.650387513248</v>
      </c>
      <c r="Q18" s="9">
        <v>44704.081836609039</v>
      </c>
      <c r="R18" s="9">
        <v>37956.320121271332</v>
      </c>
      <c r="S18" s="9">
        <v>38394.054928642348</v>
      </c>
      <c r="T18" s="9">
        <v>38847.943283788642</v>
      </c>
      <c r="U18" s="9">
        <v>39325.07518871755</v>
      </c>
      <c r="V18" s="9">
        <v>39373.808081031515</v>
      </c>
      <c r="W18" s="9">
        <v>39481.09166056625</v>
      </c>
      <c r="X18" s="9">
        <v>39539.92431931704</v>
      </c>
      <c r="Y18" s="10">
        <v>40056.111063367804</v>
      </c>
      <c r="Z18" s="10">
        <v>38935.800609438549</v>
      </c>
      <c r="AA18" s="9">
        <v>39908.887714141609</v>
      </c>
      <c r="AB18" s="9">
        <v>40863.494806604431</v>
      </c>
      <c r="AC18" s="10">
        <v>41429.695510033343</v>
      </c>
      <c r="AD18" s="2">
        <v>40569.985989370223</v>
      </c>
      <c r="AE18" s="9">
        <v>41594.725404027173</v>
      </c>
      <c r="AF18" s="8">
        <v>41609.135081561915</v>
      </c>
      <c r="AG18" s="9">
        <v>40641.483789647456</v>
      </c>
      <c r="AH18" s="9">
        <v>40872.362931851472</v>
      </c>
      <c r="AI18" s="9">
        <v>40611.920343505968</v>
      </c>
      <c r="AJ18" s="9">
        <v>41728.415752447552</v>
      </c>
      <c r="AK18" s="9">
        <v>42185.947694917508</v>
      </c>
      <c r="AL18" s="9">
        <v>42331.821290788466</v>
      </c>
      <c r="AM18" s="9">
        <v>42796.911262249378</v>
      </c>
      <c r="AN18" s="9">
        <v>42918.589279052612</v>
      </c>
      <c r="AO18" s="9">
        <v>43944.938024688206</v>
      </c>
      <c r="AP18" s="2">
        <v>44915.764517532778</v>
      </c>
      <c r="AQ18" s="2">
        <v>46647.068150078936</v>
      </c>
      <c r="AR18" s="2">
        <v>44372.390225324096</v>
      </c>
      <c r="AS18" s="2">
        <v>43943.029879410111</v>
      </c>
      <c r="AT18" s="2">
        <v>43326.9796493799</v>
      </c>
      <c r="AU18" s="2">
        <v>43510.522649569</v>
      </c>
      <c r="AV18" s="2">
        <v>43662.027403714652</v>
      </c>
      <c r="AW18" s="2">
        <v>43662.027403714652</v>
      </c>
      <c r="AX18" s="2">
        <v>43493.417680451508</v>
      </c>
      <c r="AY18" s="2">
        <v>44007.011971405082</v>
      </c>
      <c r="AZ18" s="2">
        <v>43776.017803310882</v>
      </c>
      <c r="BA18" s="2">
        <v>44007.215305716622</v>
      </c>
      <c r="BB18" s="2">
        <v>44007.215305716622</v>
      </c>
      <c r="BC18" s="2">
        <v>44153.42304119168</v>
      </c>
      <c r="BD18" s="2">
        <v>43943.029879410111</v>
      </c>
      <c r="BE18" s="2">
        <v>44111.723422470146</v>
      </c>
      <c r="BF18" s="2">
        <v>43311.254547606164</v>
      </c>
      <c r="BG18" s="2">
        <v>44142.29387377196</v>
      </c>
      <c r="BH18" s="2">
        <v>44058.885932847443</v>
      </c>
      <c r="BI18" s="2">
        <v>44036.494235450242</v>
      </c>
      <c r="BJ18" s="2">
        <v>43611.425113106998</v>
      </c>
      <c r="BK18" s="2">
        <v>42947.59037476404</v>
      </c>
      <c r="BL18" s="2">
        <v>42220.529148209178</v>
      </c>
      <c r="BM18" s="2">
        <v>41700.498025588764</v>
      </c>
      <c r="BN18" s="2">
        <v>41451.559611010118</v>
      </c>
      <c r="BO18" s="2">
        <v>40547.160228295084</v>
      </c>
      <c r="BP18" s="2">
        <v>40261.635080783417</v>
      </c>
      <c r="BQ18" s="2">
        <v>39546.206624957937</v>
      </c>
      <c r="BR18" s="2">
        <v>39449.873575198755</v>
      </c>
      <c r="BS18" s="2">
        <v>40122.873057185643</v>
      </c>
      <c r="BT18" s="2">
        <v>40242.191629497225</v>
      </c>
      <c r="BU18" s="2">
        <v>40221.677623947049</v>
      </c>
      <c r="BV18" s="9">
        <v>40486.279101943888</v>
      </c>
      <c r="BW18" s="9">
        <v>40518.314876967605</v>
      </c>
      <c r="BX18" s="9">
        <v>40603.065455529206</v>
      </c>
      <c r="BY18" s="9">
        <v>40295.563067623421</v>
      </c>
      <c r="BZ18" s="9">
        <v>40797.704506014437</v>
      </c>
      <c r="CA18" s="9">
        <v>40891.567432558812</v>
      </c>
      <c r="CB18" s="9">
        <v>41406.753441979243</v>
      </c>
      <c r="CC18" s="9">
        <v>41582.457510138556</v>
      </c>
      <c r="CD18" s="9">
        <v>42156.551626072724</v>
      </c>
      <c r="CE18" s="2">
        <v>42365.84736475956</v>
      </c>
      <c r="CF18" s="2">
        <v>42376.292226803875</v>
      </c>
      <c r="CG18" s="2">
        <v>41995.530158592686</v>
      </c>
      <c r="CH18" s="48">
        <v>42405.292975819793</v>
      </c>
      <c r="CI18" s="48">
        <v>42151.275825566765</v>
      </c>
      <c r="CJ18" s="48">
        <v>41752.204495931284</v>
      </c>
      <c r="CK18" s="133">
        <v>41406.905852796837</v>
      </c>
      <c r="CL18" s="48">
        <v>40967.650387513248</v>
      </c>
      <c r="CM18" s="48">
        <v>41246.711205298925</v>
      </c>
      <c r="CN18" s="48">
        <v>41533.087372028996</v>
      </c>
      <c r="CO18" s="48">
        <v>39556.508737538548</v>
      </c>
      <c r="CP18" s="2">
        <v>39556.508737538548</v>
      </c>
      <c r="CQ18" s="115">
        <v>42327.783305358382</v>
      </c>
      <c r="CR18" s="115">
        <v>42784.273794122535</v>
      </c>
      <c r="CS18" s="115">
        <v>43312.726510104731</v>
      </c>
      <c r="CT18" s="115">
        <v>43941.152127127752</v>
      </c>
      <c r="CU18" s="115">
        <v>44424.124355535525</v>
      </c>
      <c r="CV18" s="115">
        <v>44262.095597827421</v>
      </c>
      <c r="CW18" s="115">
        <v>44354.867285167289</v>
      </c>
      <c r="CX18" s="115">
        <v>44690.391285927682</v>
      </c>
      <c r="CY18" s="115">
        <v>45477.493043280614</v>
      </c>
    </row>
    <row r="19" spans="1:103" ht="18" hidden="1" x14ac:dyDescent="0.25">
      <c r="A19" s="54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0">
        <v>507.19</v>
      </c>
      <c r="H19" s="19">
        <v>473.4</v>
      </c>
      <c r="I19" s="43">
        <v>0</v>
      </c>
      <c r="J19" s="44">
        <v>0</v>
      </c>
      <c r="K19" s="45">
        <v>0</v>
      </c>
      <c r="L19" s="46">
        <v>0</v>
      </c>
      <c r="M19" s="43">
        <v>0</v>
      </c>
      <c r="N19" s="45">
        <v>0</v>
      </c>
      <c r="O19" s="9">
        <v>18108.678881051463</v>
      </c>
      <c r="P19" s="9">
        <v>16989.193327653877</v>
      </c>
      <c r="Q19" s="9">
        <v>18655.201381990875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5">
        <v>0</v>
      </c>
      <c r="AF19" s="46">
        <v>0</v>
      </c>
      <c r="AG19" s="43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5">
        <v>0</v>
      </c>
      <c r="BW19" s="45">
        <v>0</v>
      </c>
      <c r="BX19" s="45">
        <v>0</v>
      </c>
      <c r="BY19" s="45">
        <v>0</v>
      </c>
      <c r="BZ19" s="9">
        <v>18108.678881051463</v>
      </c>
      <c r="CA19" s="9">
        <v>17342.930594046058</v>
      </c>
      <c r="CB19" s="9">
        <v>17587.060510288276</v>
      </c>
      <c r="CC19" s="9">
        <v>17607.87799653846</v>
      </c>
      <c r="CD19" s="9">
        <v>17680.144959934834</v>
      </c>
      <c r="CE19" s="2">
        <v>17656.573455583501</v>
      </c>
      <c r="CF19" s="2">
        <v>17410.012777730262</v>
      </c>
      <c r="CG19" s="2">
        <v>17242.905418456539</v>
      </c>
      <c r="CH19" s="48">
        <v>17196.177651000373</v>
      </c>
      <c r="CI19" s="48">
        <v>17598.89564323282</v>
      </c>
      <c r="CJ19" s="48">
        <v>17232.803806668915</v>
      </c>
      <c r="CK19" s="48">
        <v>17101.559489416326</v>
      </c>
      <c r="CL19" s="48">
        <v>16989.193327653877</v>
      </c>
      <c r="CM19" s="48">
        <v>17247.489372943644</v>
      </c>
      <c r="CN19" s="48">
        <v>17246.920937839208</v>
      </c>
      <c r="CO19" s="48">
        <v>17576.305061604213</v>
      </c>
      <c r="CP19" s="2">
        <v>17287.140592676733</v>
      </c>
      <c r="CQ19" s="115">
        <v>17308.605348570338</v>
      </c>
      <c r="CR19" s="115">
        <v>17544.241466694351</v>
      </c>
      <c r="CS19" s="115">
        <v>17973.723626131163</v>
      </c>
      <c r="CT19" s="115">
        <v>18133.791518925205</v>
      </c>
      <c r="CU19" s="115">
        <v>18485.637423854914</v>
      </c>
      <c r="CV19" s="115">
        <v>18333.356100014804</v>
      </c>
      <c r="CW19" s="115">
        <v>18673.858177098587</v>
      </c>
      <c r="CX19" s="115">
        <v>18655.201381990875</v>
      </c>
      <c r="CY19" s="115">
        <v>19271.712329967297</v>
      </c>
    </row>
    <row r="20" spans="1:103" hidden="1" x14ac:dyDescent="0.25">
      <c r="A20" s="5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2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Z20" s="22"/>
      <c r="AA20" s="9"/>
      <c r="AB20" s="9"/>
      <c r="AC20" s="10"/>
      <c r="AD20" s="2"/>
      <c r="AE20" s="9"/>
      <c r="AF20" s="8"/>
      <c r="AG20" s="9"/>
      <c r="AH20" s="9"/>
      <c r="AI20" s="9"/>
      <c r="AJ20" s="9"/>
      <c r="AK20" s="9"/>
      <c r="AL20" s="9"/>
      <c r="AM20" s="9"/>
      <c r="AN20" s="9"/>
      <c r="AO20" s="9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9"/>
      <c r="BW20" s="9"/>
      <c r="BX20" s="9"/>
      <c r="BY20" s="9"/>
      <c r="BZ20" s="9"/>
      <c r="CA20" s="9"/>
      <c r="CB20" s="9"/>
      <c r="CC20" s="9"/>
      <c r="CD20" s="9"/>
      <c r="CE20" s="2"/>
      <c r="CF20" s="2"/>
      <c r="CG20" s="2"/>
      <c r="CH20" s="48"/>
      <c r="CI20" s="48"/>
      <c r="CJ20" s="48"/>
      <c r="CK20" s="48"/>
      <c r="CL20" s="48"/>
      <c r="CM20" s="48"/>
      <c r="CN20" s="48"/>
      <c r="CO20" s="48"/>
      <c r="CP20" s="2"/>
      <c r="CQ20" s="115"/>
      <c r="CR20" s="115"/>
      <c r="CS20" s="115"/>
      <c r="CT20" s="115"/>
      <c r="CU20" s="115"/>
      <c r="CV20" s="115"/>
      <c r="CW20" s="115"/>
      <c r="CX20" s="115"/>
      <c r="CY20" s="115"/>
    </row>
    <row r="21" spans="1:103" hidden="1" x14ac:dyDescent="0.25">
      <c r="A21" s="54" t="s">
        <v>112</v>
      </c>
      <c r="B21" s="26">
        <f t="shared" ref="B21:G21" si="34">SUM(B23:B26)</f>
        <v>133581.70000000001</v>
      </c>
      <c r="C21" s="26">
        <f t="shared" si="34"/>
        <v>170421.5</v>
      </c>
      <c r="D21" s="26">
        <f t="shared" si="34"/>
        <v>194860.6</v>
      </c>
      <c r="E21" s="26">
        <f t="shared" si="34"/>
        <v>203140.7</v>
      </c>
      <c r="F21" s="27">
        <f t="shared" si="34"/>
        <v>170197.1</v>
      </c>
      <c r="G21" s="27">
        <f t="shared" si="34"/>
        <v>181346.5</v>
      </c>
      <c r="H21" s="26">
        <f t="shared" ref="H21:J21" si="35">SUM(H23:H26)</f>
        <v>217104.8</v>
      </c>
      <c r="I21" s="26">
        <f t="shared" si="35"/>
        <v>65449.599999999991</v>
      </c>
      <c r="J21" s="26">
        <f t="shared" si="35"/>
        <v>59359.128884520243</v>
      </c>
      <c r="K21" s="9">
        <f t="shared" ref="K21" si="36">SUM(K23:K26)</f>
        <v>61808.189244648151</v>
      </c>
      <c r="L21" s="9">
        <f>SUM(L23:L26)</f>
        <v>106463.40349947353</v>
      </c>
      <c r="M21" s="2">
        <f>SUM(M23:M26)</f>
        <v>110961.44815575102</v>
      </c>
      <c r="N21" s="9">
        <f t="shared" ref="N21" si="37">SUM(N23:N26)</f>
        <v>114068.8915163857</v>
      </c>
      <c r="O21" s="9">
        <f>SUM(O23:O26)</f>
        <v>122935.72505893453</v>
      </c>
      <c r="P21" s="9">
        <f>SUM(P23:P26)</f>
        <v>130349.78976146267</v>
      </c>
      <c r="Q21" s="9">
        <f>SUM(Q23:Q26)</f>
        <v>138763.16754241506</v>
      </c>
      <c r="R21" s="9">
        <f t="shared" ref="R21:AC21" si="38">SUM(R23:R26)</f>
        <v>57124.082434421674</v>
      </c>
      <c r="S21" s="9">
        <f t="shared" si="38"/>
        <v>57765.517878810126</v>
      </c>
      <c r="T21" s="9">
        <f t="shared" si="38"/>
        <v>58432.050968875235</v>
      </c>
      <c r="U21" s="9">
        <f t="shared" si="38"/>
        <v>59169.3708581049</v>
      </c>
      <c r="V21" s="9">
        <f t="shared" si="38"/>
        <v>59242.324605370151</v>
      </c>
      <c r="W21" s="9">
        <f t="shared" si="38"/>
        <v>59405.658561285891</v>
      </c>
      <c r="X21" s="9">
        <f t="shared" si="38"/>
        <v>59486.876892771041</v>
      </c>
      <c r="Y21" s="9">
        <f t="shared" si="38"/>
        <v>60267.778735865191</v>
      </c>
      <c r="Z21" s="9">
        <f t="shared" si="38"/>
        <v>58543.855896932932</v>
      </c>
      <c r="AA21" s="9">
        <f t="shared" si="38"/>
        <v>60031.055339143932</v>
      </c>
      <c r="AB21" s="9">
        <f t="shared" si="38"/>
        <v>61461.641869504798</v>
      </c>
      <c r="AC21" s="10">
        <f t="shared" si="38"/>
        <v>62290.377241643291</v>
      </c>
      <c r="AD21" s="2">
        <f t="shared" ref="AD21:AI21" si="39">SUM(AD23:AD26)</f>
        <v>63862.680232898383</v>
      </c>
      <c r="AE21" s="9">
        <f t="shared" si="39"/>
        <v>65433.765590728472</v>
      </c>
      <c r="AF21" s="8">
        <f t="shared" si="39"/>
        <v>65412.968747099461</v>
      </c>
      <c r="AG21" s="9">
        <f t="shared" si="39"/>
        <v>64714.68505067534</v>
      </c>
      <c r="AH21" s="9">
        <f t="shared" si="39"/>
        <v>64913.193064072009</v>
      </c>
      <c r="AI21" s="9">
        <f t="shared" si="39"/>
        <v>64690.470791598811</v>
      </c>
      <c r="AJ21" s="9">
        <f>SUM(AJ23:AJ26)</f>
        <v>66607.10805896447</v>
      </c>
      <c r="AK21" s="9">
        <f>SUM(AK23:AK26)</f>
        <v>67287.839382160324</v>
      </c>
      <c r="AL21" s="9">
        <f>SUM(AL23:AL26)</f>
        <v>68543.28180865162</v>
      </c>
      <c r="AM21" s="9">
        <f>SUM(AM23:AM26)</f>
        <v>69729.972021490292</v>
      </c>
      <c r="AN21" s="9">
        <f t="shared" ref="AN21" si="40">SUM(AN23:AN26)</f>
        <v>104464.64342414134</v>
      </c>
      <c r="AO21" s="9">
        <f>SUM(AO23:AO26)</f>
        <v>106463.40349947353</v>
      </c>
      <c r="AP21" s="2">
        <f t="shared" ref="AP21" si="41">SUM(AP23:AP26)</f>
        <v>109195.40705916841</v>
      </c>
      <c r="AQ21" s="2">
        <f t="shared" ref="AQ21:AU21" si="42">SUM(AQ23:AQ26)</f>
        <v>114033.52887055496</v>
      </c>
      <c r="AR21" s="2">
        <f t="shared" si="42"/>
        <v>109995.12622410615</v>
      </c>
      <c r="AS21" s="2">
        <f t="shared" si="42"/>
        <v>108935.81544953426</v>
      </c>
      <c r="AT21" s="2">
        <f t="shared" si="42"/>
        <v>107540.49288104374</v>
      </c>
      <c r="AU21" s="2">
        <f t="shared" si="42"/>
        <v>107587.61586432665</v>
      </c>
      <c r="AV21" s="2">
        <f>SUM(AV23:AV26)</f>
        <v>108202.12486234476</v>
      </c>
      <c r="AW21" s="2">
        <f t="shared" ref="AW21:BB21" si="43">SUM(AW23:AW26)</f>
        <v>108202.12486234476</v>
      </c>
      <c r="AX21" s="2">
        <f t="shared" si="43"/>
        <v>108835.00724789745</v>
      </c>
      <c r="AY21" s="2">
        <f t="shared" si="43"/>
        <v>110247.33489601724</v>
      </c>
      <c r="AZ21" s="2">
        <f t="shared" si="43"/>
        <v>110095.63958734921</v>
      </c>
      <c r="BA21" s="2">
        <f t="shared" si="43"/>
        <v>110961.44815575102</v>
      </c>
      <c r="BB21" s="2">
        <f t="shared" si="43"/>
        <v>111244.79523847709</v>
      </c>
      <c r="BC21" s="2">
        <f>SUM(BC23:BC26)</f>
        <v>112290.08864940704</v>
      </c>
      <c r="BD21" s="2">
        <f t="shared" ref="BD21:CP21" si="44">SUM(BD23:BD26)</f>
        <v>108935.81544953426</v>
      </c>
      <c r="BE21" s="2">
        <f t="shared" si="44"/>
        <v>113638.93068490564</v>
      </c>
      <c r="BF21" s="2">
        <f t="shared" si="44"/>
        <v>112208.61123223364</v>
      </c>
      <c r="BG21" s="2">
        <f t="shared" si="44"/>
        <v>113719.77963327937</v>
      </c>
      <c r="BH21" s="2">
        <f t="shared" si="44"/>
        <v>113620.919248854</v>
      </c>
      <c r="BI21" s="2">
        <f t="shared" si="44"/>
        <v>113984.23466113379</v>
      </c>
      <c r="BJ21" s="2">
        <f t="shared" si="44"/>
        <v>114334.53056565019</v>
      </c>
      <c r="BK21" s="2">
        <f t="shared" si="44"/>
        <v>113802.61909972751</v>
      </c>
      <c r="BL21" s="2">
        <f t="shared" si="44"/>
        <v>112987.11296813228</v>
      </c>
      <c r="BM21" s="2">
        <f t="shared" si="44"/>
        <v>113839.21409316637</v>
      </c>
      <c r="BN21" s="2">
        <f t="shared" si="44"/>
        <v>114068.8915163857</v>
      </c>
      <c r="BO21" s="2">
        <f t="shared" si="44"/>
        <v>113005.02762382271</v>
      </c>
      <c r="BP21" s="2">
        <f t="shared" si="44"/>
        <v>113558.24346657674</v>
      </c>
      <c r="BQ21" s="2">
        <f t="shared" si="44"/>
        <v>114836.03135459452</v>
      </c>
      <c r="BR21" s="2">
        <f t="shared" si="44"/>
        <v>114693.55867128301</v>
      </c>
      <c r="BS21" s="2">
        <f t="shared" si="44"/>
        <v>116498.01803209403</v>
      </c>
      <c r="BT21" s="2">
        <f t="shared" si="44"/>
        <v>116854.72421738243</v>
      </c>
      <c r="BU21" s="2">
        <f t="shared" si="44"/>
        <v>117065.17969085911</v>
      </c>
      <c r="BV21" s="9">
        <f t="shared" si="44"/>
        <v>118240.3092618637</v>
      </c>
      <c r="BW21" s="9">
        <f t="shared" si="44"/>
        <v>119044.60831166562</v>
      </c>
      <c r="BX21" s="9">
        <f t="shared" si="44"/>
        <v>119308.95312322801</v>
      </c>
      <c r="BY21" s="9">
        <f t="shared" si="44"/>
        <v>119320.16767861618</v>
      </c>
      <c r="BZ21" s="9">
        <f t="shared" si="44"/>
        <v>122935.72505893453</v>
      </c>
      <c r="CA21" s="9">
        <f t="shared" si="44"/>
        <v>124351.67436422798</v>
      </c>
      <c r="CB21" s="9">
        <f t="shared" si="44"/>
        <v>127111.7232566</v>
      </c>
      <c r="CC21" s="9">
        <f t="shared" si="44"/>
        <v>127870.6214059427</v>
      </c>
      <c r="CD21" s="9">
        <f t="shared" si="44"/>
        <v>129236.36310807915</v>
      </c>
      <c r="CE21" s="2">
        <f t="shared" si="44"/>
        <v>129940.29106622278</v>
      </c>
      <c r="CF21" s="2">
        <f t="shared" si="44"/>
        <v>130169.00569787782</v>
      </c>
      <c r="CG21" s="2">
        <f t="shared" si="44"/>
        <v>129809.33725819575</v>
      </c>
      <c r="CH21" s="48">
        <f t="shared" si="44"/>
        <v>131560.47631629254</v>
      </c>
      <c r="CI21" s="48">
        <f t="shared" si="44"/>
        <v>132193.91000110639</v>
      </c>
      <c r="CJ21" s="48">
        <f t="shared" si="44"/>
        <v>131022.08846196966</v>
      </c>
      <c r="CK21" s="48">
        <f t="shared" si="44"/>
        <v>130826.46348698673</v>
      </c>
      <c r="CL21" s="48">
        <f t="shared" si="44"/>
        <v>130349.78976146269</v>
      </c>
      <c r="CM21" s="48">
        <f t="shared" si="44"/>
        <v>131657.21741588827</v>
      </c>
      <c r="CN21" s="48">
        <f t="shared" si="44"/>
        <v>133795.96444288458</v>
      </c>
      <c r="CO21" s="48">
        <f t="shared" ref="CO21" si="45">SUM(CO23:CO26)</f>
        <v>131447.34294632319</v>
      </c>
      <c r="CP21" s="2">
        <f t="shared" si="44"/>
        <v>134206.22989585929</v>
      </c>
      <c r="CQ21" s="115">
        <f t="shared" ref="CQ21:CY21" si="46">SUM(CQ23:CQ26)</f>
        <v>138875.78401667991</v>
      </c>
      <c r="CR21" s="115">
        <f t="shared" ref="CR21:CX21" si="47">SUM(CR23:CR26)</f>
        <v>139906.14745935274</v>
      </c>
      <c r="CS21" s="115">
        <f t="shared" si="47"/>
        <v>141333.35660958948</v>
      </c>
      <c r="CT21" s="115">
        <f t="shared" si="47"/>
        <v>142781.98717138174</v>
      </c>
      <c r="CU21" s="115">
        <f t="shared" si="47"/>
        <v>144273.0739002066</v>
      </c>
      <c r="CV21" s="115">
        <f t="shared" si="47"/>
        <v>143451.40699714102</v>
      </c>
      <c r="CW21" s="115">
        <f t="shared" si="47"/>
        <v>143847.50589806569</v>
      </c>
      <c r="CX21" s="115">
        <f t="shared" si="47"/>
        <v>141140.48330197993</v>
      </c>
      <c r="CY21" s="115">
        <f t="shared" si="46"/>
        <v>140364.18420502514</v>
      </c>
    </row>
    <row r="22" spans="1:103" hidden="1" x14ac:dyDescent="0.25">
      <c r="A22" s="5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2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  <c r="Z22" s="22"/>
      <c r="AA22" s="9"/>
      <c r="AB22" s="9"/>
      <c r="AC22" s="10"/>
      <c r="AD22" s="2"/>
      <c r="AE22" s="9"/>
      <c r="AF22" s="8"/>
      <c r="AG22" s="9"/>
      <c r="AH22" s="9"/>
      <c r="AI22" s="9"/>
      <c r="AJ22" s="9"/>
      <c r="AK22" s="9"/>
      <c r="AL22" s="9"/>
      <c r="AM22" s="9"/>
      <c r="AN22" s="9"/>
      <c r="AO22" s="9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9"/>
      <c r="BW22" s="9"/>
      <c r="BX22" s="9"/>
      <c r="BY22" s="9"/>
      <c r="BZ22" s="9"/>
      <c r="CA22" s="9"/>
      <c r="CB22" s="9"/>
      <c r="CC22" s="9"/>
      <c r="CD22" s="9"/>
      <c r="CE22" s="2"/>
      <c r="CF22" s="2"/>
      <c r="CG22" s="2"/>
      <c r="CH22" s="48"/>
      <c r="CI22" s="48"/>
      <c r="CJ22" s="48"/>
      <c r="CK22" s="48"/>
      <c r="CL22" s="48"/>
      <c r="CM22" s="48"/>
      <c r="CN22" s="48"/>
      <c r="CO22" s="48"/>
      <c r="CP22" s="2"/>
      <c r="CQ22" s="115"/>
      <c r="CR22" s="115"/>
      <c r="CS22" s="115"/>
      <c r="CT22" s="115"/>
      <c r="CU22" s="115"/>
      <c r="CV22" s="115"/>
      <c r="CW22" s="115"/>
      <c r="CX22" s="115"/>
      <c r="CY22" s="115"/>
    </row>
    <row r="23" spans="1:103" hidden="1" x14ac:dyDescent="0.25">
      <c r="A23" s="54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9">
        <v>186445.4</v>
      </c>
      <c r="I23" s="9">
        <v>59053.7</v>
      </c>
      <c r="J23" s="9">
        <v>56908.405951550245</v>
      </c>
      <c r="K23" s="9">
        <v>61808.189244648151</v>
      </c>
      <c r="L23" s="9">
        <v>71214.292595475767</v>
      </c>
      <c r="M23" s="2">
        <v>74107.364783899262</v>
      </c>
      <c r="N23" s="9">
        <v>74712.643807016197</v>
      </c>
      <c r="O23" s="9">
        <v>79743.210992101493</v>
      </c>
      <c r="P23" s="9">
        <v>84946.03859138253</v>
      </c>
      <c r="Q23" s="9">
        <v>94792.898726545929</v>
      </c>
      <c r="R23" s="9">
        <v>57124.082434421674</v>
      </c>
      <c r="S23" s="9">
        <v>57765.517878810126</v>
      </c>
      <c r="T23" s="9">
        <v>58432.050968875235</v>
      </c>
      <c r="U23" s="9">
        <v>59169.3708581049</v>
      </c>
      <c r="V23" s="9">
        <v>59242.324605370151</v>
      </c>
      <c r="W23" s="9">
        <v>59405.658561285891</v>
      </c>
      <c r="X23" s="9">
        <v>59486.876892771041</v>
      </c>
      <c r="Y23" s="10">
        <v>60267.778735865191</v>
      </c>
      <c r="Z23" s="22">
        <v>58543.855896932932</v>
      </c>
      <c r="AA23" s="9">
        <v>60031.055339143932</v>
      </c>
      <c r="AB23" s="9">
        <v>61461.641869504798</v>
      </c>
      <c r="AC23" s="10">
        <v>62290.377241643291</v>
      </c>
      <c r="AD23" s="2">
        <v>63862.680232898383</v>
      </c>
      <c r="AE23" s="9">
        <v>65433.765590728472</v>
      </c>
      <c r="AF23" s="8">
        <v>65412.968747099461</v>
      </c>
      <c r="AG23" s="9">
        <v>64714.68505067534</v>
      </c>
      <c r="AH23" s="9">
        <v>64913.193064072009</v>
      </c>
      <c r="AI23" s="9">
        <v>64690.470791598811</v>
      </c>
      <c r="AJ23" s="9">
        <v>66607.10805896447</v>
      </c>
      <c r="AK23" s="9">
        <v>67287.839382160324</v>
      </c>
      <c r="AL23" s="9">
        <v>68543.28180865162</v>
      </c>
      <c r="AM23" s="9">
        <v>69729.972021490292</v>
      </c>
      <c r="AN23" s="9">
        <v>69819.230722025735</v>
      </c>
      <c r="AO23" s="9">
        <v>71214.292595475767</v>
      </c>
      <c r="AP23" s="2">
        <v>73087.362822929063</v>
      </c>
      <c r="AQ23" s="2">
        <v>76346.743969450865</v>
      </c>
      <c r="AR23" s="2">
        <v>72680.109886047387</v>
      </c>
      <c r="AS23" s="2">
        <v>71977.282568430441</v>
      </c>
      <c r="AT23" s="2">
        <v>70979.914387694938</v>
      </c>
      <c r="AU23" s="2">
        <v>71244.358222115727</v>
      </c>
      <c r="AV23" s="2">
        <v>71838.918468340882</v>
      </c>
      <c r="AW23" s="2">
        <v>71838.918468340882</v>
      </c>
      <c r="AX23" s="2">
        <v>72457.182011495534</v>
      </c>
      <c r="AY23" s="2">
        <v>73667.750581173415</v>
      </c>
      <c r="AZ23" s="2">
        <v>73308.735438171105</v>
      </c>
      <c r="BA23" s="2">
        <v>74107.364783899262</v>
      </c>
      <c r="BB23" s="2">
        <v>74107.364783899262</v>
      </c>
      <c r="BC23" s="2">
        <v>75127.078673776428</v>
      </c>
      <c r="BD23" s="2">
        <v>71977.282568430441</v>
      </c>
      <c r="BE23" s="2">
        <v>75508.422047955231</v>
      </c>
      <c r="BF23" s="2">
        <v>74065.575151219426</v>
      </c>
      <c r="BG23" s="2">
        <v>75368.810830175164</v>
      </c>
      <c r="BH23" s="2">
        <v>75242.651379735791</v>
      </c>
      <c r="BI23" s="2">
        <v>75164.074419515571</v>
      </c>
      <c r="BJ23" s="2">
        <v>75483.870078502878</v>
      </c>
      <c r="BK23" s="2">
        <v>74739.844219139355</v>
      </c>
      <c r="BL23" s="2">
        <v>73905.606068728186</v>
      </c>
      <c r="BM23" s="2">
        <v>74739.578172117457</v>
      </c>
      <c r="BN23" s="2">
        <v>74712.643807016197</v>
      </c>
      <c r="BO23" s="2">
        <v>73305.136609545589</v>
      </c>
      <c r="BP23" s="2">
        <v>73835.228087305106</v>
      </c>
      <c r="BQ23" s="2">
        <v>74886.810203105357</v>
      </c>
      <c r="BR23" s="2">
        <v>74679.520936104149</v>
      </c>
      <c r="BS23" s="2">
        <v>76438.318078739147</v>
      </c>
      <c r="BT23" s="2">
        <v>76668.860982526996</v>
      </c>
      <c r="BU23" s="2">
        <v>76697.730017215727</v>
      </c>
      <c r="BV23" s="9">
        <v>77733.394998478092</v>
      </c>
      <c r="BW23" s="9">
        <v>78420.590315664551</v>
      </c>
      <c r="BX23" s="9">
        <v>78588.670015605676</v>
      </c>
      <c r="BY23" s="9">
        <v>78234.97008734745</v>
      </c>
      <c r="BZ23" s="9">
        <v>79743.210992101493</v>
      </c>
      <c r="CA23" s="9">
        <v>80932.113794268545</v>
      </c>
      <c r="CB23" s="9">
        <v>83514.898702241524</v>
      </c>
      <c r="CC23" s="9">
        <v>83852.380539931095</v>
      </c>
      <c r="CD23" s="9">
        <v>85043.919020679139</v>
      </c>
      <c r="CE23" s="2">
        <v>85615.873960055585</v>
      </c>
      <c r="CF23" s="2">
        <v>85718.839678779797</v>
      </c>
      <c r="CG23" s="2">
        <v>85190.631329239972</v>
      </c>
      <c r="CH23" s="48">
        <v>86755.272456366598</v>
      </c>
      <c r="CI23" s="48">
        <v>87220.810832384042</v>
      </c>
      <c r="CJ23" s="48">
        <v>85911.324847829645</v>
      </c>
      <c r="CK23" s="48">
        <v>85576.457964537607</v>
      </c>
      <c r="CL23" s="48">
        <v>84946.03859138253</v>
      </c>
      <c r="CM23" s="48">
        <v>85468.953045337985</v>
      </c>
      <c r="CN23" s="48">
        <v>87425.936382738568</v>
      </c>
      <c r="CO23" s="48">
        <v>84726.265856412865</v>
      </c>
      <c r="CP23" s="2">
        <v>87153.350557900107</v>
      </c>
      <c r="CQ23" s="115">
        <v>91655.126478269245</v>
      </c>
      <c r="CR23" s="115">
        <v>92485.191962127486</v>
      </c>
      <c r="CS23" s="115">
        <v>92166.599355158934</v>
      </c>
      <c r="CT23" s="115">
        <v>93396.786032604417</v>
      </c>
      <c r="CU23" s="115">
        <v>94680.797914781026</v>
      </c>
      <c r="CV23" s="115">
        <v>93674.737480415832</v>
      </c>
      <c r="CW23" s="115">
        <v>93901.418988816455</v>
      </c>
      <c r="CX23" s="115">
        <v>95601.973541445856</v>
      </c>
      <c r="CY23" s="115">
        <v>96317.102603998821</v>
      </c>
    </row>
    <row r="24" spans="1:103" ht="18" hidden="1" x14ac:dyDescent="0.25">
      <c r="A24" s="54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9">
        <v>23976.400000000001</v>
      </c>
      <c r="I24" s="9">
        <v>3691.7</v>
      </c>
      <c r="J24" s="44">
        <v>0</v>
      </c>
      <c r="K24" s="44">
        <v>0</v>
      </c>
      <c r="L24" s="45">
        <v>0</v>
      </c>
      <c r="M24" s="43">
        <v>0</v>
      </c>
      <c r="N24" s="45">
        <v>0</v>
      </c>
      <c r="O24" s="45">
        <v>0</v>
      </c>
      <c r="P24" s="45">
        <v>0</v>
      </c>
      <c r="Q24" s="45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10">
        <v>0</v>
      </c>
      <c r="AD24" s="2" t="s">
        <v>48</v>
      </c>
      <c r="AE24" s="9" t="s">
        <v>48</v>
      </c>
      <c r="AF24" s="45">
        <v>0</v>
      </c>
      <c r="AG24" s="9" t="s">
        <v>48</v>
      </c>
      <c r="AH24" s="9" t="s">
        <v>48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3">
        <v>0</v>
      </c>
      <c r="CF24" s="43">
        <v>0</v>
      </c>
      <c r="CG24" s="43">
        <v>0</v>
      </c>
      <c r="CH24" s="55">
        <v>0</v>
      </c>
      <c r="CI24" s="55">
        <v>0</v>
      </c>
      <c r="CJ24" s="55">
        <v>0</v>
      </c>
      <c r="CK24" s="55">
        <v>0</v>
      </c>
      <c r="CL24" s="55">
        <v>0</v>
      </c>
      <c r="CM24" s="55">
        <v>0</v>
      </c>
      <c r="CN24" s="55">
        <v>0</v>
      </c>
      <c r="CO24" s="55">
        <v>0</v>
      </c>
      <c r="CP24" s="43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  <c r="CV24" s="118">
        <v>0</v>
      </c>
      <c r="CW24" s="118">
        <v>0</v>
      </c>
      <c r="CX24" s="118">
        <v>0</v>
      </c>
      <c r="CY24" s="118">
        <v>0</v>
      </c>
    </row>
    <row r="25" spans="1:103" ht="18" hidden="1" x14ac:dyDescent="0.25">
      <c r="A25" s="54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180.3</v>
      </c>
      <c r="I25" s="9">
        <v>194.2</v>
      </c>
      <c r="J25" s="9">
        <v>175.97106360000001</v>
      </c>
      <c r="K25" s="44">
        <v>0</v>
      </c>
      <c r="L25" s="45">
        <v>0</v>
      </c>
      <c r="M25" s="43">
        <v>0</v>
      </c>
      <c r="N25" s="45">
        <v>0</v>
      </c>
      <c r="O25" s="45">
        <v>0</v>
      </c>
      <c r="P25" s="45">
        <v>0</v>
      </c>
      <c r="Q25" s="45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10">
        <v>0</v>
      </c>
      <c r="AD25" s="2" t="s">
        <v>48</v>
      </c>
      <c r="AE25" s="9" t="s">
        <v>48</v>
      </c>
      <c r="AF25" s="45">
        <v>0</v>
      </c>
      <c r="AG25" s="9" t="s">
        <v>48</v>
      </c>
      <c r="AH25" s="9" t="s">
        <v>48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3">
        <v>0</v>
      </c>
      <c r="CF25" s="43">
        <v>0</v>
      </c>
      <c r="CG25" s="43">
        <v>0</v>
      </c>
      <c r="CH25" s="55">
        <v>0</v>
      </c>
      <c r="CI25" s="55">
        <v>0</v>
      </c>
      <c r="CJ25" s="55">
        <v>0</v>
      </c>
      <c r="CK25" s="55">
        <v>0</v>
      </c>
      <c r="CL25" s="55">
        <v>0</v>
      </c>
      <c r="CM25" s="55">
        <v>0</v>
      </c>
      <c r="CN25" s="55">
        <v>0</v>
      </c>
      <c r="CO25" s="55">
        <v>0</v>
      </c>
      <c r="CP25" s="43">
        <v>0</v>
      </c>
      <c r="CQ25" s="118">
        <v>0</v>
      </c>
      <c r="CR25" s="118">
        <v>0</v>
      </c>
      <c r="CS25" s="118">
        <v>0</v>
      </c>
      <c r="CT25" s="118">
        <v>0</v>
      </c>
      <c r="CU25" s="118">
        <v>0</v>
      </c>
      <c r="CV25" s="118">
        <v>0</v>
      </c>
      <c r="CW25" s="118">
        <v>0</v>
      </c>
      <c r="CX25" s="118">
        <v>0</v>
      </c>
      <c r="CY25" s="118">
        <v>0</v>
      </c>
    </row>
    <row r="26" spans="1:103" ht="18" hidden="1" x14ac:dyDescent="0.25">
      <c r="A26" s="54" t="s">
        <v>123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6502.7</v>
      </c>
      <c r="I26" s="9">
        <v>2510</v>
      </c>
      <c r="J26" s="9">
        <v>2274.7518693699999</v>
      </c>
      <c r="K26" s="44">
        <v>0</v>
      </c>
      <c r="L26" s="9">
        <v>35249.110903997767</v>
      </c>
      <c r="M26" s="2">
        <v>36854.083371851746</v>
      </c>
      <c r="N26" s="9">
        <v>39356.247709369505</v>
      </c>
      <c r="O26" s="9">
        <v>43192.514066833035</v>
      </c>
      <c r="P26" s="9">
        <v>45403.751170080141</v>
      </c>
      <c r="Q26" s="9">
        <v>43970.268815869124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10">
        <v>0</v>
      </c>
      <c r="AD26" s="2" t="s">
        <v>48</v>
      </c>
      <c r="AE26" s="9" t="s">
        <v>48</v>
      </c>
      <c r="AF26" s="45">
        <v>0</v>
      </c>
      <c r="AG26" s="9" t="s">
        <v>48</v>
      </c>
      <c r="AH26" s="9" t="s">
        <v>48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9">
        <v>34645.412702115602</v>
      </c>
      <c r="AO26" s="9">
        <v>35249.110903997767</v>
      </c>
      <c r="AP26" s="2">
        <v>36108.044236239359</v>
      </c>
      <c r="AQ26" s="43">
        <v>37686.784901104103</v>
      </c>
      <c r="AR26" s="2">
        <v>37315.016338058762</v>
      </c>
      <c r="AS26" s="2">
        <v>36958.53288110382</v>
      </c>
      <c r="AT26" s="2">
        <v>36560.578493348803</v>
      </c>
      <c r="AU26" s="2">
        <v>36343.25764221092</v>
      </c>
      <c r="AV26" s="2">
        <v>36363.206394003879</v>
      </c>
      <c r="AW26" s="2">
        <v>36363.206394003879</v>
      </c>
      <c r="AX26" s="2">
        <v>36377.825236401914</v>
      </c>
      <c r="AY26" s="2">
        <v>36579.584314843836</v>
      </c>
      <c r="AZ26" s="2">
        <v>36786.90414917811</v>
      </c>
      <c r="BA26" s="2">
        <v>36854.083371851746</v>
      </c>
      <c r="BB26" s="2">
        <v>37137.430454577829</v>
      </c>
      <c r="BC26" s="2">
        <v>37163.009975630615</v>
      </c>
      <c r="BD26" s="2">
        <v>36958.53288110382</v>
      </c>
      <c r="BE26" s="2">
        <v>38130.508636950406</v>
      </c>
      <c r="BF26" s="2">
        <v>38143.036081014216</v>
      </c>
      <c r="BG26" s="2">
        <v>38350.96880310421</v>
      </c>
      <c r="BH26" s="2">
        <v>38378.267869118208</v>
      </c>
      <c r="BI26" s="2">
        <v>38820.160241618207</v>
      </c>
      <c r="BJ26" s="2">
        <v>38850.66048714731</v>
      </c>
      <c r="BK26" s="2">
        <v>39062.774880588149</v>
      </c>
      <c r="BL26" s="2">
        <v>39081.506899404092</v>
      </c>
      <c r="BM26" s="2">
        <v>39099.63592104891</v>
      </c>
      <c r="BN26" s="2">
        <v>39356.247709369505</v>
      </c>
      <c r="BO26" s="2">
        <v>39699.89101427712</v>
      </c>
      <c r="BP26" s="2">
        <v>39723.015379271637</v>
      </c>
      <c r="BQ26" s="2">
        <v>39949.221151489168</v>
      </c>
      <c r="BR26" s="2">
        <v>40014.03773517887</v>
      </c>
      <c r="BS26" s="2">
        <v>40059.699953354888</v>
      </c>
      <c r="BT26" s="2">
        <v>40185.863234855446</v>
      </c>
      <c r="BU26" s="2">
        <v>40367.449673643379</v>
      </c>
      <c r="BV26" s="9">
        <v>40506.91426338561</v>
      </c>
      <c r="BW26" s="9">
        <v>40624.017996001065</v>
      </c>
      <c r="BX26" s="9">
        <v>40720.28310762233</v>
      </c>
      <c r="BY26" s="9">
        <v>41085.197591268727</v>
      </c>
      <c r="BZ26" s="9">
        <v>43192.51406683305</v>
      </c>
      <c r="CA26" s="9">
        <v>43419.560569959438</v>
      </c>
      <c r="CB26" s="9">
        <v>43596.824554358478</v>
      </c>
      <c r="CC26" s="9">
        <v>44018.240866011605</v>
      </c>
      <c r="CD26" s="9">
        <v>44192.444087400014</v>
      </c>
      <c r="CE26" s="2">
        <v>44324.417106167195</v>
      </c>
      <c r="CF26" s="2">
        <v>44450.166019098018</v>
      </c>
      <c r="CG26" s="2">
        <v>44618.70592895578</v>
      </c>
      <c r="CH26" s="48">
        <v>44805.203859925939</v>
      </c>
      <c r="CI26" s="48">
        <v>44973.099168722358</v>
      </c>
      <c r="CJ26" s="48">
        <v>45110.763614140014</v>
      </c>
      <c r="CK26" s="48">
        <v>45250.005522449123</v>
      </c>
      <c r="CL26" s="48">
        <v>45403.751170080148</v>
      </c>
      <c r="CM26" s="48">
        <v>46188.264370550278</v>
      </c>
      <c r="CN26" s="48">
        <v>46370.028060146018</v>
      </c>
      <c r="CO26" s="48">
        <v>46721.077089910315</v>
      </c>
      <c r="CP26" s="2">
        <v>47052.879337959181</v>
      </c>
      <c r="CQ26" s="115">
        <v>47220.657538410669</v>
      </c>
      <c r="CR26" s="115">
        <v>47420.955497225237</v>
      </c>
      <c r="CS26" s="115">
        <v>49166.757254430529</v>
      </c>
      <c r="CT26" s="115">
        <v>49385.201138777316</v>
      </c>
      <c r="CU26" s="115">
        <v>49592.275985425571</v>
      </c>
      <c r="CV26" s="115">
        <v>49776.669516725204</v>
      </c>
      <c r="CW26" s="115">
        <v>49946.086909249228</v>
      </c>
      <c r="CX26" s="115">
        <v>45538.509760534071</v>
      </c>
      <c r="CY26" s="115">
        <v>44047.081601026308</v>
      </c>
    </row>
    <row r="27" spans="1:103" hidden="1" x14ac:dyDescent="0.25">
      <c r="A27" s="5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2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  <c r="Z27" s="22"/>
      <c r="AA27" s="9"/>
      <c r="AB27" s="9"/>
      <c r="AC27" s="10"/>
      <c r="AD27" s="2"/>
      <c r="AE27" s="9"/>
      <c r="AF27" s="8"/>
      <c r="AG27" s="9"/>
      <c r="AH27" s="9"/>
      <c r="AI27" s="9"/>
      <c r="AJ27" s="9"/>
      <c r="AK27" s="9"/>
      <c r="AL27" s="9"/>
      <c r="AM27" s="9"/>
      <c r="AN27" s="9"/>
      <c r="AO27" s="9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9"/>
      <c r="BW27" s="9"/>
      <c r="BX27" s="9"/>
      <c r="BY27" s="9"/>
      <c r="BZ27" s="9"/>
      <c r="CA27" s="9"/>
      <c r="CB27" s="9"/>
      <c r="CC27" s="9"/>
      <c r="CD27" s="9"/>
      <c r="CE27" s="2"/>
      <c r="CF27" s="2"/>
      <c r="CG27" s="2"/>
      <c r="CH27" s="48"/>
      <c r="CI27" s="48"/>
      <c r="CJ27" s="48"/>
      <c r="CK27" s="48"/>
      <c r="CL27" s="48"/>
      <c r="CM27" s="48"/>
      <c r="CN27" s="48"/>
      <c r="CO27" s="48"/>
      <c r="CP27" s="2"/>
      <c r="CQ27" s="115"/>
      <c r="CR27" s="115"/>
      <c r="CS27" s="115"/>
      <c r="CT27" s="115"/>
      <c r="CU27" s="115"/>
      <c r="CV27" s="115"/>
      <c r="CW27" s="115"/>
      <c r="CX27" s="115"/>
      <c r="CY27" s="115"/>
    </row>
    <row r="28" spans="1:103" hidden="1" x14ac:dyDescent="0.25">
      <c r="A28" s="54" t="s">
        <v>113</v>
      </c>
      <c r="B28" s="26">
        <f t="shared" ref="B28:G28" si="48">SUM(B30:B31)</f>
        <v>109315.90000000001</v>
      </c>
      <c r="C28" s="26">
        <f t="shared" si="48"/>
        <v>141742.79999999999</v>
      </c>
      <c r="D28" s="26">
        <f t="shared" si="48"/>
        <v>161209.29999999999</v>
      </c>
      <c r="E28" s="26">
        <f t="shared" si="48"/>
        <v>174071.1</v>
      </c>
      <c r="F28" s="27">
        <f t="shared" si="48"/>
        <v>156690.5</v>
      </c>
      <c r="G28" s="27">
        <f t="shared" si="48"/>
        <v>174142.64</v>
      </c>
      <c r="H28" s="26">
        <f t="shared" ref="H28:J28" si="49">SUM(H30:H31)</f>
        <v>214612.59999999998</v>
      </c>
      <c r="I28" s="26">
        <f t="shared" si="49"/>
        <v>48900</v>
      </c>
      <c r="J28" s="26">
        <f t="shared" si="49"/>
        <v>47454.843391965434</v>
      </c>
      <c r="K28" s="9">
        <f>SUM(K30:K31)</f>
        <v>52306.824102411752</v>
      </c>
      <c r="L28" s="9">
        <f>SUM(L30:L31)</f>
        <v>58358.214570016389</v>
      </c>
      <c r="M28" s="2">
        <f>SUM(M30:M31)</f>
        <v>57812.423358596927</v>
      </c>
      <c r="N28" s="9">
        <f t="shared" ref="N28" si="50">SUM(N30:N31)</f>
        <v>54218.043285457323</v>
      </c>
      <c r="O28" s="9">
        <f>SUM(O30:O31)</f>
        <v>52726.154836860078</v>
      </c>
      <c r="P28" s="9">
        <f t="shared" ref="P28:AP28" si="51">SUM(P30:P31)</f>
        <v>52571.955029237826</v>
      </c>
      <c r="Q28" s="9">
        <f t="shared" ref="Q28" si="52">SUM(Q30:Q31)</f>
        <v>57316.028896724805</v>
      </c>
      <c r="R28" s="9">
        <f t="shared" si="51"/>
        <v>47805.78048763697</v>
      </c>
      <c r="S28" s="9">
        <f t="shared" si="51"/>
        <v>48366.982594603855</v>
      </c>
      <c r="T28" s="9">
        <f t="shared" si="51"/>
        <v>48955.705742607861</v>
      </c>
      <c r="U28" s="9">
        <f t="shared" si="51"/>
        <v>49575.177132857214</v>
      </c>
      <c r="V28" s="9">
        <f t="shared" si="51"/>
        <v>49636.26898737326</v>
      </c>
      <c r="W28" s="9">
        <f t="shared" si="51"/>
        <v>49773.286771789717</v>
      </c>
      <c r="X28" s="9">
        <f t="shared" si="51"/>
        <v>49840.693933079827</v>
      </c>
      <c r="Y28" s="9">
        <f t="shared" si="51"/>
        <v>50497.407064070394</v>
      </c>
      <c r="Z28" s="9">
        <f t="shared" si="51"/>
        <v>49160.973490185497</v>
      </c>
      <c r="AA28" s="9">
        <f t="shared" si="51"/>
        <v>50411.939345179431</v>
      </c>
      <c r="AB28" s="9">
        <f t="shared" si="51"/>
        <v>51612.824727155996</v>
      </c>
      <c r="AC28" s="10">
        <f t="shared" si="51"/>
        <v>52306.745385256312</v>
      </c>
      <c r="AD28" s="2">
        <f t="shared" si="51"/>
        <v>52940.369808703443</v>
      </c>
      <c r="AE28" s="9">
        <f t="shared" si="51"/>
        <v>54277.56730203527</v>
      </c>
      <c r="AF28" s="8">
        <f>SUM(AF30:AF31)</f>
        <v>54296.370701615262</v>
      </c>
      <c r="AG28" s="9">
        <f>SUM(AG30:AG31)</f>
        <v>53958.661937431309</v>
      </c>
      <c r="AH28" s="9">
        <f>SUM(AH30:AH31)</f>
        <v>53875.188089470976</v>
      </c>
      <c r="AI28" s="9">
        <f t="shared" ref="AI28" si="53">SUM(AI30:AI31)</f>
        <v>53919.41130366236</v>
      </c>
      <c r="AJ28" s="9">
        <f>SUM(AJ30:AJ31)</f>
        <v>54460.874060687594</v>
      </c>
      <c r="AK28" s="9">
        <f>SUM(AK30:AK31)</f>
        <v>55052.438746268926</v>
      </c>
      <c r="AL28" s="9">
        <f>SUM(AL30:AL31)</f>
        <v>56216.261288359674</v>
      </c>
      <c r="AM28" s="9">
        <f>SUM(AM30:AM31)</f>
        <v>56833.896404473409</v>
      </c>
      <c r="AN28" s="9">
        <f t="shared" ref="AN28" si="54">SUM(AN30:AN31)</f>
        <v>56995.483668547706</v>
      </c>
      <c r="AO28" s="9">
        <f>SUM(AO30:AO31)</f>
        <v>58358.214570016389</v>
      </c>
      <c r="AP28" s="2">
        <f t="shared" si="51"/>
        <v>59145.012308531092</v>
      </c>
      <c r="AQ28" s="2">
        <f t="shared" ref="AQ28:AU28" si="55">SUM(AQ30:AQ31)</f>
        <v>61418.531240798591</v>
      </c>
      <c r="AR28" s="2">
        <f t="shared" si="55"/>
        <v>58423.54393023868</v>
      </c>
      <c r="AS28" s="2">
        <f t="shared" si="55"/>
        <v>57858.220473376714</v>
      </c>
      <c r="AT28" s="2">
        <f t="shared" si="55"/>
        <v>57047.089103291932</v>
      </c>
      <c r="AU28" s="2">
        <f t="shared" si="55"/>
        <v>57288.753626662961</v>
      </c>
      <c r="AV28" s="2">
        <f>SUM(AV30:AV31)</f>
        <v>57021.148518128044</v>
      </c>
      <c r="AW28" s="2">
        <f t="shared" ref="AW28:BB28" si="56">SUM(AW30:AW31)</f>
        <v>57015.374675537518</v>
      </c>
      <c r="AX28" s="2">
        <f t="shared" si="56"/>
        <v>57137.445729903149</v>
      </c>
      <c r="AY28" s="2">
        <f t="shared" si="56"/>
        <v>57812.156237643678</v>
      </c>
      <c r="AZ28" s="2">
        <f t="shared" si="56"/>
        <v>57508.698439951717</v>
      </c>
      <c r="BA28" s="2">
        <f t="shared" si="56"/>
        <v>57812.423358596927</v>
      </c>
      <c r="BB28" s="2">
        <f t="shared" si="56"/>
        <v>57323.964247443233</v>
      </c>
      <c r="BC28" s="2">
        <f>SUM(BC30:BC31)</f>
        <v>57508.479660860161</v>
      </c>
      <c r="BD28" s="2">
        <f t="shared" ref="BD28:CP28" si="57">SUM(BD30:BD31)</f>
        <v>57858.220473376714</v>
      </c>
      <c r="BE28" s="2">
        <f t="shared" si="57"/>
        <v>57824.769643502819</v>
      </c>
      <c r="BF28" s="2">
        <f t="shared" si="57"/>
        <v>56775.458378728581</v>
      </c>
      <c r="BG28" s="2">
        <f t="shared" si="57"/>
        <v>57864.843555090789</v>
      </c>
      <c r="BH28" s="2">
        <f t="shared" si="57"/>
        <v>57755.506521844378</v>
      </c>
      <c r="BI28" s="2">
        <f t="shared" si="57"/>
        <v>57232.535785144777</v>
      </c>
      <c r="BJ28" s="2">
        <f t="shared" si="57"/>
        <v>56674.146663222731</v>
      </c>
      <c r="BK28" s="2">
        <f t="shared" si="57"/>
        <v>55811.47668113852</v>
      </c>
      <c r="BL28" s="2">
        <f t="shared" si="57"/>
        <v>55223.844370972627</v>
      </c>
      <c r="BM28" s="2">
        <f t="shared" si="57"/>
        <v>54543.6511483145</v>
      </c>
      <c r="BN28" s="2">
        <f t="shared" si="57"/>
        <v>54218.043285457323</v>
      </c>
      <c r="BO28" s="2">
        <f t="shared" si="57"/>
        <v>52600.705808971499</v>
      </c>
      <c r="BP28" s="2">
        <f t="shared" si="57"/>
        <v>52230.301958226766</v>
      </c>
      <c r="BQ28" s="2">
        <f t="shared" si="57"/>
        <v>51296.70580634108</v>
      </c>
      <c r="BR28" s="2">
        <f t="shared" si="57"/>
        <v>51171.748989122476</v>
      </c>
      <c r="BS28" s="2">
        <f t="shared" si="57"/>
        <v>52044.719101343406</v>
      </c>
      <c r="BT28" s="2">
        <f t="shared" si="57"/>
        <v>52199.491207784493</v>
      </c>
      <c r="BU28" s="2">
        <f t="shared" si="57"/>
        <v>51578.972310256097</v>
      </c>
      <c r="BV28" s="9">
        <f t="shared" si="57"/>
        <v>52031.758688122653</v>
      </c>
      <c r="BW28" s="9">
        <f t="shared" si="57"/>
        <v>52365.077148315999</v>
      </c>
      <c r="BX28" s="9">
        <f t="shared" si="57"/>
        <v>52474.607137364619</v>
      </c>
      <c r="BY28" s="9">
        <f t="shared" si="57"/>
        <v>52077.197069476257</v>
      </c>
      <c r="BZ28" s="9">
        <f t="shared" si="57"/>
        <v>52726.154836860078</v>
      </c>
      <c r="CA28" s="9">
        <f t="shared" si="57"/>
        <v>52381.837629130365</v>
      </c>
      <c r="CB28" s="9">
        <f t="shared" si="57"/>
        <v>53030.869972169297</v>
      </c>
      <c r="CC28" s="9">
        <f t="shared" si="57"/>
        <v>53255.899437596832</v>
      </c>
      <c r="CD28" s="9">
        <f t="shared" si="57"/>
        <v>53991.158975791543</v>
      </c>
      <c r="CE28" s="2">
        <f t="shared" si="57"/>
        <v>54259.210300307561</v>
      </c>
      <c r="CF28" s="2">
        <f t="shared" si="57"/>
        <v>54272.587348129615</v>
      </c>
      <c r="CG28" s="2">
        <f t="shared" si="57"/>
        <v>53321.618021230723</v>
      </c>
      <c r="CH28" s="48">
        <f t="shared" si="57"/>
        <v>53841.892829930017</v>
      </c>
      <c r="CI28" s="48">
        <f t="shared" si="57"/>
        <v>54090.848661462769</v>
      </c>
      <c r="CJ28" s="48">
        <f t="shared" si="57"/>
        <v>53578.73825736087</v>
      </c>
      <c r="CK28" s="48">
        <f t="shared" si="57"/>
        <v>53135.631938916653</v>
      </c>
      <c r="CL28" s="48">
        <f t="shared" si="57"/>
        <v>52571.955029237826</v>
      </c>
      <c r="CM28" s="48">
        <f t="shared" si="57"/>
        <v>52492.829163555987</v>
      </c>
      <c r="CN28" s="48">
        <f t="shared" si="57"/>
        <v>52846.810844808708</v>
      </c>
      <c r="CO28" s="48">
        <f t="shared" ref="CO28" si="58">SUM(CO30:CO31)</f>
        <v>50650.633018436449</v>
      </c>
      <c r="CP28" s="2">
        <f t="shared" si="57"/>
        <v>50650.633018436449</v>
      </c>
      <c r="CQ28" s="115">
        <f t="shared" ref="CQ28:CY28" si="59">SUM(CQ30:CQ31)</f>
        <v>54199.146666577559</v>
      </c>
      <c r="CR28" s="115">
        <f t="shared" ref="CR28:CX28" si="60">SUM(CR30:CR31)</f>
        <v>54783.665699240781</v>
      </c>
      <c r="CS28" s="115">
        <f t="shared" si="60"/>
        <v>54954.535981572437</v>
      </c>
      <c r="CT28" s="115">
        <f t="shared" si="60"/>
        <v>55841.060044911741</v>
      </c>
      <c r="CU28" s="115">
        <f t="shared" si="60"/>
        <v>56454.828230336556</v>
      </c>
      <c r="CV28" s="115">
        <f t="shared" si="60"/>
        <v>56248.919710641763</v>
      </c>
      <c r="CW28" s="115">
        <f t="shared" si="60"/>
        <v>56366.815330406709</v>
      </c>
      <c r="CX28" s="115">
        <f t="shared" si="60"/>
        <v>56793.204147403674</v>
      </c>
      <c r="CY28" s="115">
        <f t="shared" si="59"/>
        <v>58307.63541786214</v>
      </c>
    </row>
    <row r="29" spans="1:103" hidden="1" x14ac:dyDescent="0.25">
      <c r="A29" s="5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2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  <c r="Z29" s="22"/>
      <c r="AA29" s="9"/>
      <c r="AB29" s="9"/>
      <c r="AC29" s="10"/>
      <c r="AD29" s="2"/>
      <c r="AE29" s="9"/>
      <c r="AF29" s="8"/>
      <c r="AG29" s="9"/>
      <c r="AH29" s="9"/>
      <c r="AI29" s="9"/>
      <c r="AJ29" s="9"/>
      <c r="AK29" s="9"/>
      <c r="AL29" s="9"/>
      <c r="AM29" s="9"/>
      <c r="AN29" s="9"/>
      <c r="AO29" s="9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9"/>
      <c r="BW29" s="9"/>
      <c r="BX29" s="9"/>
      <c r="BY29" s="9"/>
      <c r="BZ29" s="9"/>
      <c r="CA29" s="9"/>
      <c r="CB29" s="9"/>
      <c r="CC29" s="9"/>
      <c r="CD29" s="9"/>
      <c r="CE29" s="2"/>
      <c r="CF29" s="2"/>
      <c r="CG29" s="2"/>
      <c r="CH29" s="48"/>
      <c r="CI29" s="48"/>
      <c r="CJ29" s="48"/>
      <c r="CK29" s="48"/>
      <c r="CL29" s="48"/>
      <c r="CM29" s="48"/>
      <c r="CN29" s="48"/>
      <c r="CO29" s="48"/>
      <c r="CP29" s="2"/>
      <c r="CQ29" s="115"/>
      <c r="CR29" s="115"/>
      <c r="CS29" s="115"/>
      <c r="CT29" s="115"/>
      <c r="CU29" s="115"/>
      <c r="CV29" s="115"/>
      <c r="CW29" s="115"/>
      <c r="CX29" s="115"/>
      <c r="CY29" s="115"/>
    </row>
    <row r="30" spans="1:103" ht="18" hidden="1" x14ac:dyDescent="0.25">
      <c r="A30" s="54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9">
        <v>89840.4</v>
      </c>
      <c r="I30" s="43">
        <v>0</v>
      </c>
      <c r="J30" s="44">
        <v>0</v>
      </c>
      <c r="K30" s="45">
        <v>0</v>
      </c>
      <c r="L30" s="46">
        <v>0</v>
      </c>
      <c r="M30" s="43">
        <v>0</v>
      </c>
      <c r="N30" s="45">
        <v>0</v>
      </c>
      <c r="O30" s="45">
        <v>0</v>
      </c>
      <c r="P30" s="45">
        <v>0</v>
      </c>
      <c r="Q30" s="45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5">
        <v>0</v>
      </c>
      <c r="AF30" s="46">
        <v>0</v>
      </c>
      <c r="AG30" s="43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5">
        <v>0</v>
      </c>
      <c r="BW30" s="45">
        <v>0</v>
      </c>
      <c r="BX30" s="45">
        <v>0</v>
      </c>
      <c r="BY30" s="45">
        <v>0</v>
      </c>
      <c r="BZ30" s="45">
        <v>0</v>
      </c>
      <c r="CA30" s="45">
        <v>0</v>
      </c>
      <c r="CB30" s="45">
        <v>0</v>
      </c>
      <c r="CC30" s="45">
        <v>0</v>
      </c>
      <c r="CD30" s="45">
        <v>0</v>
      </c>
      <c r="CE30" s="43">
        <v>0</v>
      </c>
      <c r="CF30" s="43">
        <v>0</v>
      </c>
      <c r="CG30" s="43">
        <v>0</v>
      </c>
      <c r="CH30" s="44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55">
        <v>0</v>
      </c>
      <c r="CP30" s="43">
        <v>0</v>
      </c>
      <c r="CQ30" s="118">
        <v>0</v>
      </c>
      <c r="CR30" s="118">
        <v>0</v>
      </c>
      <c r="CS30" s="118">
        <v>0</v>
      </c>
      <c r="CT30" s="118">
        <v>0</v>
      </c>
      <c r="CU30" s="118">
        <v>0</v>
      </c>
      <c r="CV30" s="118">
        <v>0</v>
      </c>
      <c r="CW30" s="118">
        <v>0</v>
      </c>
      <c r="CX30" s="118">
        <v>0</v>
      </c>
      <c r="CY30" s="118">
        <v>0</v>
      </c>
    </row>
    <row r="31" spans="1:103" hidden="1" x14ac:dyDescent="0.25">
      <c r="A31" s="54" t="s">
        <v>127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9">
        <v>124772.2</v>
      </c>
      <c r="I31" s="9">
        <v>48900</v>
      </c>
      <c r="J31" s="9">
        <v>47454.843391965434</v>
      </c>
      <c r="K31" s="9">
        <v>52306.824102411752</v>
      </c>
      <c r="L31" s="9">
        <v>58358.214570016389</v>
      </c>
      <c r="M31" s="2">
        <v>57812.423358596927</v>
      </c>
      <c r="N31" s="9">
        <v>54218.043285457323</v>
      </c>
      <c r="O31" s="9">
        <v>52726.154836860078</v>
      </c>
      <c r="P31" s="9">
        <v>52571.955029237826</v>
      </c>
      <c r="Q31" s="9">
        <v>57316.028896724805</v>
      </c>
      <c r="R31" s="9">
        <v>47805.78048763697</v>
      </c>
      <c r="S31" s="9">
        <v>48366.982594603855</v>
      </c>
      <c r="T31" s="9">
        <v>48955.705742607861</v>
      </c>
      <c r="U31" s="9">
        <v>49575.177132857214</v>
      </c>
      <c r="V31" s="9">
        <v>49636.26898737326</v>
      </c>
      <c r="W31" s="9">
        <v>49773.286771789717</v>
      </c>
      <c r="X31" s="9">
        <v>49840.693933079827</v>
      </c>
      <c r="Y31" s="10">
        <v>50497.407064070394</v>
      </c>
      <c r="Z31" s="22">
        <v>49160.973490185497</v>
      </c>
      <c r="AA31" s="9">
        <v>50411.939345179431</v>
      </c>
      <c r="AB31" s="9">
        <v>51612.824727155996</v>
      </c>
      <c r="AC31" s="10">
        <v>52306.745385256312</v>
      </c>
      <c r="AD31" s="10">
        <v>52940.369808703443</v>
      </c>
      <c r="AE31" s="9">
        <v>54277.56730203527</v>
      </c>
      <c r="AF31" s="8">
        <v>54296.370701615262</v>
      </c>
      <c r="AG31" s="9">
        <v>53958.661937431309</v>
      </c>
      <c r="AH31" s="9">
        <v>53875.188089470976</v>
      </c>
      <c r="AI31" s="9">
        <v>53919.41130366236</v>
      </c>
      <c r="AJ31" s="9">
        <v>54460.874060687594</v>
      </c>
      <c r="AK31" s="9">
        <v>55052.438746268926</v>
      </c>
      <c r="AL31" s="9">
        <v>56216.261288359674</v>
      </c>
      <c r="AM31" s="9">
        <v>56833.896404473409</v>
      </c>
      <c r="AN31" s="9">
        <v>56995.483668547706</v>
      </c>
      <c r="AO31" s="9">
        <v>58358.214570016389</v>
      </c>
      <c r="AP31" s="2">
        <v>59145.012308531092</v>
      </c>
      <c r="AQ31" s="2">
        <v>61418.531240798591</v>
      </c>
      <c r="AR31" s="2">
        <v>58423.54393023868</v>
      </c>
      <c r="AS31" s="2">
        <v>57858.220473376714</v>
      </c>
      <c r="AT31" s="2">
        <v>57047.089103291932</v>
      </c>
      <c r="AU31" s="2">
        <v>57288.753626662961</v>
      </c>
      <c r="AV31" s="2">
        <v>57021.148518128044</v>
      </c>
      <c r="AW31" s="2">
        <v>57015.374675537518</v>
      </c>
      <c r="AX31" s="2">
        <v>57137.445729903149</v>
      </c>
      <c r="AY31" s="2">
        <v>57812.156237643678</v>
      </c>
      <c r="AZ31" s="2">
        <v>57508.698439951717</v>
      </c>
      <c r="BA31" s="2">
        <v>57812.423358596927</v>
      </c>
      <c r="BB31" s="2">
        <v>57323.964247443233</v>
      </c>
      <c r="BC31" s="2">
        <v>57508.479660860161</v>
      </c>
      <c r="BD31" s="2">
        <v>57858.220473376714</v>
      </c>
      <c r="BE31" s="2">
        <v>57824.769643502819</v>
      </c>
      <c r="BF31" s="2">
        <v>56775.458378728581</v>
      </c>
      <c r="BG31" s="2">
        <v>57864.843555090789</v>
      </c>
      <c r="BH31" s="2">
        <v>57755.506521844378</v>
      </c>
      <c r="BI31" s="2">
        <v>57232.535785144777</v>
      </c>
      <c r="BJ31" s="2">
        <v>56674.146663222731</v>
      </c>
      <c r="BK31" s="2">
        <v>55811.47668113852</v>
      </c>
      <c r="BL31" s="2">
        <v>55223.844370972627</v>
      </c>
      <c r="BM31" s="2">
        <v>54543.6511483145</v>
      </c>
      <c r="BN31" s="2">
        <v>54218.043285457323</v>
      </c>
      <c r="BO31" s="2">
        <v>52600.705808971499</v>
      </c>
      <c r="BP31" s="2">
        <v>52230.301958226766</v>
      </c>
      <c r="BQ31" s="2">
        <v>51296.70580634108</v>
      </c>
      <c r="BR31" s="2">
        <v>51171.748989122476</v>
      </c>
      <c r="BS31" s="2">
        <v>52044.719101343406</v>
      </c>
      <c r="BT31" s="2">
        <v>52199.491207784493</v>
      </c>
      <c r="BU31" s="2">
        <v>51578.972310256097</v>
      </c>
      <c r="BV31" s="9">
        <v>52031.758688122653</v>
      </c>
      <c r="BW31" s="9">
        <v>52365.077148315999</v>
      </c>
      <c r="BX31" s="9">
        <v>52474.607137364619</v>
      </c>
      <c r="BY31" s="9">
        <v>52077.197069476257</v>
      </c>
      <c r="BZ31" s="9">
        <v>52726.154836860078</v>
      </c>
      <c r="CA31" s="9">
        <v>52381.837629130365</v>
      </c>
      <c r="CB31" s="9">
        <v>53030.869972169297</v>
      </c>
      <c r="CC31" s="9">
        <v>53255.899437596832</v>
      </c>
      <c r="CD31" s="9">
        <v>53991.158975791543</v>
      </c>
      <c r="CE31" s="2">
        <v>54259.210300307561</v>
      </c>
      <c r="CF31" s="2">
        <v>54272.587348129615</v>
      </c>
      <c r="CG31" s="2">
        <v>53321.618021230723</v>
      </c>
      <c r="CH31" s="48">
        <v>53841.892829930017</v>
      </c>
      <c r="CI31" s="48">
        <v>54090.848661462769</v>
      </c>
      <c r="CJ31" s="48">
        <v>53578.73825736087</v>
      </c>
      <c r="CK31" s="48">
        <v>53135.631938916653</v>
      </c>
      <c r="CL31" s="48">
        <v>52571.955029237826</v>
      </c>
      <c r="CM31" s="48">
        <v>52492.829163555987</v>
      </c>
      <c r="CN31" s="48">
        <v>52846.810844808708</v>
      </c>
      <c r="CO31" s="48">
        <v>50650.633018436449</v>
      </c>
      <c r="CP31" s="2">
        <v>50650.633018436449</v>
      </c>
      <c r="CQ31" s="115">
        <v>54199.146666577559</v>
      </c>
      <c r="CR31" s="115">
        <v>54783.665699240781</v>
      </c>
      <c r="CS31" s="115">
        <v>54954.535981572437</v>
      </c>
      <c r="CT31" s="115">
        <v>55841.060044911741</v>
      </c>
      <c r="CU31" s="115">
        <v>56454.828230336556</v>
      </c>
      <c r="CV31" s="115">
        <v>56248.919710641763</v>
      </c>
      <c r="CW31" s="115">
        <v>56366.815330406709</v>
      </c>
      <c r="CX31" s="115">
        <v>56793.204147403674</v>
      </c>
      <c r="CY31" s="115">
        <v>58307.63541786214</v>
      </c>
    </row>
    <row r="32" spans="1:103" hidden="1" x14ac:dyDescent="0.25">
      <c r="A32" s="5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2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0"/>
      <c r="Z32" s="22"/>
      <c r="AA32" s="9"/>
      <c r="AB32" s="9"/>
      <c r="AC32" s="9"/>
      <c r="AD32" s="10"/>
      <c r="AE32" s="9"/>
      <c r="AF32" s="8"/>
      <c r="AG32" s="9"/>
      <c r="AH32" s="9"/>
      <c r="AI32" s="9"/>
      <c r="AJ32" s="9"/>
      <c r="AK32" s="9"/>
      <c r="AL32" s="9"/>
      <c r="AM32" s="9"/>
      <c r="AN32" s="9"/>
      <c r="AO32" s="9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9"/>
      <c r="BW32" s="9"/>
      <c r="BX32" s="9"/>
      <c r="BY32" s="9"/>
      <c r="BZ32" s="9"/>
      <c r="CA32" s="9"/>
      <c r="CB32" s="9"/>
      <c r="CC32" s="9"/>
      <c r="CD32" s="9"/>
      <c r="CE32" s="2"/>
      <c r="CF32" s="2"/>
      <c r="CG32" s="2"/>
      <c r="CH32" s="48"/>
      <c r="CI32" s="48"/>
      <c r="CJ32" s="48"/>
      <c r="CK32" s="48"/>
      <c r="CL32" s="48"/>
      <c r="CM32" s="48"/>
      <c r="CN32" s="48"/>
      <c r="CO32" s="48"/>
      <c r="CP32" s="2"/>
      <c r="CQ32" s="115"/>
      <c r="CR32" s="115"/>
      <c r="CS32" s="115"/>
      <c r="CT32" s="115"/>
      <c r="CU32" s="115"/>
      <c r="CV32" s="115"/>
      <c r="CW32" s="115"/>
      <c r="CX32" s="115"/>
      <c r="CY32" s="115"/>
    </row>
    <row r="33" spans="1:103" hidden="1" x14ac:dyDescent="0.25">
      <c r="A33" s="54" t="s">
        <v>114</v>
      </c>
      <c r="B33" s="26">
        <v>251481.4</v>
      </c>
      <c r="C33" s="26">
        <f t="shared" ref="C33:K33" si="61">SUM(C35:C39)</f>
        <v>347791.2</v>
      </c>
      <c r="D33" s="26">
        <f t="shared" si="61"/>
        <v>428978.30000000005</v>
      </c>
      <c r="E33" s="26">
        <v>470026.3</v>
      </c>
      <c r="F33" s="27">
        <f t="shared" si="61"/>
        <v>414015.69999999995</v>
      </c>
      <c r="G33" s="27">
        <f t="shared" si="61"/>
        <v>420123.62</v>
      </c>
      <c r="H33" s="26">
        <f t="shared" si="61"/>
        <v>489920.7</v>
      </c>
      <c r="I33" s="26">
        <f t="shared" si="61"/>
        <v>157433.19999999998</v>
      </c>
      <c r="J33" s="26">
        <f t="shared" si="61"/>
        <v>157448.97505206434</v>
      </c>
      <c r="K33" s="9">
        <f t="shared" si="61"/>
        <v>155455.7339170865</v>
      </c>
      <c r="L33" s="9">
        <f>SUM(L35:L39)</f>
        <v>189411.80666614088</v>
      </c>
      <c r="M33" s="2">
        <f>SUM(M35:M39)</f>
        <v>188915.11944840217</v>
      </c>
      <c r="N33" s="9">
        <f t="shared" ref="N33" si="62">SUM(N35:N39)</f>
        <v>190127.17497379379</v>
      </c>
      <c r="O33" s="9">
        <f>SUM(O35:O39)</f>
        <v>187128.4997273951</v>
      </c>
      <c r="P33" s="9">
        <f t="shared" ref="P33:AP33" si="63">SUM(P35:P39)</f>
        <v>206552.60800028159</v>
      </c>
      <c r="Q33" s="9">
        <f t="shared" ref="Q33" si="64">SUM(Q35:Q39)</f>
        <v>218956.43786574941</v>
      </c>
      <c r="R33" s="9">
        <f t="shared" si="63"/>
        <v>118842.61887713123</v>
      </c>
      <c r="S33" s="9">
        <f t="shared" si="63"/>
        <v>119799.0584686506</v>
      </c>
      <c r="T33" s="9">
        <f t="shared" si="63"/>
        <v>122960.50386715337</v>
      </c>
      <c r="U33" s="9">
        <f t="shared" si="63"/>
        <v>127426.05222640242</v>
      </c>
      <c r="V33" s="9">
        <f t="shared" si="63"/>
        <v>127930.60928791837</v>
      </c>
      <c r="W33" s="9">
        <f t="shared" si="63"/>
        <v>125779.05918655101</v>
      </c>
      <c r="X33" s="9">
        <f t="shared" si="63"/>
        <v>126131.87377482453</v>
      </c>
      <c r="Y33" s="9">
        <f t="shared" si="63"/>
        <v>127459.46598377464</v>
      </c>
      <c r="Z33" s="9">
        <f t="shared" si="63"/>
        <v>126589.63896374438</v>
      </c>
      <c r="AA33" s="9">
        <f t="shared" si="63"/>
        <v>132659.59098490336</v>
      </c>
      <c r="AB33" s="9">
        <f t="shared" si="63"/>
        <v>132668.56210977965</v>
      </c>
      <c r="AC33" s="9">
        <f t="shared" si="63"/>
        <v>134528.6149796001</v>
      </c>
      <c r="AD33" s="10">
        <f t="shared" si="63"/>
        <v>135974.78356504865</v>
      </c>
      <c r="AE33" s="9">
        <f t="shared" si="63"/>
        <v>139287.20963244821</v>
      </c>
      <c r="AF33" s="8">
        <f>SUM(AF35:AF39)</f>
        <v>139069.89596107576</v>
      </c>
      <c r="AG33" s="9">
        <f>SUM(AG35:AG39)</f>
        <v>163850.90040130564</v>
      </c>
      <c r="AH33" s="9">
        <f>SUM(AH35:AH39)</f>
        <v>140439.6763538364</v>
      </c>
      <c r="AI33" s="9">
        <f t="shared" ref="AI33" si="65">SUM(AI35:AI39)</f>
        <v>168346.8507215128</v>
      </c>
      <c r="AJ33" s="9">
        <f>SUM(AJ35:AJ39)</f>
        <v>151665.29231371832</v>
      </c>
      <c r="AK33" s="9">
        <f>SUM(AK35:AK39)</f>
        <v>153171.2790517637</v>
      </c>
      <c r="AL33" s="9">
        <f>SUM(AL35:AL39)</f>
        <v>179307.96152824882</v>
      </c>
      <c r="AM33" s="9">
        <f>SUM(AM35:AM39)</f>
        <v>181283.78634106411</v>
      </c>
      <c r="AN33" s="9">
        <f t="shared" ref="AN33" si="66">SUM(AN35:AN39)</f>
        <v>184255.12640953858</v>
      </c>
      <c r="AO33" s="9">
        <f>SUM(AO35:AO39)</f>
        <v>189411.80666614088</v>
      </c>
      <c r="AP33" s="2">
        <f t="shared" si="63"/>
        <v>192620.81571035157</v>
      </c>
      <c r="AQ33" s="2">
        <f t="shared" ref="AQ33:AU33" si="67">SUM(AQ35:AQ39)</f>
        <v>200299.56230234395</v>
      </c>
      <c r="AR33" s="2">
        <f t="shared" si="67"/>
        <v>190779.70331888585</v>
      </c>
      <c r="AS33" s="2">
        <f t="shared" si="67"/>
        <v>188753.98779822467</v>
      </c>
      <c r="AT33" s="2">
        <f t="shared" si="67"/>
        <v>186267.34771809497</v>
      </c>
      <c r="AU33" s="2">
        <f t="shared" si="67"/>
        <v>186342.33661637091</v>
      </c>
      <c r="AV33" s="2">
        <f>SUM(AV35:AV39)</f>
        <v>188430.99401326294</v>
      </c>
      <c r="AW33" s="2">
        <f t="shared" ref="AW33:BB33" si="68">SUM(AW35:AW39)</f>
        <v>188746.56322234505</v>
      </c>
      <c r="AX33" s="2">
        <f t="shared" si="68"/>
        <v>188655.55059874686</v>
      </c>
      <c r="AY33" s="2">
        <f t="shared" si="68"/>
        <v>189157.4794742965</v>
      </c>
      <c r="AZ33" s="2">
        <f t="shared" si="68"/>
        <v>188435.92240184429</v>
      </c>
      <c r="BA33" s="2">
        <f t="shared" si="68"/>
        <v>188915.11944840217</v>
      </c>
      <c r="BB33" s="2">
        <f t="shared" si="68"/>
        <v>188978.98214174469</v>
      </c>
      <c r="BC33" s="2">
        <f>SUM(BC35:BC39)</f>
        <v>191923.67533115612</v>
      </c>
      <c r="BD33" s="2">
        <f t="shared" ref="BD33:CP33" si="69">SUM(BD35:BD39)</f>
        <v>188753.98779822467</v>
      </c>
      <c r="BE33" s="2">
        <f t="shared" si="69"/>
        <v>195148.40099132233</v>
      </c>
      <c r="BF33" s="2">
        <f t="shared" si="69"/>
        <v>191458.5338873654</v>
      </c>
      <c r="BG33" s="2">
        <f t="shared" si="69"/>
        <v>194564.47670877128</v>
      </c>
      <c r="BH33" s="2">
        <f t="shared" si="69"/>
        <v>196032.59197743278</v>
      </c>
      <c r="BI33" s="2">
        <f t="shared" si="69"/>
        <v>196398.0905066226</v>
      </c>
      <c r="BJ33" s="2">
        <f t="shared" si="69"/>
        <v>196972.78665095041</v>
      </c>
      <c r="BK33" s="2">
        <f t="shared" si="69"/>
        <v>194772.44358080992</v>
      </c>
      <c r="BL33" s="2">
        <f t="shared" si="69"/>
        <v>192521.54750604078</v>
      </c>
      <c r="BM33" s="2">
        <f t="shared" si="69"/>
        <v>190919.62508229111</v>
      </c>
      <c r="BN33" s="2">
        <f t="shared" si="69"/>
        <v>190127.17497379379</v>
      </c>
      <c r="BO33" s="2">
        <f t="shared" si="69"/>
        <v>186763.97305641606</v>
      </c>
      <c r="BP33" s="2">
        <f t="shared" si="69"/>
        <v>185755.83084299241</v>
      </c>
      <c r="BQ33" s="2">
        <f t="shared" si="69"/>
        <v>182839.19788743556</v>
      </c>
      <c r="BR33" s="2">
        <f t="shared" si="69"/>
        <v>182262.37652518289</v>
      </c>
      <c r="BS33" s="2">
        <f t="shared" si="69"/>
        <v>184064.40361752629</v>
      </c>
      <c r="BT33" s="2">
        <f t="shared" si="69"/>
        <v>184492.7269046898</v>
      </c>
      <c r="BU33" s="2">
        <f t="shared" si="69"/>
        <v>184148.32750985504</v>
      </c>
      <c r="BV33" s="9">
        <f t="shared" si="69"/>
        <v>185261.95223458105</v>
      </c>
      <c r="BW33" s="9">
        <f t="shared" si="69"/>
        <v>186131.45019118214</v>
      </c>
      <c r="BX33" s="9">
        <f t="shared" si="69"/>
        <v>185753.17600274942</v>
      </c>
      <c r="BY33" s="9">
        <f t="shared" si="69"/>
        <v>184944.10891826474</v>
      </c>
      <c r="BZ33" s="9">
        <f t="shared" si="69"/>
        <v>187128.4997273951</v>
      </c>
      <c r="CA33" s="9">
        <f t="shared" si="69"/>
        <v>187348.35723692266</v>
      </c>
      <c r="CB33" s="9">
        <f t="shared" si="69"/>
        <v>189283.46983438951</v>
      </c>
      <c r="CC33" s="9">
        <f t="shared" si="69"/>
        <v>207816.23598234681</v>
      </c>
      <c r="CD33" s="9">
        <f t="shared" si="69"/>
        <v>209511.7770522272</v>
      </c>
      <c r="CE33" s="2">
        <f t="shared" si="69"/>
        <v>210417.71503361844</v>
      </c>
      <c r="CF33" s="2">
        <f t="shared" si="69"/>
        <v>210645.87091385611</v>
      </c>
      <c r="CG33" s="2">
        <f t="shared" si="69"/>
        <v>209226.58518675866</v>
      </c>
      <c r="CH33" s="48">
        <f t="shared" si="69"/>
        <v>210886.00264481248</v>
      </c>
      <c r="CI33" s="48">
        <f t="shared" si="69"/>
        <v>211192.57672689107</v>
      </c>
      <c r="CJ33" s="48">
        <f t="shared" si="69"/>
        <v>208766.64492683494</v>
      </c>
      <c r="CK33" s="48">
        <f t="shared" si="69"/>
        <v>207807.61971269269</v>
      </c>
      <c r="CL33" s="48">
        <f t="shared" si="69"/>
        <v>206552.60800028162</v>
      </c>
      <c r="CM33" s="48">
        <f t="shared" si="69"/>
        <v>207360.39327345969</v>
      </c>
      <c r="CN33" s="48">
        <f t="shared" si="69"/>
        <v>208331.05582800374</v>
      </c>
      <c r="CO33" s="48">
        <f t="shared" ref="CO33" si="70">SUM(CO35:CO39)</f>
        <v>202844.91919421553</v>
      </c>
      <c r="CP33" s="2">
        <f t="shared" si="69"/>
        <v>201837.81632005173</v>
      </c>
      <c r="CQ33" s="115">
        <f t="shared" ref="CQ33:CY33" si="71">SUM(CQ35:CQ39)</f>
        <v>211448.58225871387</v>
      </c>
      <c r="CR33" s="115">
        <f t="shared" ref="CR33:CX33" si="72">SUM(CR35:CR39)</f>
        <v>213053.11522297753</v>
      </c>
      <c r="CS33" s="115">
        <f t="shared" si="72"/>
        <v>214660.56410420345</v>
      </c>
      <c r="CT33" s="115">
        <f t="shared" si="72"/>
        <v>217232.40092924747</v>
      </c>
      <c r="CU33" s="115">
        <f t="shared" si="72"/>
        <v>218613.44933065647</v>
      </c>
      <c r="CV33" s="115">
        <f t="shared" si="72"/>
        <v>217197.96446397476</v>
      </c>
      <c r="CW33" s="115">
        <f t="shared" si="72"/>
        <v>217509.05278850402</v>
      </c>
      <c r="CX33" s="115">
        <f t="shared" si="72"/>
        <v>218840.44708828407</v>
      </c>
      <c r="CY33" s="115">
        <f t="shared" si="71"/>
        <v>221688.16316663567</v>
      </c>
    </row>
    <row r="34" spans="1:103" hidden="1" x14ac:dyDescent="0.25">
      <c r="A34" s="5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0"/>
      <c r="Z34" s="22"/>
      <c r="AA34" s="9"/>
      <c r="AB34" s="9"/>
      <c r="AC34" s="9"/>
      <c r="AD34" s="10"/>
      <c r="AE34" s="9"/>
      <c r="AF34" s="8"/>
      <c r="AG34" s="9"/>
      <c r="AH34" s="9"/>
      <c r="AI34" s="9"/>
      <c r="AJ34" s="9"/>
      <c r="AK34" s="9"/>
      <c r="AL34" s="9"/>
      <c r="AM34" s="9"/>
      <c r="AN34" s="9"/>
      <c r="AO34" s="9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9"/>
      <c r="BW34" s="9"/>
      <c r="BX34" s="9"/>
      <c r="BY34" s="9"/>
      <c r="BZ34" s="9"/>
      <c r="CA34" s="9"/>
      <c r="CB34" s="9"/>
      <c r="CC34" s="9"/>
      <c r="CD34" s="9"/>
      <c r="CE34" s="2"/>
      <c r="CF34" s="2"/>
      <c r="CG34" s="2"/>
      <c r="CH34" s="48"/>
      <c r="CI34" s="48"/>
      <c r="CJ34" s="48"/>
      <c r="CK34" s="48"/>
      <c r="CL34" s="48"/>
      <c r="CM34" s="48"/>
      <c r="CN34" s="48"/>
      <c r="CO34" s="48"/>
      <c r="CP34" s="2"/>
      <c r="CQ34" s="115"/>
      <c r="CR34" s="115"/>
      <c r="CS34" s="115"/>
      <c r="CT34" s="115"/>
      <c r="CU34" s="115"/>
      <c r="CV34" s="115"/>
      <c r="CW34" s="115"/>
      <c r="CX34" s="115"/>
      <c r="CY34" s="115"/>
    </row>
    <row r="35" spans="1:103" ht="18" hidden="1" x14ac:dyDescent="0.25">
      <c r="A35" s="54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218940.2</v>
      </c>
      <c r="I35" s="9">
        <v>27679.1</v>
      </c>
      <c r="J35" s="9">
        <v>25798.043628471594</v>
      </c>
      <c r="K35" s="43">
        <v>0</v>
      </c>
      <c r="L35" s="45">
        <v>0</v>
      </c>
      <c r="M35" s="43">
        <v>0</v>
      </c>
      <c r="N35" s="45">
        <v>0</v>
      </c>
      <c r="O35" s="45">
        <v>0</v>
      </c>
      <c r="P35" s="45">
        <v>0</v>
      </c>
      <c r="Q35" s="45">
        <v>0</v>
      </c>
      <c r="R35" s="8">
        <v>657.76756575638103</v>
      </c>
      <c r="S35" s="9">
        <v>658.57327982425011</v>
      </c>
      <c r="T35" s="9">
        <v>659.39936669046381</v>
      </c>
      <c r="U35" s="9">
        <v>660.02127970660013</v>
      </c>
      <c r="V35" s="9">
        <v>660.98026362868256</v>
      </c>
      <c r="W35" s="9">
        <v>662.05327954149993</v>
      </c>
      <c r="X35" s="9">
        <v>665.81861256890011</v>
      </c>
      <c r="Y35" s="10">
        <v>669.15034563153006</v>
      </c>
      <c r="Z35" s="22">
        <v>674.97448915831842</v>
      </c>
      <c r="AA35" s="9">
        <v>682.69167786463015</v>
      </c>
      <c r="AB35" s="9">
        <v>701.05060970630007</v>
      </c>
      <c r="AC35" s="9">
        <v>719.46180821039013</v>
      </c>
      <c r="AD35" s="10" t="s">
        <v>48</v>
      </c>
      <c r="AE35" s="9" t="s">
        <v>48</v>
      </c>
      <c r="AF35" s="45">
        <v>0</v>
      </c>
      <c r="AG35" s="43" t="s">
        <v>48</v>
      </c>
      <c r="AH35" s="10" t="s">
        <v>48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3">
        <v>0</v>
      </c>
      <c r="CF35" s="43">
        <v>0</v>
      </c>
      <c r="CG35" s="43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55">
        <v>0</v>
      </c>
      <c r="CN35" s="55">
        <v>0</v>
      </c>
      <c r="CO35" s="55">
        <v>0</v>
      </c>
      <c r="CP35" s="43">
        <v>0</v>
      </c>
      <c r="CQ35" s="118">
        <v>0</v>
      </c>
      <c r="CR35" s="118">
        <v>0</v>
      </c>
      <c r="CS35" s="118">
        <v>0</v>
      </c>
      <c r="CT35" s="118">
        <v>0</v>
      </c>
      <c r="CU35" s="118">
        <v>0</v>
      </c>
      <c r="CV35" s="118">
        <v>0</v>
      </c>
      <c r="CW35" s="118">
        <v>0</v>
      </c>
      <c r="CX35" s="118">
        <v>0</v>
      </c>
      <c r="CY35" s="118">
        <v>0</v>
      </c>
    </row>
    <row r="36" spans="1:103" ht="18" hidden="1" x14ac:dyDescent="0.25">
      <c r="A36" s="54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9171</v>
      </c>
      <c r="I36" s="45">
        <v>0</v>
      </c>
      <c r="J36" s="46">
        <v>0</v>
      </c>
      <c r="K36" s="43">
        <v>0</v>
      </c>
      <c r="L36" s="45">
        <v>0</v>
      </c>
      <c r="M36" s="43">
        <v>0</v>
      </c>
      <c r="N36" s="45">
        <v>0</v>
      </c>
      <c r="O36" s="45">
        <v>0</v>
      </c>
      <c r="P36" s="45">
        <v>0</v>
      </c>
      <c r="Q36" s="45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5">
        <v>0</v>
      </c>
      <c r="AF36" s="43">
        <v>0</v>
      </c>
      <c r="AG36" s="43">
        <v>0</v>
      </c>
      <c r="AH36" s="43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3">
        <v>0</v>
      </c>
      <c r="CF36" s="43">
        <v>0</v>
      </c>
      <c r="CG36" s="43">
        <v>0</v>
      </c>
      <c r="CH36" s="55">
        <v>0</v>
      </c>
      <c r="CI36" s="55">
        <v>0</v>
      </c>
      <c r="CJ36" s="55">
        <v>0</v>
      </c>
      <c r="CK36" s="55">
        <v>0</v>
      </c>
      <c r="CL36" s="55">
        <v>0</v>
      </c>
      <c r="CM36" s="55">
        <v>0</v>
      </c>
      <c r="CN36" s="55">
        <v>0</v>
      </c>
      <c r="CO36" s="55">
        <v>0</v>
      </c>
      <c r="CP36" s="43">
        <v>0</v>
      </c>
      <c r="CQ36" s="118">
        <v>0</v>
      </c>
      <c r="CR36" s="118">
        <v>0</v>
      </c>
      <c r="CS36" s="118">
        <v>0</v>
      </c>
      <c r="CT36" s="118">
        <v>0</v>
      </c>
      <c r="CU36" s="118">
        <v>0</v>
      </c>
      <c r="CV36" s="118">
        <v>0</v>
      </c>
      <c r="CW36" s="118">
        <v>0</v>
      </c>
      <c r="CX36" s="118">
        <v>0</v>
      </c>
      <c r="CY36" s="118">
        <v>0</v>
      </c>
    </row>
    <row r="37" spans="1:103" ht="18" hidden="1" x14ac:dyDescent="0.25">
      <c r="A37" s="54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9">
        <v>9257.4</v>
      </c>
      <c r="I37" s="45">
        <v>0</v>
      </c>
      <c r="J37" s="46">
        <v>0</v>
      </c>
      <c r="K37" s="43">
        <v>0</v>
      </c>
      <c r="L37" s="45">
        <v>0</v>
      </c>
      <c r="M37" s="43">
        <v>0</v>
      </c>
      <c r="N37" s="45">
        <v>0</v>
      </c>
      <c r="O37" s="45">
        <v>0</v>
      </c>
      <c r="P37" s="45">
        <v>0</v>
      </c>
      <c r="Q37" s="45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5">
        <v>0</v>
      </c>
      <c r="AF37" s="43">
        <v>0</v>
      </c>
      <c r="AG37" s="43">
        <v>0</v>
      </c>
      <c r="AH37" s="43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3">
        <v>0</v>
      </c>
      <c r="CF37" s="43">
        <v>0</v>
      </c>
      <c r="CG37" s="43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55">
        <v>0</v>
      </c>
      <c r="CN37" s="55">
        <v>0</v>
      </c>
      <c r="CO37" s="55">
        <v>0</v>
      </c>
      <c r="CP37" s="43">
        <v>0</v>
      </c>
      <c r="CQ37" s="118">
        <v>0</v>
      </c>
      <c r="CR37" s="118">
        <v>0</v>
      </c>
      <c r="CS37" s="118">
        <v>0</v>
      </c>
      <c r="CT37" s="118">
        <v>0</v>
      </c>
      <c r="CU37" s="118">
        <v>0</v>
      </c>
      <c r="CV37" s="118">
        <v>0</v>
      </c>
      <c r="CW37" s="118">
        <v>0</v>
      </c>
      <c r="CX37" s="118">
        <v>0</v>
      </c>
      <c r="CY37" s="118">
        <v>0</v>
      </c>
    </row>
    <row r="38" spans="1:103" hidden="1" x14ac:dyDescent="0.25">
      <c r="A38" s="54" t="s">
        <v>115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9">
        <v>29205.1</v>
      </c>
      <c r="I38" s="9">
        <v>1287.2</v>
      </c>
      <c r="J38" s="9">
        <v>1224.6475219313581</v>
      </c>
      <c r="K38" s="9">
        <v>1319.6876447722402</v>
      </c>
      <c r="L38" s="9">
        <v>1463.6846987158799</v>
      </c>
      <c r="M38" s="2">
        <v>1473.8975126179162</v>
      </c>
      <c r="N38" s="9">
        <v>1403.2911035654809</v>
      </c>
      <c r="O38" s="9">
        <v>1374.0373492082481</v>
      </c>
      <c r="P38" s="9">
        <v>1394.4941168286057</v>
      </c>
      <c r="Q38" s="9">
        <v>1533.614597775706</v>
      </c>
      <c r="R38" s="8">
        <v>1233.7040104549449</v>
      </c>
      <c r="S38" s="9">
        <v>1248.3576799562868</v>
      </c>
      <c r="T38" s="9">
        <v>1263.5526957243542</v>
      </c>
      <c r="U38" s="9">
        <v>1279.5413273496245</v>
      </c>
      <c r="V38" s="9">
        <v>1281.1181155153674</v>
      </c>
      <c r="W38" s="9">
        <v>1284.6545611295285</v>
      </c>
      <c r="X38" s="9">
        <v>1286.3943481281481</v>
      </c>
      <c r="Y38" s="9">
        <v>1303.5246931896002</v>
      </c>
      <c r="Z38" s="9">
        <v>1267.2123506122134</v>
      </c>
      <c r="AA38" s="9">
        <v>1299.4582413889484</v>
      </c>
      <c r="AB38" s="9">
        <v>1330.4132180639765</v>
      </c>
      <c r="AC38" s="9">
        <v>1348.3002688251913</v>
      </c>
      <c r="AD38" s="10">
        <v>1364.6330758881359</v>
      </c>
      <c r="AE38" s="9">
        <v>1399.1017419550535</v>
      </c>
      <c r="AF38" s="8">
        <v>1399.5864333370505</v>
      </c>
      <c r="AG38" s="9">
        <v>1339.8429346359121</v>
      </c>
      <c r="AH38" s="10">
        <v>1367.0414246832777</v>
      </c>
      <c r="AI38" s="9">
        <v>1338.8683054948801</v>
      </c>
      <c r="AJ38" s="47">
        <v>1395.6734778244929</v>
      </c>
      <c r="AK38" s="47">
        <v>1410.9763640196245</v>
      </c>
      <c r="AL38" s="47">
        <v>1409.9562287991603</v>
      </c>
      <c r="AM38" s="9">
        <v>1425.4470931706401</v>
      </c>
      <c r="AN38" s="9">
        <v>1429.4998523590803</v>
      </c>
      <c r="AO38" s="9">
        <v>1463.6846987158799</v>
      </c>
      <c r="AP38" s="2">
        <v>1496.0202519458401</v>
      </c>
      <c r="AQ38" s="2">
        <v>1553.6852015326476</v>
      </c>
      <c r="AR38" s="2">
        <v>1477.9219527348</v>
      </c>
      <c r="AS38" s="2">
        <v>1463.6211436587557</v>
      </c>
      <c r="AT38" s="2">
        <v>1443.1022093771999</v>
      </c>
      <c r="AU38" s="2">
        <v>1449.2155205572562</v>
      </c>
      <c r="AV38" s="2">
        <v>1454.2617261134255</v>
      </c>
      <c r="AW38" s="2">
        <v>1454.2617261134255</v>
      </c>
      <c r="AX38" s="2">
        <v>1456.6893108126799</v>
      </c>
      <c r="AY38" s="2">
        <v>1473.8907025088479</v>
      </c>
      <c r="AZ38" s="2">
        <v>1466.154204586448</v>
      </c>
      <c r="BA38" s="2">
        <v>1473.8975126179162</v>
      </c>
      <c r="BB38" s="2">
        <v>1473.8975126179162</v>
      </c>
      <c r="BC38" s="2">
        <v>1478.7943282002054</v>
      </c>
      <c r="BD38" s="2">
        <v>1463.6211436587557</v>
      </c>
      <c r="BE38" s="2">
        <v>1485.3396344463201</v>
      </c>
      <c r="BF38" s="2">
        <v>1458.3860707737101</v>
      </c>
      <c r="BG38" s="2">
        <v>1486.3690093933521</v>
      </c>
      <c r="BH38" s="2">
        <v>1483.5604788969074</v>
      </c>
      <c r="BI38" s="2">
        <v>1482.806500746744</v>
      </c>
      <c r="BJ38" s="2">
        <v>1468.4934799484201</v>
      </c>
      <c r="BK38" s="80">
        <v>1446.1406909145455</v>
      </c>
      <c r="BL38" s="2">
        <v>1429.3236128507931</v>
      </c>
      <c r="BM38" s="2">
        <v>1411.7186046243582</v>
      </c>
      <c r="BN38" s="2">
        <v>1403.2911035654809</v>
      </c>
      <c r="BO38" s="2">
        <v>1372.6737849472202</v>
      </c>
      <c r="BP38" s="2">
        <v>1363.0076854540441</v>
      </c>
      <c r="BQ38" s="2">
        <v>1338.6097410242483</v>
      </c>
      <c r="BR38" s="2">
        <v>1335.3489387932493</v>
      </c>
      <c r="BS38" s="2">
        <v>1358.1294717236412</v>
      </c>
      <c r="BT38" s="2">
        <v>1362.3494515427371</v>
      </c>
      <c r="BU38" s="2">
        <v>1361.6549753455281</v>
      </c>
      <c r="BV38" s="9">
        <v>1370.4304966000311</v>
      </c>
      <c r="BW38" s="9">
        <v>1364.6277074173677</v>
      </c>
      <c r="BX38" s="9">
        <v>1367.4820459572597</v>
      </c>
      <c r="BY38" s="9">
        <v>1357.1255866645322</v>
      </c>
      <c r="BZ38" s="9">
        <v>1374.0373492082481</v>
      </c>
      <c r="CA38" s="9">
        <v>1377.198585075304</v>
      </c>
      <c r="CB38" s="9">
        <v>1394.5496793906439</v>
      </c>
      <c r="CC38" s="9">
        <v>1400.4672660534707</v>
      </c>
      <c r="CD38" s="9">
        <v>1419.8023430340381</v>
      </c>
      <c r="CE38" s="2">
        <v>1426.8512730036996</v>
      </c>
      <c r="CF38" s="2">
        <v>1427.203048446215</v>
      </c>
      <c r="CG38" s="2">
        <v>1414.3792558034986</v>
      </c>
      <c r="CH38" s="48">
        <v>1428.1797728179749</v>
      </c>
      <c r="CI38" s="48">
        <v>1434.7834352122977</v>
      </c>
      <c r="CJ38" s="48">
        <v>1421.1994826031614</v>
      </c>
      <c r="CK38" s="48">
        <v>1409.4458935677831</v>
      </c>
      <c r="CL38" s="48">
        <v>1394.4941168286057</v>
      </c>
      <c r="CM38" s="48">
        <v>1403.9930425653406</v>
      </c>
      <c r="CN38" s="48">
        <v>1413.7409747979086</v>
      </c>
      <c r="CO38" s="48">
        <v>1354.9895282782165</v>
      </c>
      <c r="CP38" s="2">
        <v>1354.9895282782165</v>
      </c>
      <c r="CQ38" s="115">
        <v>1449.9182300070458</v>
      </c>
      <c r="CR38" s="115">
        <v>1465.5550961455137</v>
      </c>
      <c r="CS38" s="115">
        <v>1483.6569943968761</v>
      </c>
      <c r="CT38" s="115">
        <v>1507.9033860790082</v>
      </c>
      <c r="CU38" s="115">
        <v>1524.4772678127231</v>
      </c>
      <c r="CV38" s="115">
        <v>1518.9170196043158</v>
      </c>
      <c r="CW38" s="115">
        <v>1522.1006125394151</v>
      </c>
      <c r="CX38" s="115">
        <v>1533.614597775706</v>
      </c>
      <c r="CY38" s="115">
        <v>1560.1471797660943</v>
      </c>
    </row>
    <row r="39" spans="1:103" hidden="1" x14ac:dyDescent="0.25">
      <c r="A39" s="54" t="s">
        <v>116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223347</v>
      </c>
      <c r="I39" s="9">
        <v>128466.9</v>
      </c>
      <c r="J39" s="9">
        <v>130426.28390166139</v>
      </c>
      <c r="K39" s="9">
        <v>154136.04627231427</v>
      </c>
      <c r="L39" s="9">
        <v>187948.12196742499</v>
      </c>
      <c r="M39" s="2">
        <v>187441.22193578424</v>
      </c>
      <c r="N39" s="9">
        <v>188723.88387022831</v>
      </c>
      <c r="O39" s="9">
        <v>185754.46237818684</v>
      </c>
      <c r="P39" s="9">
        <v>205158.11388345298</v>
      </c>
      <c r="Q39" s="9">
        <v>217422.8232679737</v>
      </c>
      <c r="R39" s="8">
        <v>116951.14730091991</v>
      </c>
      <c r="S39" s="9">
        <v>117892.12750887006</v>
      </c>
      <c r="T39" s="9">
        <v>121037.55180473856</v>
      </c>
      <c r="U39" s="9">
        <v>125486.48961934619</v>
      </c>
      <c r="V39" s="9">
        <v>125988.51090877432</v>
      </c>
      <c r="W39" s="9">
        <v>123832.35134587997</v>
      </c>
      <c r="X39" s="9">
        <v>124179.66081412749</v>
      </c>
      <c r="Y39" s="10">
        <v>125486.79094495351</v>
      </c>
      <c r="Z39" s="22">
        <v>124647.45212397385</v>
      </c>
      <c r="AA39" s="9">
        <v>130677.44106564979</v>
      </c>
      <c r="AB39" s="9">
        <v>130637.09828200936</v>
      </c>
      <c r="AC39" s="9">
        <v>132460.85290256451</v>
      </c>
      <c r="AD39" s="10">
        <v>134610.15048916053</v>
      </c>
      <c r="AE39" s="9">
        <v>137888.10789049315</v>
      </c>
      <c r="AF39" s="8">
        <v>137670.30952773872</v>
      </c>
      <c r="AG39" s="9">
        <v>162511.05746666974</v>
      </c>
      <c r="AH39" s="10">
        <v>139072.63492915314</v>
      </c>
      <c r="AI39" s="9">
        <v>167007.98241601791</v>
      </c>
      <c r="AJ39" s="9">
        <v>150269.61883589384</v>
      </c>
      <c r="AK39" s="9">
        <v>151760.30268774409</v>
      </c>
      <c r="AL39" s="9">
        <v>177898.00529944967</v>
      </c>
      <c r="AM39" s="9">
        <v>179858.33924789348</v>
      </c>
      <c r="AN39" s="9">
        <v>182825.62655717949</v>
      </c>
      <c r="AO39" s="9">
        <v>187948.12196742499</v>
      </c>
      <c r="AP39" s="2">
        <v>191124.79545840572</v>
      </c>
      <c r="AQ39" s="2">
        <v>198745.87710081131</v>
      </c>
      <c r="AR39" s="2">
        <v>189301.78136615106</v>
      </c>
      <c r="AS39" s="2">
        <v>187290.36665456591</v>
      </c>
      <c r="AT39" s="2">
        <v>184824.24550871778</v>
      </c>
      <c r="AU39" s="2">
        <v>184893.12109581367</v>
      </c>
      <c r="AV39" s="2">
        <v>186976.73228714953</v>
      </c>
      <c r="AW39" s="2">
        <v>187292.30149623164</v>
      </c>
      <c r="AX39" s="2">
        <v>187198.86128793418</v>
      </c>
      <c r="AY39" s="2">
        <v>187683.58877178765</v>
      </c>
      <c r="AZ39" s="2">
        <v>186969.76819725786</v>
      </c>
      <c r="BA39" s="2">
        <v>187441.22193578424</v>
      </c>
      <c r="BB39" s="2">
        <v>187505.08462912677</v>
      </c>
      <c r="BC39" s="2">
        <v>190444.88100295592</v>
      </c>
      <c r="BD39" s="2">
        <v>187290.36665456591</v>
      </c>
      <c r="BE39" s="2">
        <v>193663.06135687602</v>
      </c>
      <c r="BF39" s="2">
        <v>190000.14781659169</v>
      </c>
      <c r="BG39" s="2">
        <v>193078.10769937793</v>
      </c>
      <c r="BH39" s="2">
        <v>194549.03149853586</v>
      </c>
      <c r="BI39" s="2">
        <v>194915.28400587584</v>
      </c>
      <c r="BJ39" s="2">
        <v>195504.29317100198</v>
      </c>
      <c r="BK39" s="2">
        <v>193326.30288989536</v>
      </c>
      <c r="BL39" s="2">
        <v>191092.22389318998</v>
      </c>
      <c r="BM39" s="2">
        <v>189507.90647766675</v>
      </c>
      <c r="BN39" s="2">
        <v>188723.88387022831</v>
      </c>
      <c r="BO39" s="2">
        <v>185391.29927146883</v>
      </c>
      <c r="BP39" s="2">
        <v>184392.82315753837</v>
      </c>
      <c r="BQ39" s="2">
        <v>181500.58814641132</v>
      </c>
      <c r="BR39" s="2">
        <v>180927.02758638965</v>
      </c>
      <c r="BS39" s="2">
        <v>182706.27414580266</v>
      </c>
      <c r="BT39" s="2">
        <v>183130.37745314706</v>
      </c>
      <c r="BU39" s="2">
        <v>182786.6725345095</v>
      </c>
      <c r="BV39" s="9">
        <v>183891.52173798103</v>
      </c>
      <c r="BW39" s="9">
        <v>184766.82248376479</v>
      </c>
      <c r="BX39" s="9">
        <v>184385.69395679215</v>
      </c>
      <c r="BY39" s="9">
        <v>183586.9833316002</v>
      </c>
      <c r="BZ39" s="9">
        <v>185754.46237818684</v>
      </c>
      <c r="CA39" s="9">
        <v>185971.15865184736</v>
      </c>
      <c r="CB39" s="9">
        <v>187888.92015499886</v>
      </c>
      <c r="CC39" s="9">
        <v>206415.76871629333</v>
      </c>
      <c r="CD39" s="9">
        <v>208091.97470919316</v>
      </c>
      <c r="CE39" s="2">
        <v>208990.86376061474</v>
      </c>
      <c r="CF39" s="2">
        <v>209218.66786540989</v>
      </c>
      <c r="CG39" s="2">
        <v>207812.20593095516</v>
      </c>
      <c r="CH39" s="48">
        <v>209457.82287199452</v>
      </c>
      <c r="CI39" s="48">
        <v>209757.79329167877</v>
      </c>
      <c r="CJ39" s="48">
        <v>207345.44544423177</v>
      </c>
      <c r="CK39" s="48">
        <v>206398.1738191249</v>
      </c>
      <c r="CL39" s="48">
        <v>205158.11388345301</v>
      </c>
      <c r="CM39" s="48">
        <v>205956.40023089436</v>
      </c>
      <c r="CN39" s="48">
        <v>206917.31485320584</v>
      </c>
      <c r="CO39" s="48">
        <v>201489.92966593732</v>
      </c>
      <c r="CP39" s="2">
        <v>200482.82679177352</v>
      </c>
      <c r="CQ39" s="115">
        <v>209998.66402870681</v>
      </c>
      <c r="CR39" s="115">
        <v>211587.56012683202</v>
      </c>
      <c r="CS39" s="115">
        <v>213176.90710980658</v>
      </c>
      <c r="CT39" s="115">
        <v>215724.49754316846</v>
      </c>
      <c r="CU39" s="115">
        <v>217088.97206284374</v>
      </c>
      <c r="CV39" s="115">
        <v>215679.04744437043</v>
      </c>
      <c r="CW39" s="115">
        <v>215986.9521759646</v>
      </c>
      <c r="CX39" s="115">
        <v>217306.83249050836</v>
      </c>
      <c r="CY39" s="115">
        <v>220128.01598686958</v>
      </c>
    </row>
    <row r="40" spans="1:103" hidden="1" x14ac:dyDescent="0.25">
      <c r="A40" s="5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2"/>
      <c r="N40" s="9"/>
      <c r="O40" s="9"/>
      <c r="P40" s="9"/>
      <c r="Q40" s="9"/>
      <c r="R40" s="8"/>
      <c r="S40" s="9"/>
      <c r="T40" s="9"/>
      <c r="U40" s="9"/>
      <c r="V40" s="9"/>
      <c r="W40" s="9"/>
      <c r="X40" s="9"/>
      <c r="Y40" s="10"/>
      <c r="Z40" s="22"/>
      <c r="AA40" s="9"/>
      <c r="AB40" s="9"/>
      <c r="AC40" s="9"/>
      <c r="AD40" s="10"/>
      <c r="AE40" s="9"/>
      <c r="AF40" s="8"/>
      <c r="AG40" s="9"/>
      <c r="AH40" s="10"/>
      <c r="AI40" s="9"/>
      <c r="AJ40" s="9"/>
      <c r="AK40" s="9"/>
      <c r="AL40" s="9"/>
      <c r="AM40" s="9"/>
      <c r="AN40" s="9"/>
      <c r="AO40" s="9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9"/>
      <c r="BW40" s="9"/>
      <c r="BX40" s="9"/>
      <c r="BY40" s="9"/>
      <c r="BZ40" s="9"/>
      <c r="CA40" s="9"/>
      <c r="CB40" s="9"/>
      <c r="CC40" s="9"/>
      <c r="CD40" s="9"/>
      <c r="CE40" s="2"/>
      <c r="CF40" s="2"/>
      <c r="CG40" s="2"/>
      <c r="CH40" s="48"/>
      <c r="CI40" s="48"/>
      <c r="CJ40" s="48"/>
      <c r="CK40" s="48"/>
      <c r="CL40" s="48"/>
      <c r="CM40" s="48"/>
      <c r="CN40" s="48"/>
      <c r="CO40" s="48"/>
      <c r="CP40" s="2"/>
      <c r="CQ40" s="115"/>
      <c r="CR40" s="115"/>
      <c r="CS40" s="115"/>
      <c r="CT40" s="115"/>
      <c r="CU40" s="115"/>
      <c r="CV40" s="115"/>
      <c r="CW40" s="115"/>
      <c r="CX40" s="115"/>
      <c r="CY40" s="115"/>
    </row>
    <row r="41" spans="1:103" hidden="1" x14ac:dyDescent="0.25">
      <c r="A41" s="96" t="s">
        <v>27</v>
      </c>
      <c r="B41" s="28">
        <f t="shared" ref="B41:I41" si="73">SUM(B43,B48)</f>
        <v>142497.5</v>
      </c>
      <c r="C41" s="26">
        <f t="shared" si="73"/>
        <v>198810.8</v>
      </c>
      <c r="D41" s="26">
        <f t="shared" si="73"/>
        <v>228307.49999999997</v>
      </c>
      <c r="E41" s="26">
        <f t="shared" si="73"/>
        <v>228157.59999999998</v>
      </c>
      <c r="F41" s="27">
        <f t="shared" si="73"/>
        <v>162726.39999999999</v>
      </c>
      <c r="G41" s="27">
        <f t="shared" si="73"/>
        <v>175352.80000000002</v>
      </c>
      <c r="H41" s="26">
        <f t="shared" si="73"/>
        <v>197603.9</v>
      </c>
      <c r="I41" s="26">
        <f t="shared" si="73"/>
        <v>111816.8</v>
      </c>
      <c r="J41" s="9">
        <v>31415.200000000001</v>
      </c>
      <c r="K41" s="9">
        <f>SUM(K43,K48)</f>
        <v>4030.5645610254901</v>
      </c>
      <c r="L41" s="9">
        <f>SUM(L43,L48)</f>
        <v>2683.9003517857632</v>
      </c>
      <c r="M41" s="2">
        <f>SUM(M43,M48)</f>
        <v>2591.3391225999999</v>
      </c>
      <c r="N41" s="9">
        <f t="shared" ref="N41" si="74">SUM(N43,N48)</f>
        <v>2410.068722</v>
      </c>
      <c r="O41" s="9">
        <f>SUM(O43,O48)</f>
        <v>2249.396514027892</v>
      </c>
      <c r="P41" s="9">
        <f t="shared" ref="P41:AP41" si="75">SUM(P43,P48)</f>
        <v>2148.1173577286036</v>
      </c>
      <c r="Q41" s="9">
        <f t="shared" ref="Q41" si="76">SUM(Q43,Q48)</f>
        <v>2107.2309434445488</v>
      </c>
      <c r="R41" s="9">
        <f t="shared" si="75"/>
        <v>7530.9890793379027</v>
      </c>
      <c r="S41" s="9">
        <f t="shared" si="75"/>
        <v>7558.0518059323967</v>
      </c>
      <c r="T41" s="9">
        <f t="shared" si="75"/>
        <v>7647.4563357156949</v>
      </c>
      <c r="U41" s="9">
        <f t="shared" si="75"/>
        <v>7789.6511250329841</v>
      </c>
      <c r="V41" s="9">
        <f t="shared" si="75"/>
        <v>7754.1355842425837</v>
      </c>
      <c r="W41" s="9">
        <f t="shared" si="75"/>
        <v>7284.0993413754277</v>
      </c>
      <c r="X41" s="9">
        <f t="shared" si="75"/>
        <v>7291.1063565741506</v>
      </c>
      <c r="Y41" s="9">
        <f t="shared" si="75"/>
        <v>7373.3480702665202</v>
      </c>
      <c r="Z41" s="9">
        <f t="shared" si="75"/>
        <v>7036.5163454638623</v>
      </c>
      <c r="AA41" s="9">
        <f t="shared" si="75"/>
        <v>7077.4191954871503</v>
      </c>
      <c r="AB41" s="9">
        <f t="shared" si="75"/>
        <v>7199.8188273334999</v>
      </c>
      <c r="AC41" s="9">
        <f t="shared" si="75"/>
        <v>6625.9288156554903</v>
      </c>
      <c r="AD41" s="10">
        <f t="shared" si="75"/>
        <v>4107.16356887662</v>
      </c>
      <c r="AE41" s="9">
        <f t="shared" si="75"/>
        <v>4242.0148214240799</v>
      </c>
      <c r="AF41" s="8">
        <f t="shared" si="75"/>
        <v>4207.5020430168697</v>
      </c>
      <c r="AG41" s="9">
        <f>SUM(AG43,AG48)</f>
        <v>4178.9714615093553</v>
      </c>
      <c r="AH41" s="9">
        <f>SUM(AH43,AH48)</f>
        <v>4098.3327792827431</v>
      </c>
      <c r="AI41" s="9">
        <f t="shared" ref="AI41" si="77">SUM(AI43,AI48)</f>
        <v>4085.6391338425101</v>
      </c>
      <c r="AJ41" s="9">
        <f>SUM(AJ43,AJ48)</f>
        <v>4242.91998139104</v>
      </c>
      <c r="AK41" s="9">
        <f>SUM(AK43,AK48)</f>
        <v>3509.5497460269303</v>
      </c>
      <c r="AL41" s="9">
        <f>SUM(AL43,AL48)</f>
        <v>3580.0273860649204</v>
      </c>
      <c r="AM41" s="9">
        <f>SUM(AM43,AM48)</f>
        <v>3642.9937038212806</v>
      </c>
      <c r="AN41" s="9">
        <f t="shared" ref="AN41" si="78">SUM(AN43,AN48)</f>
        <v>3474.6560119339701</v>
      </c>
      <c r="AO41" s="9">
        <f>SUM(AO43,AO48)</f>
        <v>2683.9003517857632</v>
      </c>
      <c r="AP41" s="2">
        <f t="shared" si="75"/>
        <v>2683.6497599999998</v>
      </c>
      <c r="AQ41" s="2">
        <f t="shared" ref="AQ41:AU41" si="79">SUM(AQ43,AQ48)</f>
        <v>2908.774242</v>
      </c>
      <c r="AR41" s="2">
        <f t="shared" si="79"/>
        <v>2813.1800400000002</v>
      </c>
      <c r="AS41" s="2">
        <f t="shared" si="79"/>
        <v>2860.5967326019813</v>
      </c>
      <c r="AT41" s="2">
        <f t="shared" si="79"/>
        <v>2767.413</v>
      </c>
      <c r="AU41" s="2">
        <f t="shared" si="79"/>
        <v>2767.413</v>
      </c>
      <c r="AV41" s="2">
        <f>SUM(AV43,AV48)</f>
        <v>2804.5218309811967</v>
      </c>
      <c r="AW41" s="2">
        <f t="shared" ref="AW41:BB41" si="80">SUM(AW43,AW48)</f>
        <v>2778.2290800000001</v>
      </c>
      <c r="AX41" s="2">
        <f t="shared" si="80"/>
        <v>2765.0627399999998</v>
      </c>
      <c r="AY41" s="2">
        <f t="shared" si="80"/>
        <v>2798.74188</v>
      </c>
      <c r="AZ41" s="2">
        <f t="shared" si="80"/>
        <v>2547.1094199999998</v>
      </c>
      <c r="BA41" s="2">
        <f t="shared" si="80"/>
        <v>2591.3391225999999</v>
      </c>
      <c r="BB41" s="2">
        <f t="shared" si="80"/>
        <v>2582.6</v>
      </c>
      <c r="BC41" s="2">
        <f>SUM(BC43,BC48)</f>
        <v>2610.9378000000002</v>
      </c>
      <c r="BD41" s="2">
        <f t="shared" ref="BD41:CP41" si="81">SUM(BD43,BD48)</f>
        <v>2860.5967326019813</v>
      </c>
      <c r="BE41" s="2">
        <f t="shared" si="81"/>
        <v>2617.1378</v>
      </c>
      <c r="BF41" s="2">
        <f t="shared" si="81"/>
        <v>2617.1378</v>
      </c>
      <c r="BG41" s="2">
        <f t="shared" si="81"/>
        <v>2422.7277840199999</v>
      </c>
      <c r="BH41" s="2">
        <f t="shared" si="81"/>
        <v>2434.39744028</v>
      </c>
      <c r="BI41" s="2">
        <f t="shared" si="81"/>
        <v>2435.548992</v>
      </c>
      <c r="BJ41" s="2">
        <f t="shared" si="81"/>
        <v>2427.1594109000002</v>
      </c>
      <c r="BK41" s="2">
        <f t="shared" si="81"/>
        <v>2395.3965954</v>
      </c>
      <c r="BL41" s="2">
        <f t="shared" si="81"/>
        <v>2444.6568654000002</v>
      </c>
      <c r="BM41" s="2">
        <f t="shared" si="81"/>
        <v>2395.7470720000001</v>
      </c>
      <c r="BN41" s="2">
        <f t="shared" si="81"/>
        <v>2410.068722</v>
      </c>
      <c r="BO41" s="2">
        <f t="shared" si="81"/>
        <v>2342.4523800000002</v>
      </c>
      <c r="BP41" s="2">
        <f t="shared" si="81"/>
        <v>2468.86229482</v>
      </c>
      <c r="BQ41" s="2">
        <f t="shared" si="81"/>
        <v>2345.3326542000004</v>
      </c>
      <c r="BR41" s="2">
        <f t="shared" si="81"/>
        <v>2265.548846668999</v>
      </c>
      <c r="BS41" s="2">
        <f t="shared" si="81"/>
        <v>2323.0824148870715</v>
      </c>
      <c r="BT41" s="2">
        <f t="shared" si="81"/>
        <v>2371.609815716331</v>
      </c>
      <c r="BU41" s="2">
        <f t="shared" si="81"/>
        <v>2281.5639114004757</v>
      </c>
      <c r="BV41" s="9">
        <f t="shared" si="81"/>
        <v>2332.9519266778157</v>
      </c>
      <c r="BW41" s="9">
        <f t="shared" si="81"/>
        <v>2328.0063868999964</v>
      </c>
      <c r="BX41" s="9">
        <f t="shared" si="81"/>
        <v>2215.9158048519575</v>
      </c>
      <c r="BY41" s="9">
        <f t="shared" si="81"/>
        <v>2110.9023478497425</v>
      </c>
      <c r="BZ41" s="9">
        <f t="shared" si="81"/>
        <v>2249.396514027892</v>
      </c>
      <c r="CA41" s="9">
        <f t="shared" si="81"/>
        <v>2198.7298614625593</v>
      </c>
      <c r="CB41" s="9">
        <f t="shared" si="81"/>
        <v>2261.793069491689</v>
      </c>
      <c r="CC41" s="9">
        <f t="shared" si="81"/>
        <v>2238.9706522534093</v>
      </c>
      <c r="CD41" s="9">
        <f t="shared" si="81"/>
        <v>2261.1427227291206</v>
      </c>
      <c r="CE41" s="2">
        <f t="shared" si="81"/>
        <v>2178.678356707233</v>
      </c>
      <c r="CF41" s="2">
        <f t="shared" si="81"/>
        <v>2175.3172851725767</v>
      </c>
      <c r="CG41" s="2">
        <f t="shared" si="81"/>
        <v>2181.0846818688756</v>
      </c>
      <c r="CH41" s="48">
        <f t="shared" si="81"/>
        <v>2181.0846818688756</v>
      </c>
      <c r="CI41" s="48">
        <f t="shared" si="81"/>
        <v>2229.2904508427027</v>
      </c>
      <c r="CJ41" s="48">
        <f t="shared" si="81"/>
        <v>2113.008974341315</v>
      </c>
      <c r="CK41" s="48">
        <f t="shared" si="81"/>
        <v>2082.9452017807744</v>
      </c>
      <c r="CL41" s="48">
        <f t="shared" si="81"/>
        <v>2148.1173577286036</v>
      </c>
      <c r="CM41" s="48">
        <f t="shared" si="81"/>
        <v>2212.6660713068086</v>
      </c>
      <c r="CN41" s="48">
        <f t="shared" si="81"/>
        <v>2160.0068589623584</v>
      </c>
      <c r="CO41" s="48">
        <f t="shared" ref="CO41" si="82">SUM(CO43,CO48)</f>
        <v>2219.1985109953625</v>
      </c>
      <c r="CP41" s="2">
        <f t="shared" si="81"/>
        <v>2164.6988258074521</v>
      </c>
      <c r="CQ41" s="115">
        <f t="shared" ref="CQ41:CY41" si="83">SUM(CQ43,CQ48)</f>
        <v>2172.5397747776724</v>
      </c>
      <c r="CR41" s="115">
        <f t="shared" ref="CR41:CX41" si="84">SUM(CR43,CR48)</f>
        <v>2187.8276525033493</v>
      </c>
      <c r="CS41" s="115">
        <f t="shared" si="84"/>
        <v>2228.1649936132799</v>
      </c>
      <c r="CT41" s="115">
        <f t="shared" si="84"/>
        <v>2237.0481621045037</v>
      </c>
      <c r="CU41" s="115">
        <f t="shared" si="84"/>
        <v>2197.481394024051</v>
      </c>
      <c r="CV41" s="115">
        <f t="shared" si="84"/>
        <v>2230.6082525680445</v>
      </c>
      <c r="CW41" s="115">
        <f t="shared" si="84"/>
        <v>2263.9610502944261</v>
      </c>
      <c r="CX41" s="115">
        <f t="shared" si="84"/>
        <v>2234.2391712084341</v>
      </c>
      <c r="CY41" s="115">
        <f t="shared" si="83"/>
        <v>2169.1662411281295</v>
      </c>
    </row>
    <row r="42" spans="1:103" hidden="1" x14ac:dyDescent="0.25">
      <c r="A42" s="5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2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22"/>
      <c r="AA42" s="9"/>
      <c r="AB42" s="9"/>
      <c r="AC42" s="10"/>
      <c r="AD42" s="2"/>
      <c r="AE42" s="9"/>
      <c r="AF42" s="8"/>
      <c r="AG42" s="9"/>
      <c r="AH42" s="9"/>
      <c r="AI42" s="9"/>
      <c r="AJ42" s="9"/>
      <c r="AK42" s="9"/>
      <c r="AL42" s="9"/>
      <c r="AM42" s="9"/>
      <c r="AN42" s="9"/>
      <c r="AO42" s="9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9"/>
      <c r="BW42" s="9"/>
      <c r="BX42" s="9"/>
      <c r="BY42" s="9"/>
      <c r="BZ42" s="9"/>
      <c r="CA42" s="9"/>
      <c r="CB42" s="9"/>
      <c r="CC42" s="9"/>
      <c r="CD42" s="9"/>
      <c r="CE42" s="2"/>
      <c r="CF42" s="2"/>
      <c r="CG42" s="2"/>
      <c r="CH42" s="48"/>
      <c r="CI42" s="48"/>
      <c r="CJ42" s="48"/>
      <c r="CK42" s="48"/>
      <c r="CL42" s="48"/>
      <c r="CM42" s="48"/>
      <c r="CN42" s="48"/>
      <c r="CO42" s="48"/>
      <c r="CP42" s="2"/>
      <c r="CQ42" s="115"/>
      <c r="CR42" s="115"/>
      <c r="CS42" s="115"/>
      <c r="CT42" s="115"/>
      <c r="CU42" s="115"/>
      <c r="CV42" s="115"/>
      <c r="CW42" s="115"/>
      <c r="CX42" s="115"/>
      <c r="CY42" s="115"/>
    </row>
    <row r="43" spans="1:103" ht="18" hidden="1" x14ac:dyDescent="0.25">
      <c r="A43" s="96" t="s">
        <v>3</v>
      </c>
      <c r="B43" s="28">
        <f t="shared" ref="B43:AQ43" si="85">SUM(B45,B46)</f>
        <v>28296.800000000003</v>
      </c>
      <c r="C43" s="28">
        <f t="shared" si="85"/>
        <v>36900.5</v>
      </c>
      <c r="D43" s="28">
        <f t="shared" si="85"/>
        <v>41814.400000000001</v>
      </c>
      <c r="E43" s="28">
        <f t="shared" si="85"/>
        <v>43801</v>
      </c>
      <c r="F43" s="28">
        <f t="shared" si="85"/>
        <v>20902.099999999999</v>
      </c>
      <c r="G43" s="29">
        <f t="shared" si="85"/>
        <v>22586.29</v>
      </c>
      <c r="H43" s="26">
        <f t="shared" si="85"/>
        <v>26800.400000000001</v>
      </c>
      <c r="I43" s="26">
        <f t="shared" si="85"/>
        <v>16229.1</v>
      </c>
      <c r="J43" s="45">
        <f t="shared" si="85"/>
        <v>0</v>
      </c>
      <c r="K43" s="45">
        <f t="shared" si="85"/>
        <v>0</v>
      </c>
      <c r="L43" s="46">
        <f t="shared" ref="L43" si="86">SUM(L45,L46)</f>
        <v>0</v>
      </c>
      <c r="M43" s="43">
        <f>SUM(M45,M46)</f>
        <v>0</v>
      </c>
      <c r="N43" s="45">
        <f t="shared" ref="N43" si="87">SUM(N45,N46)</f>
        <v>0</v>
      </c>
      <c r="O43" s="45">
        <f>SUM(O45,O46)</f>
        <v>0</v>
      </c>
      <c r="P43" s="45">
        <f t="shared" ref="P43:AP43" si="88">SUM(P45,P46)</f>
        <v>0</v>
      </c>
      <c r="Q43" s="45">
        <f t="shared" ref="Q43" si="89">SUM(Q45,Q46)</f>
        <v>0</v>
      </c>
      <c r="R43" s="26">
        <f t="shared" si="88"/>
        <v>0</v>
      </c>
      <c r="S43" s="26">
        <f t="shared" si="88"/>
        <v>0</v>
      </c>
      <c r="T43" s="26">
        <f t="shared" si="88"/>
        <v>0</v>
      </c>
      <c r="U43" s="26">
        <f t="shared" si="88"/>
        <v>0</v>
      </c>
      <c r="V43" s="26">
        <f t="shared" si="88"/>
        <v>0</v>
      </c>
      <c r="W43" s="26">
        <f t="shared" si="88"/>
        <v>0</v>
      </c>
      <c r="X43" s="26">
        <f t="shared" si="88"/>
        <v>0</v>
      </c>
      <c r="Y43" s="26">
        <f t="shared" si="88"/>
        <v>0</v>
      </c>
      <c r="Z43" s="26">
        <f t="shared" si="88"/>
        <v>0</v>
      </c>
      <c r="AA43" s="26">
        <f t="shared" si="88"/>
        <v>0</v>
      </c>
      <c r="AB43" s="26">
        <f t="shared" si="88"/>
        <v>0</v>
      </c>
      <c r="AC43" s="26">
        <f t="shared" si="88"/>
        <v>0</v>
      </c>
      <c r="AD43" s="43">
        <f t="shared" si="88"/>
        <v>0</v>
      </c>
      <c r="AE43" s="45">
        <f t="shared" si="88"/>
        <v>0</v>
      </c>
      <c r="AF43" s="46">
        <f t="shared" si="88"/>
        <v>0</v>
      </c>
      <c r="AG43" s="43">
        <f t="shared" si="88"/>
        <v>0</v>
      </c>
      <c r="AH43" s="46">
        <f t="shared" si="88"/>
        <v>0</v>
      </c>
      <c r="AI43" s="45">
        <f t="shared" si="88"/>
        <v>0</v>
      </c>
      <c r="AJ43" s="45">
        <f t="shared" si="88"/>
        <v>0</v>
      </c>
      <c r="AK43" s="43">
        <f t="shared" si="88"/>
        <v>0</v>
      </c>
      <c r="AL43" s="43">
        <f t="shared" si="88"/>
        <v>0</v>
      </c>
      <c r="AM43" s="43">
        <f t="shared" si="88"/>
        <v>0</v>
      </c>
      <c r="AN43" s="43">
        <f>SUM(AN45,AN46)</f>
        <v>0</v>
      </c>
      <c r="AO43" s="46">
        <f t="shared" ref="AO43" si="90">SUM(AO45,AO46)</f>
        <v>0</v>
      </c>
      <c r="AP43" s="43">
        <f t="shared" si="88"/>
        <v>0</v>
      </c>
      <c r="AQ43" s="43">
        <f t="shared" si="85"/>
        <v>0</v>
      </c>
      <c r="AR43" s="43">
        <f t="shared" ref="AR43:BB43" si="91">SUM(AR45,AR46)</f>
        <v>0</v>
      </c>
      <c r="AS43" s="43">
        <f t="shared" si="91"/>
        <v>0</v>
      </c>
      <c r="AT43" s="43">
        <f t="shared" si="91"/>
        <v>0</v>
      </c>
      <c r="AU43" s="43">
        <f t="shared" si="91"/>
        <v>0</v>
      </c>
      <c r="AV43" s="43">
        <f t="shared" si="91"/>
        <v>0</v>
      </c>
      <c r="AW43" s="43">
        <f t="shared" si="91"/>
        <v>0</v>
      </c>
      <c r="AX43" s="43">
        <f t="shared" si="91"/>
        <v>0</v>
      </c>
      <c r="AY43" s="43">
        <f t="shared" si="91"/>
        <v>0</v>
      </c>
      <c r="AZ43" s="43">
        <f t="shared" si="91"/>
        <v>0</v>
      </c>
      <c r="BA43" s="43">
        <f t="shared" si="91"/>
        <v>0</v>
      </c>
      <c r="BB43" s="43">
        <f t="shared" si="91"/>
        <v>0</v>
      </c>
      <c r="BC43" s="43">
        <f>SUM(BC45,BC46)</f>
        <v>0</v>
      </c>
      <c r="BD43" s="43">
        <f t="shared" ref="BD43:CP43" si="92">SUM(BD45,BD46)</f>
        <v>0</v>
      </c>
      <c r="BE43" s="43">
        <f t="shared" si="92"/>
        <v>0</v>
      </c>
      <c r="BF43" s="43">
        <f t="shared" si="92"/>
        <v>0</v>
      </c>
      <c r="BG43" s="43">
        <f t="shared" si="92"/>
        <v>0</v>
      </c>
      <c r="BH43" s="43">
        <f t="shared" si="92"/>
        <v>0</v>
      </c>
      <c r="BI43" s="43">
        <f t="shared" si="92"/>
        <v>0</v>
      </c>
      <c r="BJ43" s="43">
        <f t="shared" si="92"/>
        <v>0</v>
      </c>
      <c r="BK43" s="43">
        <f t="shared" si="92"/>
        <v>0</v>
      </c>
      <c r="BL43" s="43">
        <f t="shared" si="92"/>
        <v>0</v>
      </c>
      <c r="BM43" s="43">
        <f t="shared" si="92"/>
        <v>0</v>
      </c>
      <c r="BN43" s="43">
        <f t="shared" si="92"/>
        <v>0</v>
      </c>
      <c r="BO43" s="43">
        <f t="shared" si="92"/>
        <v>0</v>
      </c>
      <c r="BP43" s="43">
        <f t="shared" si="92"/>
        <v>0</v>
      </c>
      <c r="BQ43" s="43">
        <f t="shared" si="92"/>
        <v>0</v>
      </c>
      <c r="BR43" s="43">
        <f t="shared" si="92"/>
        <v>0</v>
      </c>
      <c r="BS43" s="43">
        <f t="shared" si="92"/>
        <v>0</v>
      </c>
      <c r="BT43" s="43">
        <f t="shared" si="92"/>
        <v>0</v>
      </c>
      <c r="BU43" s="43">
        <f t="shared" si="92"/>
        <v>0</v>
      </c>
      <c r="BV43" s="45">
        <f t="shared" si="92"/>
        <v>0</v>
      </c>
      <c r="BW43" s="45">
        <f t="shared" si="92"/>
        <v>0</v>
      </c>
      <c r="BX43" s="45">
        <f t="shared" si="92"/>
        <v>0</v>
      </c>
      <c r="BY43" s="45">
        <f t="shared" si="92"/>
        <v>0</v>
      </c>
      <c r="BZ43" s="45">
        <f t="shared" si="92"/>
        <v>0</v>
      </c>
      <c r="CA43" s="45">
        <f t="shared" si="92"/>
        <v>0</v>
      </c>
      <c r="CB43" s="45">
        <f t="shared" si="92"/>
        <v>0</v>
      </c>
      <c r="CC43" s="45">
        <f t="shared" si="92"/>
        <v>0</v>
      </c>
      <c r="CD43" s="45">
        <f t="shared" si="92"/>
        <v>0</v>
      </c>
      <c r="CE43" s="43">
        <f t="shared" si="92"/>
        <v>0</v>
      </c>
      <c r="CF43" s="43">
        <f t="shared" si="92"/>
        <v>0</v>
      </c>
      <c r="CG43" s="43">
        <f t="shared" si="92"/>
        <v>0</v>
      </c>
      <c r="CH43" s="55">
        <f t="shared" si="92"/>
        <v>0</v>
      </c>
      <c r="CI43" s="55">
        <f t="shared" si="92"/>
        <v>0</v>
      </c>
      <c r="CJ43" s="55">
        <f t="shared" si="92"/>
        <v>0</v>
      </c>
      <c r="CK43" s="55">
        <f t="shared" si="92"/>
        <v>0</v>
      </c>
      <c r="CL43" s="55">
        <f t="shared" si="92"/>
        <v>0</v>
      </c>
      <c r="CM43" s="55">
        <f t="shared" si="92"/>
        <v>0</v>
      </c>
      <c r="CN43" s="55">
        <f t="shared" si="92"/>
        <v>0</v>
      </c>
      <c r="CO43" s="55">
        <f t="shared" ref="CO43" si="93">SUM(CO45,CO46)</f>
        <v>0</v>
      </c>
      <c r="CP43" s="43">
        <f t="shared" si="92"/>
        <v>0</v>
      </c>
      <c r="CQ43" s="118">
        <f t="shared" ref="CQ43:CY43" si="94">SUM(CQ45,CQ46)</f>
        <v>0</v>
      </c>
      <c r="CR43" s="118">
        <f t="shared" ref="CR43:CX43" si="95">SUM(CR45,CR46)</f>
        <v>0</v>
      </c>
      <c r="CS43" s="118">
        <f t="shared" si="95"/>
        <v>0</v>
      </c>
      <c r="CT43" s="118">
        <f t="shared" si="95"/>
        <v>0</v>
      </c>
      <c r="CU43" s="118">
        <f t="shared" si="95"/>
        <v>0</v>
      </c>
      <c r="CV43" s="118">
        <f t="shared" si="95"/>
        <v>0</v>
      </c>
      <c r="CW43" s="118">
        <f t="shared" si="95"/>
        <v>0</v>
      </c>
      <c r="CX43" s="118">
        <f t="shared" si="95"/>
        <v>0</v>
      </c>
      <c r="CY43" s="118">
        <f t="shared" si="94"/>
        <v>0</v>
      </c>
    </row>
    <row r="44" spans="1:103" hidden="1" x14ac:dyDescent="0.25">
      <c r="A44" s="5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  <c r="Z44" s="22"/>
      <c r="AA44" s="9"/>
      <c r="AB44" s="9"/>
      <c r="AC44" s="10"/>
      <c r="AD44" s="2"/>
      <c r="AE44" s="9"/>
      <c r="AF44" s="8"/>
      <c r="AG44" s="9"/>
      <c r="AH44" s="9"/>
      <c r="AI44" s="9"/>
      <c r="AJ44" s="9"/>
      <c r="AK44" s="9"/>
      <c r="AL44" s="9"/>
      <c r="AM44" s="9"/>
      <c r="AN44" s="9"/>
      <c r="AO44" s="9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9"/>
      <c r="BW44" s="9"/>
      <c r="BX44" s="9"/>
      <c r="BY44" s="9"/>
      <c r="BZ44" s="9"/>
      <c r="CA44" s="9"/>
      <c r="CB44" s="9"/>
      <c r="CC44" s="9"/>
      <c r="CD44" s="9"/>
      <c r="CE44" s="2"/>
      <c r="CF44" s="2"/>
      <c r="CG44" s="2"/>
      <c r="CH44" s="48"/>
      <c r="CI44" s="48"/>
      <c r="CJ44" s="48"/>
      <c r="CK44" s="48"/>
      <c r="CL44" s="48"/>
      <c r="CM44" s="48"/>
      <c r="CN44" s="48"/>
      <c r="CO44" s="48"/>
      <c r="CP44" s="2"/>
      <c r="CQ44" s="115"/>
      <c r="CR44" s="115"/>
      <c r="CS44" s="115"/>
      <c r="CT44" s="115"/>
      <c r="CU44" s="115"/>
      <c r="CV44" s="115"/>
      <c r="CW44" s="115"/>
      <c r="CX44" s="115"/>
      <c r="CY44" s="115"/>
    </row>
    <row r="45" spans="1:103" ht="18" hidden="1" x14ac:dyDescent="0.25">
      <c r="A45" s="54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26574.7</v>
      </c>
      <c r="I45" s="9">
        <v>15986</v>
      </c>
      <c r="J45" s="43">
        <v>0</v>
      </c>
      <c r="K45" s="45">
        <v>0</v>
      </c>
      <c r="L45" s="46">
        <v>0</v>
      </c>
      <c r="M45" s="43">
        <v>0</v>
      </c>
      <c r="N45" s="45">
        <v>0</v>
      </c>
      <c r="O45" s="45">
        <v>0</v>
      </c>
      <c r="P45" s="45">
        <v>0</v>
      </c>
      <c r="Q45" s="45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5">
        <v>0</v>
      </c>
      <c r="AF45" s="46">
        <v>0</v>
      </c>
      <c r="AG45" s="43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3">
        <v>0</v>
      </c>
      <c r="CF45" s="43">
        <v>0</v>
      </c>
      <c r="CG45" s="43">
        <v>0</v>
      </c>
      <c r="CH45" s="55">
        <v>0</v>
      </c>
      <c r="CI45" s="55">
        <v>0</v>
      </c>
      <c r="CJ45" s="55">
        <v>0</v>
      </c>
      <c r="CK45" s="55">
        <v>0</v>
      </c>
      <c r="CL45" s="55">
        <v>0</v>
      </c>
      <c r="CM45" s="55">
        <v>0</v>
      </c>
      <c r="CN45" s="55">
        <v>0</v>
      </c>
      <c r="CO45" s="55">
        <v>0</v>
      </c>
      <c r="CP45" s="43">
        <v>0</v>
      </c>
      <c r="CQ45" s="118">
        <v>0</v>
      </c>
      <c r="CR45" s="118">
        <v>0</v>
      </c>
      <c r="CS45" s="118">
        <v>0</v>
      </c>
      <c r="CT45" s="118">
        <v>0</v>
      </c>
      <c r="CU45" s="118">
        <v>0</v>
      </c>
      <c r="CV45" s="118">
        <v>0</v>
      </c>
      <c r="CW45" s="118">
        <v>0</v>
      </c>
      <c r="CX45" s="118">
        <v>0</v>
      </c>
      <c r="CY45" s="118">
        <v>0</v>
      </c>
    </row>
    <row r="46" spans="1:103" ht="18" hidden="1" x14ac:dyDescent="0.25">
      <c r="A46" s="54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9">
        <v>225.7</v>
      </c>
      <c r="I46" s="9">
        <v>243.1</v>
      </c>
      <c r="J46" s="43">
        <v>0</v>
      </c>
      <c r="K46" s="45">
        <v>0</v>
      </c>
      <c r="L46" s="46">
        <v>0</v>
      </c>
      <c r="M46" s="43">
        <v>0</v>
      </c>
      <c r="N46" s="45">
        <v>0</v>
      </c>
      <c r="O46" s="45">
        <v>0</v>
      </c>
      <c r="P46" s="45">
        <v>0</v>
      </c>
      <c r="Q46" s="45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5">
        <v>0</v>
      </c>
      <c r="AF46" s="46">
        <v>0</v>
      </c>
      <c r="AG46" s="43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3">
        <v>0</v>
      </c>
      <c r="CF46" s="43">
        <v>0</v>
      </c>
      <c r="CG46" s="43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55">
        <v>0</v>
      </c>
      <c r="CN46" s="55">
        <v>0</v>
      </c>
      <c r="CO46" s="55">
        <v>0</v>
      </c>
      <c r="CP46" s="43">
        <v>0</v>
      </c>
      <c r="CQ46" s="118">
        <v>0</v>
      </c>
      <c r="CR46" s="118">
        <v>0</v>
      </c>
      <c r="CS46" s="118">
        <v>0</v>
      </c>
      <c r="CT46" s="118">
        <v>0</v>
      </c>
      <c r="CU46" s="118">
        <v>0</v>
      </c>
      <c r="CV46" s="118">
        <v>0</v>
      </c>
      <c r="CW46" s="118">
        <v>0</v>
      </c>
      <c r="CX46" s="118">
        <v>0</v>
      </c>
      <c r="CY46" s="118">
        <v>0</v>
      </c>
    </row>
    <row r="47" spans="1:103" hidden="1" x14ac:dyDescent="0.25">
      <c r="A47" s="5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2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0"/>
      <c r="Z47" s="22"/>
      <c r="AA47" s="9"/>
      <c r="AB47" s="9"/>
      <c r="AC47" s="10"/>
      <c r="AD47" s="2"/>
      <c r="AE47" s="9"/>
      <c r="AF47" s="8"/>
      <c r="AG47" s="9"/>
      <c r="AH47" s="9"/>
      <c r="AI47" s="9"/>
      <c r="AJ47" s="9"/>
      <c r="AK47" s="9"/>
      <c r="AL47" s="9"/>
      <c r="AM47" s="9"/>
      <c r="AN47" s="9"/>
      <c r="AO47" s="9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9"/>
      <c r="BW47" s="9"/>
      <c r="BX47" s="9"/>
      <c r="BY47" s="9"/>
      <c r="BZ47" s="9"/>
      <c r="CA47" s="9"/>
      <c r="CB47" s="9"/>
      <c r="CC47" s="9"/>
      <c r="CD47" s="9"/>
      <c r="CE47" s="2"/>
      <c r="CF47" s="2"/>
      <c r="CG47" s="2"/>
      <c r="CH47" s="48"/>
      <c r="CI47" s="48"/>
      <c r="CJ47" s="48"/>
      <c r="CK47" s="48"/>
      <c r="CL47" s="48"/>
      <c r="CM47" s="48"/>
      <c r="CN47" s="48"/>
      <c r="CO47" s="48"/>
      <c r="CP47" s="2"/>
      <c r="CQ47" s="115"/>
      <c r="CR47" s="115"/>
      <c r="CS47" s="115"/>
      <c r="CT47" s="115"/>
      <c r="CU47" s="115"/>
      <c r="CV47" s="115"/>
      <c r="CW47" s="115"/>
      <c r="CX47" s="115"/>
      <c r="CY47" s="115"/>
    </row>
    <row r="48" spans="1:103" hidden="1" x14ac:dyDescent="0.25">
      <c r="A48" s="96" t="s">
        <v>154</v>
      </c>
      <c r="B48" s="9">
        <f t="shared" ref="B48:G48" si="96">SUM(B50:B53)</f>
        <v>114200.7</v>
      </c>
      <c r="C48" s="9">
        <f t="shared" si="96"/>
        <v>161910.29999999999</v>
      </c>
      <c r="D48" s="9">
        <f t="shared" si="96"/>
        <v>186493.09999999998</v>
      </c>
      <c r="E48" s="9">
        <f t="shared" si="96"/>
        <v>184356.59999999998</v>
      </c>
      <c r="F48" s="10">
        <f t="shared" si="96"/>
        <v>141824.29999999999</v>
      </c>
      <c r="G48" s="10">
        <f t="shared" si="96"/>
        <v>152766.51</v>
      </c>
      <c r="H48" s="9">
        <f t="shared" ref="H48:K48" si="97">SUM(H50:H53)</f>
        <v>170803.5</v>
      </c>
      <c r="I48" s="9">
        <f t="shared" si="97"/>
        <v>95587.7</v>
      </c>
      <c r="J48" s="9">
        <v>31415.200000000001</v>
      </c>
      <c r="K48" s="9">
        <f t="shared" si="97"/>
        <v>4030.5645610254901</v>
      </c>
      <c r="L48" s="9">
        <f>SUM(L50:L53)</f>
        <v>2683.9003517857632</v>
      </c>
      <c r="M48" s="2">
        <f>SUM(M50:M53)</f>
        <v>2591.3391225999999</v>
      </c>
      <c r="N48" s="9">
        <f t="shared" ref="N48" si="98">SUM(N50:N53)</f>
        <v>2410.068722</v>
      </c>
      <c r="O48" s="9">
        <f>SUM(O50:O53)</f>
        <v>2249.396514027892</v>
      </c>
      <c r="P48" s="9">
        <f t="shared" ref="P48:AP48" si="99">SUM(P50:P53)</f>
        <v>2148.1173577286036</v>
      </c>
      <c r="Q48" s="9">
        <f t="shared" ref="Q48" si="100">SUM(Q50:Q53)</f>
        <v>2107.2309434445488</v>
      </c>
      <c r="R48" s="9">
        <f t="shared" ref="R48:AC48" si="101">SUM(R50:R53)</f>
        <v>7530.9890793379027</v>
      </c>
      <c r="S48" s="9">
        <f t="shared" si="101"/>
        <v>7558.0518059323967</v>
      </c>
      <c r="T48" s="9">
        <f t="shared" si="101"/>
        <v>7647.4563357156949</v>
      </c>
      <c r="U48" s="9">
        <f t="shared" si="101"/>
        <v>7789.6511250329841</v>
      </c>
      <c r="V48" s="9">
        <f t="shared" si="101"/>
        <v>7754.1355842425837</v>
      </c>
      <c r="W48" s="9">
        <f t="shared" si="101"/>
        <v>7284.0993413754277</v>
      </c>
      <c r="X48" s="9">
        <f t="shared" si="101"/>
        <v>7291.1063565741506</v>
      </c>
      <c r="Y48" s="9">
        <f t="shared" si="101"/>
        <v>7373.3480702665202</v>
      </c>
      <c r="Z48" s="9">
        <f t="shared" si="101"/>
        <v>7036.5163454638623</v>
      </c>
      <c r="AA48" s="9">
        <f t="shared" si="101"/>
        <v>7077.4191954871503</v>
      </c>
      <c r="AB48" s="9">
        <f t="shared" si="101"/>
        <v>7199.8188273334999</v>
      </c>
      <c r="AC48" s="10">
        <f t="shared" si="101"/>
        <v>6625.9288156554903</v>
      </c>
      <c r="AD48" s="2">
        <f t="shared" ref="AD48:AE48" si="102">SUM(AD50:AD53)</f>
        <v>4107.16356887662</v>
      </c>
      <c r="AE48" s="9">
        <f t="shared" si="102"/>
        <v>4242.0148214240799</v>
      </c>
      <c r="AF48" s="8">
        <f>SUM(AF50:AF53)</f>
        <v>4207.5020430168697</v>
      </c>
      <c r="AG48" s="9">
        <f>SUM(AG50:AG53)</f>
        <v>4178.9714615093553</v>
      </c>
      <c r="AH48" s="9">
        <f>SUM(AH50:AH53)</f>
        <v>4098.3327792827431</v>
      </c>
      <c r="AI48" s="9">
        <f t="shared" ref="AI48" si="103">SUM(AI50:AI53)</f>
        <v>4085.6391338425101</v>
      </c>
      <c r="AJ48" s="9">
        <f>SUM(AJ50:AJ53)</f>
        <v>4242.91998139104</v>
      </c>
      <c r="AK48" s="9">
        <f>SUM(AK50:AK53)</f>
        <v>3509.5497460269303</v>
      </c>
      <c r="AL48" s="9">
        <f>SUM(AL50:AL53)</f>
        <v>3580.0273860649204</v>
      </c>
      <c r="AM48" s="9">
        <f>SUM(AM50:AM53)</f>
        <v>3642.9937038212806</v>
      </c>
      <c r="AN48" s="9">
        <f t="shared" ref="AN48" si="104">SUM(AN50:AN53)</f>
        <v>3474.6560119339701</v>
      </c>
      <c r="AO48" s="9">
        <f>SUM(AO50:AO53)</f>
        <v>2683.9003517857632</v>
      </c>
      <c r="AP48" s="2">
        <f t="shared" si="99"/>
        <v>2683.6497599999998</v>
      </c>
      <c r="AQ48" s="2">
        <f t="shared" ref="AQ48:AU48" si="105">SUM(AQ50:AQ53)</f>
        <v>2908.774242</v>
      </c>
      <c r="AR48" s="2">
        <f t="shared" si="105"/>
        <v>2813.1800400000002</v>
      </c>
      <c r="AS48" s="2">
        <f t="shared" si="105"/>
        <v>2860.5967326019813</v>
      </c>
      <c r="AT48" s="2">
        <f t="shared" si="105"/>
        <v>2767.413</v>
      </c>
      <c r="AU48" s="2">
        <f t="shared" si="105"/>
        <v>2767.413</v>
      </c>
      <c r="AV48" s="2">
        <f>SUM(AV50:AV53)</f>
        <v>2804.5218309811967</v>
      </c>
      <c r="AW48" s="2">
        <f t="shared" ref="AW48:BB48" si="106">SUM(AW50:AW53)</f>
        <v>2778.2290800000001</v>
      </c>
      <c r="AX48" s="2">
        <f t="shared" si="106"/>
        <v>2765.0627399999998</v>
      </c>
      <c r="AY48" s="2">
        <f t="shared" si="106"/>
        <v>2798.74188</v>
      </c>
      <c r="AZ48" s="2">
        <f t="shared" si="106"/>
        <v>2547.1094199999998</v>
      </c>
      <c r="BA48" s="2">
        <f t="shared" si="106"/>
        <v>2591.3391225999999</v>
      </c>
      <c r="BB48" s="2">
        <f t="shared" si="106"/>
        <v>2582.6</v>
      </c>
      <c r="BC48" s="2">
        <f>SUM(BC50:BC53)</f>
        <v>2610.9378000000002</v>
      </c>
      <c r="BD48" s="2">
        <f t="shared" ref="BD48:CP48" si="107">SUM(BD50:BD53)</f>
        <v>2860.5967326019813</v>
      </c>
      <c r="BE48" s="2">
        <f t="shared" si="107"/>
        <v>2617.1378</v>
      </c>
      <c r="BF48" s="2">
        <f t="shared" si="107"/>
        <v>2617.1378</v>
      </c>
      <c r="BG48" s="2">
        <f t="shared" si="107"/>
        <v>2422.7277840199999</v>
      </c>
      <c r="BH48" s="2">
        <f t="shared" si="107"/>
        <v>2434.39744028</v>
      </c>
      <c r="BI48" s="2">
        <f t="shared" si="107"/>
        <v>2435.548992</v>
      </c>
      <c r="BJ48" s="2">
        <f t="shared" si="107"/>
        <v>2427.1594109000002</v>
      </c>
      <c r="BK48" s="2">
        <f t="shared" si="107"/>
        <v>2395.3965954</v>
      </c>
      <c r="BL48" s="2">
        <f t="shared" si="107"/>
        <v>2444.6568654000002</v>
      </c>
      <c r="BM48" s="2">
        <f t="shared" si="107"/>
        <v>2395.7470720000001</v>
      </c>
      <c r="BN48" s="2">
        <f t="shared" si="107"/>
        <v>2410.068722</v>
      </c>
      <c r="BO48" s="2">
        <f t="shared" si="107"/>
        <v>2342.4523800000002</v>
      </c>
      <c r="BP48" s="2">
        <f t="shared" si="107"/>
        <v>2468.86229482</v>
      </c>
      <c r="BQ48" s="2">
        <f t="shared" si="107"/>
        <v>2345.3326542000004</v>
      </c>
      <c r="BR48" s="2">
        <f t="shared" si="107"/>
        <v>2265.548846668999</v>
      </c>
      <c r="BS48" s="2">
        <f t="shared" si="107"/>
        <v>2323.0824148870715</v>
      </c>
      <c r="BT48" s="2">
        <f t="shared" si="107"/>
        <v>2371.609815716331</v>
      </c>
      <c r="BU48" s="2">
        <f t="shared" si="107"/>
        <v>2281.5639114004757</v>
      </c>
      <c r="BV48" s="9">
        <f t="shared" si="107"/>
        <v>2332.9519266778157</v>
      </c>
      <c r="BW48" s="9">
        <f t="shared" si="107"/>
        <v>2328.0063868999964</v>
      </c>
      <c r="BX48" s="9">
        <f t="shared" si="107"/>
        <v>2215.9158048519575</v>
      </c>
      <c r="BY48" s="9">
        <f t="shared" si="107"/>
        <v>2110.9023478497425</v>
      </c>
      <c r="BZ48" s="9">
        <f t="shared" si="107"/>
        <v>2249.396514027892</v>
      </c>
      <c r="CA48" s="9">
        <f t="shared" si="107"/>
        <v>2198.7298614625593</v>
      </c>
      <c r="CB48" s="9">
        <f t="shared" si="107"/>
        <v>2261.793069491689</v>
      </c>
      <c r="CC48" s="9">
        <f t="shared" si="107"/>
        <v>2238.9706522534093</v>
      </c>
      <c r="CD48" s="9">
        <f t="shared" si="107"/>
        <v>2261.1427227291206</v>
      </c>
      <c r="CE48" s="2">
        <f t="shared" si="107"/>
        <v>2178.678356707233</v>
      </c>
      <c r="CF48" s="2">
        <f t="shared" si="107"/>
        <v>2175.3172851725767</v>
      </c>
      <c r="CG48" s="2">
        <f t="shared" si="107"/>
        <v>2181.0846818688756</v>
      </c>
      <c r="CH48" s="48">
        <f t="shared" si="107"/>
        <v>2181.0846818688756</v>
      </c>
      <c r="CI48" s="48">
        <f t="shared" si="107"/>
        <v>2229.2904508427027</v>
      </c>
      <c r="CJ48" s="48">
        <f t="shared" si="107"/>
        <v>2113.008974341315</v>
      </c>
      <c r="CK48" s="48">
        <f t="shared" si="107"/>
        <v>2082.9452017807744</v>
      </c>
      <c r="CL48" s="48">
        <f t="shared" si="107"/>
        <v>2148.1173577286036</v>
      </c>
      <c r="CM48" s="48">
        <f t="shared" si="107"/>
        <v>2212.6660713068086</v>
      </c>
      <c r="CN48" s="48">
        <f t="shared" si="107"/>
        <v>2160.0068589623584</v>
      </c>
      <c r="CO48" s="48">
        <f t="shared" ref="CO48" si="108">SUM(CO50:CO53)</f>
        <v>2219.1985109953625</v>
      </c>
      <c r="CP48" s="2">
        <f t="shared" si="107"/>
        <v>2164.6988258074521</v>
      </c>
      <c r="CQ48" s="115">
        <f t="shared" ref="CQ48:CY48" si="109">SUM(CQ50:CQ53)</f>
        <v>2172.5397747776724</v>
      </c>
      <c r="CR48" s="115">
        <f t="shared" ref="CR48:CX48" si="110">SUM(CR50:CR53)</f>
        <v>2187.8276525033493</v>
      </c>
      <c r="CS48" s="115">
        <f t="shared" si="110"/>
        <v>2228.1649936132799</v>
      </c>
      <c r="CT48" s="115">
        <f t="shared" si="110"/>
        <v>2237.0481621045037</v>
      </c>
      <c r="CU48" s="115">
        <f t="shared" si="110"/>
        <v>2197.481394024051</v>
      </c>
      <c r="CV48" s="115">
        <f t="shared" si="110"/>
        <v>2230.6082525680445</v>
      </c>
      <c r="CW48" s="115">
        <f t="shared" si="110"/>
        <v>2263.9610502944261</v>
      </c>
      <c r="CX48" s="115">
        <f t="shared" si="110"/>
        <v>2234.2391712084341</v>
      </c>
      <c r="CY48" s="115">
        <f t="shared" si="109"/>
        <v>2169.1662411281295</v>
      </c>
    </row>
    <row r="49" spans="1:103" hidden="1" x14ac:dyDescent="0.25">
      <c r="A49" s="5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  <c r="Z49" s="22"/>
      <c r="AA49" s="9"/>
      <c r="AB49" s="9"/>
      <c r="AC49" s="10"/>
      <c r="AD49" s="2"/>
      <c r="AE49" s="9"/>
      <c r="AF49" s="8"/>
      <c r="AG49" s="9"/>
      <c r="AH49" s="9"/>
      <c r="AI49" s="9"/>
      <c r="AJ49" s="9"/>
      <c r="AK49" s="9"/>
      <c r="AL49" s="9"/>
      <c r="AM49" s="9"/>
      <c r="AN49" s="9"/>
      <c r="AO49" s="9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9"/>
      <c r="BW49" s="9"/>
      <c r="BX49" s="9"/>
      <c r="BY49" s="9"/>
      <c r="BZ49" s="9"/>
      <c r="CA49" s="9"/>
      <c r="CB49" s="9"/>
      <c r="CC49" s="9"/>
      <c r="CD49" s="9"/>
      <c r="CE49" s="2"/>
      <c r="CF49" s="2"/>
      <c r="CG49" s="2"/>
      <c r="CH49" s="48"/>
      <c r="CI49" s="48"/>
      <c r="CJ49" s="48"/>
      <c r="CK49" s="48"/>
      <c r="CL49" s="48"/>
      <c r="CM49" s="48"/>
      <c r="CN49" s="48"/>
      <c r="CO49" s="48"/>
      <c r="CP49" s="2"/>
      <c r="CQ49" s="115"/>
      <c r="CR49" s="115"/>
      <c r="CS49" s="115"/>
      <c r="CT49" s="115"/>
      <c r="CU49" s="115"/>
      <c r="CV49" s="115"/>
      <c r="CW49" s="115"/>
      <c r="CX49" s="115"/>
      <c r="CY49" s="115"/>
    </row>
    <row r="50" spans="1:103" ht="18" hidden="1" x14ac:dyDescent="0.25">
      <c r="A50" s="54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58086</v>
      </c>
      <c r="I50" s="9">
        <v>42323.6</v>
      </c>
      <c r="J50" s="9">
        <v>6592.7131596166082</v>
      </c>
      <c r="K50" s="9">
        <v>1494.7543610254902</v>
      </c>
      <c r="L50" s="46">
        <v>0</v>
      </c>
      <c r="M50" s="43">
        <v>0</v>
      </c>
      <c r="N50" s="45">
        <v>0</v>
      </c>
      <c r="O50" s="45">
        <v>0</v>
      </c>
      <c r="P50" s="45">
        <v>0</v>
      </c>
      <c r="Q50" s="45">
        <v>0</v>
      </c>
      <c r="R50" s="9">
        <v>2805.1921965765141</v>
      </c>
      <c r="S50" s="9">
        <v>2873.8310972235181</v>
      </c>
      <c r="T50" s="9">
        <v>2949.2830562275972</v>
      </c>
      <c r="U50" s="9">
        <v>3048.8474265346745</v>
      </c>
      <c r="V50" s="9">
        <v>3025.8694991232765</v>
      </c>
      <c r="W50" s="9">
        <v>2546.2087663806028</v>
      </c>
      <c r="X50" s="9">
        <v>2537.6037412297173</v>
      </c>
      <c r="Y50" s="10">
        <v>2563.2183282565202</v>
      </c>
      <c r="Z50" s="22">
        <v>2217.6100103927629</v>
      </c>
      <c r="AA50" s="9">
        <v>2230.67337077715</v>
      </c>
      <c r="AB50" s="9">
        <v>2267.2595602335</v>
      </c>
      <c r="AC50" s="10">
        <v>1494.7543610254902</v>
      </c>
      <c r="AD50" s="2">
        <v>1493.8514688766204</v>
      </c>
      <c r="AE50" s="9">
        <v>1556.9058214240804</v>
      </c>
      <c r="AF50" s="8">
        <v>1563.6720430168702</v>
      </c>
      <c r="AG50" s="9">
        <v>1545.2704615093553</v>
      </c>
      <c r="AH50" s="9">
        <v>1511.1992582827427</v>
      </c>
      <c r="AI50" s="9">
        <v>1498.5056128425101</v>
      </c>
      <c r="AJ50" s="9">
        <v>1505.5629813910402</v>
      </c>
      <c r="AK50" s="9">
        <v>746.20244602693037</v>
      </c>
      <c r="AL50" s="9">
        <v>778.12548606492032</v>
      </c>
      <c r="AM50" s="9">
        <v>790.68900382128038</v>
      </c>
      <c r="AN50" s="9">
        <v>791.00625193397036</v>
      </c>
      <c r="AO50" s="46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3">
        <v>0</v>
      </c>
      <c r="CF50" s="43">
        <v>0</v>
      </c>
      <c r="CG50" s="43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55">
        <v>0</v>
      </c>
      <c r="CN50" s="55">
        <v>0</v>
      </c>
      <c r="CO50" s="55">
        <v>0</v>
      </c>
      <c r="CP50" s="43">
        <v>0</v>
      </c>
      <c r="CQ50" s="118">
        <v>0</v>
      </c>
      <c r="CR50" s="118">
        <v>0</v>
      </c>
      <c r="CS50" s="118">
        <v>0</v>
      </c>
      <c r="CT50" s="118">
        <v>0</v>
      </c>
      <c r="CU50" s="118">
        <v>0</v>
      </c>
      <c r="CV50" s="118">
        <v>0</v>
      </c>
      <c r="CW50" s="118">
        <v>0</v>
      </c>
      <c r="CX50" s="118">
        <v>0</v>
      </c>
      <c r="CY50" s="118">
        <v>0</v>
      </c>
    </row>
    <row r="51" spans="1:103" ht="18" hidden="1" x14ac:dyDescent="0.25">
      <c r="A51" s="54" t="s">
        <v>20</v>
      </c>
      <c r="B51" s="31" t="s">
        <v>17</v>
      </c>
      <c r="C51" s="31" t="s">
        <v>17</v>
      </c>
      <c r="D51" s="31" t="s">
        <v>17</v>
      </c>
      <c r="E51" s="19" t="s">
        <v>17</v>
      </c>
      <c r="F51" s="30" t="s">
        <v>17</v>
      </c>
      <c r="G51" s="30" t="s">
        <v>17</v>
      </c>
      <c r="H51" s="45">
        <v>0</v>
      </c>
      <c r="I51" s="43">
        <v>0</v>
      </c>
      <c r="J51" s="44">
        <v>0</v>
      </c>
      <c r="K51" s="45">
        <v>0</v>
      </c>
      <c r="L51" s="46">
        <v>0</v>
      </c>
      <c r="M51" s="43">
        <v>0</v>
      </c>
      <c r="N51" s="45">
        <v>0</v>
      </c>
      <c r="O51" s="45">
        <v>0</v>
      </c>
      <c r="P51" s="45">
        <v>0</v>
      </c>
      <c r="Q51" s="45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5">
        <v>0</v>
      </c>
      <c r="AF51" s="46">
        <v>0</v>
      </c>
      <c r="AG51" s="43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5">
        <v>0</v>
      </c>
      <c r="CE51" s="43">
        <v>0</v>
      </c>
      <c r="CF51" s="43">
        <v>0</v>
      </c>
      <c r="CG51" s="43">
        <v>0</v>
      </c>
      <c r="CH51" s="55">
        <v>0</v>
      </c>
      <c r="CI51" s="55">
        <v>0</v>
      </c>
      <c r="CJ51" s="55">
        <v>0</v>
      </c>
      <c r="CK51" s="55">
        <v>0</v>
      </c>
      <c r="CL51" s="55">
        <v>0</v>
      </c>
      <c r="CM51" s="55">
        <v>0</v>
      </c>
      <c r="CN51" s="55">
        <v>0</v>
      </c>
      <c r="CO51" s="55">
        <v>0</v>
      </c>
      <c r="CP51" s="43">
        <v>0</v>
      </c>
      <c r="CQ51" s="118">
        <v>0</v>
      </c>
      <c r="CR51" s="118">
        <v>0</v>
      </c>
      <c r="CS51" s="118">
        <v>0</v>
      </c>
      <c r="CT51" s="118">
        <v>0</v>
      </c>
      <c r="CU51" s="118">
        <v>0</v>
      </c>
      <c r="CV51" s="118">
        <v>0</v>
      </c>
      <c r="CW51" s="118">
        <v>0</v>
      </c>
      <c r="CX51" s="118">
        <v>0</v>
      </c>
      <c r="CY51" s="118">
        <v>0</v>
      </c>
    </row>
    <row r="52" spans="1:103" hidden="1" x14ac:dyDescent="0.25">
      <c r="A52" s="54" t="s">
        <v>155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17514.900000000001</v>
      </c>
      <c r="I52" s="9">
        <v>17027.3</v>
      </c>
      <c r="J52" s="9">
        <v>10577.2</v>
      </c>
      <c r="K52" s="9">
        <v>2535.8101999999999</v>
      </c>
      <c r="L52" s="9">
        <v>2683.9003517857632</v>
      </c>
      <c r="M52" s="2">
        <v>2591.3391225999999</v>
      </c>
      <c r="N52" s="9">
        <v>2410.068722</v>
      </c>
      <c r="O52" s="9">
        <v>2249.396514027892</v>
      </c>
      <c r="P52" s="9">
        <v>2148.1173577286036</v>
      </c>
      <c r="Q52" s="9">
        <v>2107.2309434445488</v>
      </c>
      <c r="R52" s="9">
        <v>4725.7968827613886</v>
      </c>
      <c r="S52" s="9">
        <v>4684.2207087088791</v>
      </c>
      <c r="T52" s="9">
        <v>4698.1732794880982</v>
      </c>
      <c r="U52" s="9">
        <v>4740.80369849831</v>
      </c>
      <c r="V52" s="9">
        <v>4728.2660851193068</v>
      </c>
      <c r="W52" s="9">
        <v>4737.8905749948253</v>
      </c>
      <c r="X52" s="9">
        <v>4753.5026153444333</v>
      </c>
      <c r="Y52" s="10">
        <v>4810.12974201</v>
      </c>
      <c r="Z52" s="22">
        <v>4818.9063350710994</v>
      </c>
      <c r="AA52" s="9">
        <v>4846.7458247100003</v>
      </c>
      <c r="AB52" s="9">
        <v>4932.5592670999995</v>
      </c>
      <c r="AC52" s="9">
        <v>5131.1744546299997</v>
      </c>
      <c r="AD52" s="2">
        <v>2613.3121000000001</v>
      </c>
      <c r="AE52" s="9">
        <v>2685.1089999999999</v>
      </c>
      <c r="AF52" s="8">
        <v>2643.83</v>
      </c>
      <c r="AG52" s="9">
        <v>2633.701</v>
      </c>
      <c r="AH52" s="9">
        <v>2587.1335210000002</v>
      </c>
      <c r="AI52" s="9">
        <v>2587.1335210000002</v>
      </c>
      <c r="AJ52" s="9">
        <v>2737.357</v>
      </c>
      <c r="AK52" s="9">
        <v>2763.3472999999999</v>
      </c>
      <c r="AL52" s="9">
        <v>2801.9018999999998</v>
      </c>
      <c r="AM52" s="9">
        <v>2852.3047000000001</v>
      </c>
      <c r="AN52" s="9">
        <v>2683.6497599999998</v>
      </c>
      <c r="AO52" s="9">
        <v>2683.9003517857632</v>
      </c>
      <c r="AP52" s="2">
        <v>2683.6497599999998</v>
      </c>
      <c r="AQ52" s="2">
        <v>2908.774242</v>
      </c>
      <c r="AR52" s="2">
        <v>2813.1800400000002</v>
      </c>
      <c r="AS52" s="2">
        <v>2860.5967326019813</v>
      </c>
      <c r="AT52" s="2">
        <v>2767.413</v>
      </c>
      <c r="AU52" s="2">
        <v>2767.413</v>
      </c>
      <c r="AV52" s="2">
        <v>2804.5218309811967</v>
      </c>
      <c r="AW52" s="2">
        <v>2778.2290800000001</v>
      </c>
      <c r="AX52" s="2">
        <v>2765.0627399999998</v>
      </c>
      <c r="AY52" s="2">
        <v>2798.74188</v>
      </c>
      <c r="AZ52" s="2">
        <v>2547.1094199999998</v>
      </c>
      <c r="BA52" s="2">
        <v>2591.3391225999999</v>
      </c>
      <c r="BB52" s="2">
        <v>2582.6</v>
      </c>
      <c r="BC52" s="2">
        <v>2610.9378000000002</v>
      </c>
      <c r="BD52" s="2">
        <v>2860.5967326019813</v>
      </c>
      <c r="BE52" s="2">
        <v>2617.1378</v>
      </c>
      <c r="BF52" s="2">
        <v>2617.1378</v>
      </c>
      <c r="BG52" s="2">
        <v>2422.7277840199999</v>
      </c>
      <c r="BH52" s="2">
        <v>2434.39744028</v>
      </c>
      <c r="BI52" s="2">
        <v>2435.548992</v>
      </c>
      <c r="BJ52" s="2">
        <v>2427.1594109000002</v>
      </c>
      <c r="BK52" s="2">
        <v>2395.3965954</v>
      </c>
      <c r="BL52" s="2">
        <v>2444.6568654000002</v>
      </c>
      <c r="BM52" s="2">
        <v>2395.7470720000001</v>
      </c>
      <c r="BN52" s="2">
        <v>2410.068722</v>
      </c>
      <c r="BO52" s="2">
        <v>2342.4523800000002</v>
      </c>
      <c r="BP52" s="2">
        <v>2468.86229482</v>
      </c>
      <c r="BQ52" s="2">
        <v>2345.3326542000004</v>
      </c>
      <c r="BR52" s="2">
        <v>2265.548846668999</v>
      </c>
      <c r="BS52" s="2">
        <v>2323.0824148870715</v>
      </c>
      <c r="BT52" s="2">
        <v>2371.609815716331</v>
      </c>
      <c r="BU52" s="2">
        <v>2281.5639114004757</v>
      </c>
      <c r="BV52" s="9">
        <v>2332.9519266778157</v>
      </c>
      <c r="BW52" s="9">
        <v>2328.0063868999964</v>
      </c>
      <c r="BX52" s="9">
        <v>2215.9158048519575</v>
      </c>
      <c r="BY52" s="9">
        <v>2110.9023478497425</v>
      </c>
      <c r="BZ52" s="9">
        <v>2249.396514027892</v>
      </c>
      <c r="CA52" s="9">
        <v>2198.7298614625593</v>
      </c>
      <c r="CB52" s="9">
        <v>2261.793069491689</v>
      </c>
      <c r="CC52" s="9">
        <v>2238.9706522534093</v>
      </c>
      <c r="CD52" s="9">
        <v>2261.1427227291206</v>
      </c>
      <c r="CE52" s="2">
        <v>2178.678356707233</v>
      </c>
      <c r="CF52" s="2">
        <v>2175.3172851725767</v>
      </c>
      <c r="CG52" s="2">
        <v>2181.0846818688756</v>
      </c>
      <c r="CH52" s="48">
        <v>2181.0846818688756</v>
      </c>
      <c r="CI52" s="48">
        <v>2229.2904508427027</v>
      </c>
      <c r="CJ52" s="48">
        <v>2113.008974341315</v>
      </c>
      <c r="CK52" s="48">
        <v>2082.9452017807744</v>
      </c>
      <c r="CL52" s="48">
        <v>2148.1173577286036</v>
      </c>
      <c r="CM52" s="48">
        <v>2212.6660713068086</v>
      </c>
      <c r="CN52" s="48">
        <v>2160.0068589623584</v>
      </c>
      <c r="CO52" s="48">
        <v>2219.1985109953625</v>
      </c>
      <c r="CP52" s="2">
        <v>2164.6988258074521</v>
      </c>
      <c r="CQ52" s="115">
        <v>2172.5397747776724</v>
      </c>
      <c r="CR52" s="115">
        <v>2187.8276525033493</v>
      </c>
      <c r="CS52" s="115">
        <v>2228.1649936132799</v>
      </c>
      <c r="CT52" s="115">
        <v>2237.0481621045037</v>
      </c>
      <c r="CU52" s="115">
        <v>2197.481394024051</v>
      </c>
      <c r="CV52" s="115">
        <v>2230.6082525680445</v>
      </c>
      <c r="CW52" s="115">
        <v>2263.9610502944261</v>
      </c>
      <c r="CX52" s="115">
        <v>2234.2391712084341</v>
      </c>
      <c r="CY52" s="115">
        <v>2169.1662411281295</v>
      </c>
    </row>
    <row r="53" spans="1:103" ht="18" hidden="1" x14ac:dyDescent="0.25">
      <c r="A53" s="54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9">
        <v>95202.6</v>
      </c>
      <c r="I53" s="9">
        <v>36236.800000000003</v>
      </c>
      <c r="J53" s="9">
        <v>14245.3</v>
      </c>
      <c r="K53" s="45">
        <v>0</v>
      </c>
      <c r="L53" s="46">
        <v>0</v>
      </c>
      <c r="M53" s="43">
        <v>0</v>
      </c>
      <c r="N53" s="45">
        <v>0</v>
      </c>
      <c r="O53" s="45">
        <v>0</v>
      </c>
      <c r="P53" s="45"/>
      <c r="Q53" s="45"/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43">
        <v>0</v>
      </c>
      <c r="AE53" s="45">
        <v>0</v>
      </c>
      <c r="AF53" s="46">
        <v>0</v>
      </c>
      <c r="AG53" s="43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3">
        <v>0</v>
      </c>
      <c r="CF53" s="43">
        <v>0</v>
      </c>
      <c r="CG53" s="43">
        <v>0</v>
      </c>
      <c r="CH53" s="55"/>
      <c r="CI53" s="55"/>
      <c r="CJ53" s="55"/>
      <c r="CK53" s="55"/>
      <c r="CL53" s="55"/>
      <c r="CM53" s="55"/>
      <c r="CN53" s="55"/>
      <c r="CO53" s="55"/>
      <c r="CP53" s="43"/>
      <c r="CQ53" s="118"/>
      <c r="CR53" s="118"/>
      <c r="CS53" s="118"/>
      <c r="CT53" s="118"/>
      <c r="CU53" s="118"/>
      <c r="CV53" s="118"/>
      <c r="CW53" s="118"/>
      <c r="CX53" s="118"/>
      <c r="CY53" s="118"/>
    </row>
    <row r="54" spans="1:103" hidden="1" x14ac:dyDescent="0.25">
      <c r="A54" s="56"/>
      <c r="B54" s="15"/>
      <c r="C54" s="15"/>
      <c r="D54" s="15"/>
      <c r="E54" s="15"/>
      <c r="F54" s="15"/>
      <c r="G54" s="16"/>
      <c r="H54" s="15"/>
      <c r="I54" s="9"/>
      <c r="J54" s="9"/>
      <c r="K54" s="15"/>
      <c r="L54" s="15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0"/>
      <c r="Z54" s="25"/>
      <c r="AA54" s="15"/>
      <c r="AB54" s="15"/>
      <c r="AC54" s="15"/>
      <c r="AD54" s="16"/>
      <c r="AE54" s="15"/>
      <c r="AF54" s="14"/>
      <c r="AG54" s="15"/>
      <c r="AH54" s="15"/>
      <c r="AI54" s="15"/>
      <c r="AJ54" s="15"/>
      <c r="AK54" s="15"/>
      <c r="AL54" s="15"/>
      <c r="AM54" s="15"/>
      <c r="AN54" s="15"/>
      <c r="AO54" s="16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9"/>
      <c r="BW54" s="15"/>
      <c r="BX54" s="9"/>
      <c r="BY54" s="9"/>
      <c r="BZ54" s="9"/>
      <c r="CA54" s="9"/>
      <c r="CB54" s="9"/>
      <c r="CC54" s="9"/>
      <c r="CD54" s="9"/>
      <c r="CE54" s="2"/>
      <c r="CF54" s="2"/>
      <c r="CG54" s="2"/>
      <c r="CH54" s="48"/>
      <c r="CI54" s="48"/>
      <c r="CJ54" s="48"/>
      <c r="CK54" s="48"/>
      <c r="CL54" s="48"/>
      <c r="CM54" s="48"/>
      <c r="CN54" s="48"/>
      <c r="CO54" s="48"/>
      <c r="CP54" s="2"/>
      <c r="CQ54" s="115"/>
      <c r="CR54" s="115"/>
      <c r="CS54" s="115"/>
      <c r="CT54" s="115"/>
      <c r="CU54" s="115"/>
      <c r="CV54" s="115"/>
      <c r="CW54" s="115"/>
      <c r="CX54" s="115"/>
      <c r="CY54" s="115"/>
    </row>
    <row r="55" spans="1:103" hidden="1" x14ac:dyDescent="0.25">
      <c r="A55" s="96" t="s">
        <v>23</v>
      </c>
      <c r="B55" s="28">
        <f t="shared" ref="B55:G55" si="111">SUM(B10,B41)</f>
        <v>879839.3</v>
      </c>
      <c r="C55" s="28">
        <f t="shared" si="111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111"/>
        <v>1244659.1999999997</v>
      </c>
      <c r="G55" s="29">
        <f t="shared" si="111"/>
        <v>1325323.8700000001</v>
      </c>
      <c r="H55" s="32">
        <f t="shared" ref="H55" si="112">+H10+H41</f>
        <v>1567958.6</v>
      </c>
      <c r="I55" s="32">
        <f t="shared" ref="I55:J55" si="113">+I10+I41</f>
        <v>561392</v>
      </c>
      <c r="J55" s="32">
        <f t="shared" si="113"/>
        <v>494683.41804394207</v>
      </c>
      <c r="K55" s="32">
        <f>+K10+K41</f>
        <v>485081.05419143417</v>
      </c>
      <c r="L55" s="32">
        <f>+L10+L41</f>
        <v>607681.42085495393</v>
      </c>
      <c r="M55" s="33">
        <f>+M10+M41</f>
        <v>615707.61733694759</v>
      </c>
      <c r="N55" s="32">
        <f t="shared" ref="N55" si="114">+N10+N41</f>
        <v>656563.66281398793</v>
      </c>
      <c r="O55" s="32">
        <f>+O10+O41</f>
        <v>691234.45454142021</v>
      </c>
      <c r="P55" s="32">
        <f t="shared" ref="P55:AP55" si="115">+P10+P41</f>
        <v>724630.77526127349</v>
      </c>
      <c r="Q55" s="32">
        <f t="shared" ref="Q55" si="116">+Q10+Q41</f>
        <v>777292.49646276503</v>
      </c>
      <c r="R55" s="32">
        <f t="shared" si="115"/>
        <v>406958.13745115628</v>
      </c>
      <c r="S55" s="32">
        <f t="shared" si="115"/>
        <v>410279.01660122123</v>
      </c>
      <c r="T55" s="32">
        <f t="shared" si="115"/>
        <v>417583.70217965532</v>
      </c>
      <c r="U55" s="32">
        <f t="shared" si="115"/>
        <v>425714.57020256278</v>
      </c>
      <c r="V55" s="32">
        <f t="shared" si="115"/>
        <v>427468.36687306606</v>
      </c>
      <c r="W55" s="32">
        <f t="shared" si="115"/>
        <v>429637.12894237012</v>
      </c>
      <c r="X55" s="32">
        <f t="shared" si="115"/>
        <v>437471.48508853867</v>
      </c>
      <c r="Y55" s="32">
        <f t="shared" si="115"/>
        <v>443451.75122183328</v>
      </c>
      <c r="Z55" s="32">
        <f t="shared" si="115"/>
        <v>435546.41635478428</v>
      </c>
      <c r="AA55" s="32">
        <f t="shared" si="115"/>
        <v>449344.34829327965</v>
      </c>
      <c r="AB55" s="32">
        <f t="shared" si="115"/>
        <v>456455.62574760616</v>
      </c>
      <c r="AC55" s="32">
        <f t="shared" si="115"/>
        <v>464105.38658820611</v>
      </c>
      <c r="AD55" s="32">
        <f t="shared" si="115"/>
        <v>465978.7020499545</v>
      </c>
      <c r="AE55" s="32">
        <f t="shared" si="115"/>
        <v>478179.06777820573</v>
      </c>
      <c r="AF55" s="32">
        <f>+AF10+AF41</f>
        <v>476788.25599499623</v>
      </c>
      <c r="AG55" s="32">
        <f>+AG10+AG41</f>
        <v>506162.45990149921</v>
      </c>
      <c r="AH55" s="32">
        <f>+AH10+AH41</f>
        <v>474216.27725439571</v>
      </c>
      <c r="AI55" s="32">
        <f t="shared" ref="AI55" si="117">+AI10+AI41</f>
        <v>512211.83063477714</v>
      </c>
      <c r="AJ55" s="32">
        <f>+AJ10+AJ41</f>
        <v>501008.68425098143</v>
      </c>
      <c r="AK55" s="32">
        <f>+AK10+AK41</f>
        <v>507462.91763685161</v>
      </c>
      <c r="AL55" s="32">
        <f>+AL10+AL41</f>
        <v>546094.10485056322</v>
      </c>
      <c r="AM55" s="32">
        <f>+AM10+AM41</f>
        <v>553681.19520811411</v>
      </c>
      <c r="AN55" s="32">
        <f t="shared" ref="AN55:AO55" si="118">+AN10+AN41</f>
        <v>593102.03578715853</v>
      </c>
      <c r="AO55" s="33">
        <f t="shared" si="118"/>
        <v>607681.42085495393</v>
      </c>
      <c r="AP55" s="83">
        <f t="shared" si="115"/>
        <v>620765.61189447355</v>
      </c>
      <c r="AQ55" s="83">
        <f t="shared" ref="AQ55:BV55" si="119">+AQ10+AQ41</f>
        <v>645744.50442601368</v>
      </c>
      <c r="AR55" s="83">
        <f t="shared" si="119"/>
        <v>618342.55746077688</v>
      </c>
      <c r="AS55" s="83">
        <f t="shared" si="119"/>
        <v>613661.5429038218</v>
      </c>
      <c r="AT55" s="83">
        <f t="shared" si="119"/>
        <v>605620.29837760224</v>
      </c>
      <c r="AU55" s="83">
        <f t="shared" si="119"/>
        <v>607798.31701701286</v>
      </c>
      <c r="AV55" s="83">
        <f t="shared" si="119"/>
        <v>611673.01527175948</v>
      </c>
      <c r="AW55" s="83">
        <f t="shared" si="119"/>
        <v>610600.44730234635</v>
      </c>
      <c r="AX55" s="83">
        <f t="shared" si="119"/>
        <v>611618.3373945225</v>
      </c>
      <c r="AY55" s="83">
        <f t="shared" si="119"/>
        <v>616207.83307373489</v>
      </c>
      <c r="AZ55" s="83">
        <f t="shared" si="119"/>
        <v>611969.48757207429</v>
      </c>
      <c r="BA55" s="83">
        <f t="shared" si="119"/>
        <v>615707.61733694759</v>
      </c>
      <c r="BB55" s="83">
        <f t="shared" si="119"/>
        <v>627515.61400971946</v>
      </c>
      <c r="BC55" s="83">
        <f t="shared" si="119"/>
        <v>647292.81914363289</v>
      </c>
      <c r="BD55" s="83">
        <f t="shared" si="119"/>
        <v>613661.5429038218</v>
      </c>
      <c r="BE55" s="83">
        <f t="shared" si="119"/>
        <v>653048.55053063878</v>
      </c>
      <c r="BF55" s="83">
        <f t="shared" si="119"/>
        <v>648263.03097330313</v>
      </c>
      <c r="BG55" s="83">
        <f t="shared" si="119"/>
        <v>657204.58645774086</v>
      </c>
      <c r="BH55" s="83">
        <f t="shared" si="119"/>
        <v>658888.65693997929</v>
      </c>
      <c r="BI55" s="83">
        <f t="shared" si="119"/>
        <v>658767.23835723859</v>
      </c>
      <c r="BJ55" s="83">
        <f t="shared" si="119"/>
        <v>667910.24986607197</v>
      </c>
      <c r="BK55" s="83">
        <f t="shared" si="119"/>
        <v>660946.21407487371</v>
      </c>
      <c r="BL55" s="83">
        <f t="shared" si="119"/>
        <v>657139.72120056523</v>
      </c>
      <c r="BM55" s="83">
        <f t="shared" si="119"/>
        <v>655824.19064360927</v>
      </c>
      <c r="BN55" s="83">
        <f t="shared" si="119"/>
        <v>656563.66281398793</v>
      </c>
      <c r="BO55" s="83">
        <f t="shared" si="119"/>
        <v>645107.70631807286</v>
      </c>
      <c r="BP55" s="83">
        <f t="shared" si="119"/>
        <v>647955.80068811274</v>
      </c>
      <c r="BQ55" s="83">
        <f t="shared" si="119"/>
        <v>638075.7150277046</v>
      </c>
      <c r="BR55" s="83">
        <f t="shared" si="119"/>
        <v>640016.46937923215</v>
      </c>
      <c r="BS55" s="83">
        <f t="shared" si="119"/>
        <v>652359.80520661816</v>
      </c>
      <c r="BT55" s="83">
        <f t="shared" si="119"/>
        <v>662011.40019816021</v>
      </c>
      <c r="BU55" s="83">
        <f t="shared" si="119"/>
        <v>658307.65687380161</v>
      </c>
      <c r="BV55" s="32">
        <f t="shared" si="119"/>
        <v>663293.43827680417</v>
      </c>
      <c r="BW55" s="32">
        <f>+BW10+BW41</f>
        <v>660662.68398931902</v>
      </c>
      <c r="BX55" s="32">
        <f t="shared" ref="BX55:CP55" si="120">+BX10+BX41</f>
        <v>661399.14934757992</v>
      </c>
      <c r="BY55" s="32">
        <f t="shared" si="120"/>
        <v>659207.12553212361</v>
      </c>
      <c r="BZ55" s="32">
        <f t="shared" si="120"/>
        <v>691234.45454142021</v>
      </c>
      <c r="CA55" s="32">
        <f t="shared" si="120"/>
        <v>689902.5378330464</v>
      </c>
      <c r="CB55" s="32">
        <f t="shared" si="120"/>
        <v>700034.07616166468</v>
      </c>
      <c r="CC55" s="32">
        <f t="shared" si="120"/>
        <v>720621.30087906879</v>
      </c>
      <c r="CD55" s="32">
        <f t="shared" si="120"/>
        <v>725571.36486349895</v>
      </c>
      <c r="CE55" s="83">
        <f t="shared" si="120"/>
        <v>728163.51120102964</v>
      </c>
      <c r="CF55" s="83">
        <f t="shared" si="120"/>
        <v>730813.06840454019</v>
      </c>
      <c r="CG55" s="83">
        <f t="shared" si="120"/>
        <v>727209.50984544004</v>
      </c>
      <c r="CH55" s="84">
        <f t="shared" si="120"/>
        <v>732683.70535878837</v>
      </c>
      <c r="CI55" s="84">
        <f t="shared" si="120"/>
        <v>736607.04039591993</v>
      </c>
      <c r="CJ55" s="84">
        <f t="shared" si="120"/>
        <v>729004.80072497868</v>
      </c>
      <c r="CK55" s="84">
        <f t="shared" si="120"/>
        <v>727220.78067579563</v>
      </c>
      <c r="CL55" s="84">
        <f t="shared" si="120"/>
        <v>724630.77526127349</v>
      </c>
      <c r="CM55" s="84">
        <f t="shared" si="120"/>
        <v>730756.40015709656</v>
      </c>
      <c r="CN55" s="84">
        <f t="shared" si="120"/>
        <v>732729.28617754579</v>
      </c>
      <c r="CO55" s="84">
        <f t="shared" ref="CO55" si="121">+CO10+CO41</f>
        <v>720434.88057368842</v>
      </c>
      <c r="CP55" s="83">
        <f t="shared" si="120"/>
        <v>720582.78660530783</v>
      </c>
      <c r="CQ55" s="119">
        <f t="shared" ref="CQ55:CY55" si="122">+CQ10+CQ41</f>
        <v>746862.28705856635</v>
      </c>
      <c r="CR55" s="119">
        <f t="shared" ref="CR55:CX55" si="123">+CR10+CR41</f>
        <v>752934.66849013476</v>
      </c>
      <c r="CS55" s="119">
        <f t="shared" si="123"/>
        <v>760394.02440719469</v>
      </c>
      <c r="CT55" s="119">
        <f t="shared" si="123"/>
        <v>770584.34486423247</v>
      </c>
      <c r="CU55" s="119">
        <f t="shared" si="123"/>
        <v>775212.7181665973</v>
      </c>
      <c r="CV55" s="119">
        <f t="shared" si="123"/>
        <v>772300.46515685401</v>
      </c>
      <c r="CW55" s="119">
        <f t="shared" si="123"/>
        <v>775284.38344243867</v>
      </c>
      <c r="CX55" s="119">
        <f t="shared" si="123"/>
        <v>778633.38580171962</v>
      </c>
      <c r="CY55" s="119">
        <f t="shared" si="122"/>
        <v>787919.8276986609</v>
      </c>
    </row>
    <row r="56" spans="1:103" ht="16.5" hidden="1" thickBot="1" x14ac:dyDescent="0.3">
      <c r="A56" s="88"/>
      <c r="B56" s="76"/>
      <c r="C56" s="76"/>
      <c r="D56" s="76"/>
      <c r="E56" s="76"/>
      <c r="F56" s="76"/>
      <c r="G56" s="77"/>
      <c r="H56" s="76"/>
      <c r="I56" s="76"/>
      <c r="J56" s="76"/>
      <c r="K56" s="76"/>
      <c r="L56" s="76"/>
      <c r="M56" s="77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7"/>
      <c r="Z56" s="89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7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76"/>
      <c r="BW56" s="76"/>
      <c r="BX56" s="76"/>
      <c r="BY56" s="76"/>
      <c r="BZ56" s="76"/>
      <c r="CA56" s="76"/>
      <c r="CB56" s="76"/>
      <c r="CC56" s="76"/>
      <c r="CD56" s="76"/>
      <c r="CE56" s="68"/>
      <c r="CF56" s="68"/>
      <c r="CG56" s="68"/>
      <c r="CH56" s="69"/>
      <c r="CI56" s="69"/>
      <c r="CJ56" s="69"/>
      <c r="CK56" s="69"/>
      <c r="CL56" s="69"/>
      <c r="CM56" s="69"/>
      <c r="CN56" s="69"/>
      <c r="CO56" s="69"/>
      <c r="CP56" s="68"/>
      <c r="CQ56" s="120"/>
      <c r="CR56" s="120"/>
      <c r="CS56" s="120"/>
      <c r="CT56" s="120"/>
      <c r="CU56" s="120"/>
      <c r="CV56" s="120"/>
      <c r="CW56" s="120"/>
      <c r="CX56" s="120"/>
      <c r="CY56" s="120"/>
    </row>
    <row r="57" spans="1:103" hidden="1" x14ac:dyDescent="0.25">
      <c r="A57" s="95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"/>
      <c r="N57" s="2"/>
      <c r="O57" s="2"/>
      <c r="P57" s="2"/>
      <c r="Q57" s="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48"/>
      <c r="CR57" s="48"/>
      <c r="CS57" s="48"/>
      <c r="CT57" s="48"/>
      <c r="CU57" s="48"/>
      <c r="CV57" s="48"/>
      <c r="CW57" s="48"/>
      <c r="CX57" s="48"/>
      <c r="CY57" s="48"/>
    </row>
    <row r="58" spans="1:103" ht="16.5" hidden="1" thickBot="1" x14ac:dyDescent="0.3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9"/>
      <c r="CR58" s="69"/>
      <c r="CS58" s="69"/>
      <c r="CT58" s="69"/>
      <c r="CU58" s="69"/>
      <c r="CV58" s="69"/>
      <c r="CW58" s="69"/>
      <c r="CX58" s="69"/>
      <c r="CY58" s="69"/>
    </row>
    <row r="59" spans="1:103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1:103" ht="17.25" customHeight="1" thickBot="1" x14ac:dyDescent="0.3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</row>
    <row r="61" spans="1:103" x14ac:dyDescent="0.25">
      <c r="A61" s="63"/>
      <c r="B61" s="64"/>
      <c r="C61" s="66"/>
      <c r="D61" s="65"/>
      <c r="E61" s="65"/>
      <c r="F61" s="66"/>
      <c r="G61" s="66"/>
      <c r="H61" s="66"/>
      <c r="I61" s="66"/>
      <c r="J61" s="66"/>
      <c r="K61" s="66"/>
      <c r="L61" s="66"/>
      <c r="M61" s="65"/>
      <c r="N61" s="64"/>
      <c r="O61" s="66"/>
      <c r="P61" s="64"/>
      <c r="Q61" s="64"/>
      <c r="R61" s="66"/>
      <c r="S61" s="70"/>
      <c r="T61" s="71"/>
      <c r="U61" s="71"/>
      <c r="V61" s="72"/>
      <c r="W61" s="70"/>
      <c r="X61" s="70"/>
      <c r="Y61" s="71"/>
      <c r="Z61" s="66"/>
      <c r="AA61" s="70" t="s">
        <v>31</v>
      </c>
      <c r="AB61" s="70" t="s">
        <v>31</v>
      </c>
      <c r="AC61" s="70"/>
      <c r="AD61" s="70" t="s">
        <v>31</v>
      </c>
      <c r="AE61" s="70" t="s">
        <v>31</v>
      </c>
      <c r="AF61" s="70"/>
      <c r="AG61" s="73"/>
      <c r="AH61" s="73"/>
      <c r="AI61" s="73"/>
      <c r="AJ61" s="65"/>
      <c r="AK61" s="65"/>
      <c r="AL61" s="65"/>
      <c r="AM61" s="73"/>
      <c r="AN61" s="73"/>
      <c r="AO61" s="65" t="s">
        <v>31</v>
      </c>
      <c r="AP61" s="65" t="s">
        <v>31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 t="s">
        <v>77</v>
      </c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74"/>
      <c r="CO61" s="74"/>
      <c r="CP61" s="64"/>
      <c r="CQ61" s="74" t="s">
        <v>77</v>
      </c>
      <c r="CR61" s="74" t="s">
        <v>77</v>
      </c>
      <c r="CS61" s="74" t="s">
        <v>77</v>
      </c>
      <c r="CT61" s="74" t="s">
        <v>77</v>
      </c>
      <c r="CU61" s="64" t="s">
        <v>77</v>
      </c>
      <c r="CV61" s="74" t="s">
        <v>77</v>
      </c>
      <c r="CW61" s="64" t="s">
        <v>77</v>
      </c>
      <c r="CX61" s="64" t="s">
        <v>77</v>
      </c>
      <c r="CY61" s="74" t="s">
        <v>77</v>
      </c>
    </row>
    <row r="62" spans="1:103" ht="16.5" customHeight="1" x14ac:dyDescent="0.25">
      <c r="A62" s="101" t="s">
        <v>1</v>
      </c>
      <c r="B62" s="2"/>
      <c r="C62" s="2"/>
      <c r="D62" s="2"/>
      <c r="E62" s="2"/>
      <c r="F62" s="2"/>
      <c r="G62" s="2"/>
      <c r="H62" s="2"/>
      <c r="I62" s="2"/>
      <c r="J62" s="34"/>
      <c r="K62" s="2"/>
      <c r="L62" s="2"/>
      <c r="M62" s="2"/>
      <c r="N62" s="2"/>
      <c r="O62" s="2"/>
      <c r="P62" s="129"/>
      <c r="Q62" s="135"/>
      <c r="R62" s="34" t="s">
        <v>31</v>
      </c>
      <c r="S62" s="35" t="s">
        <v>31</v>
      </c>
      <c r="T62" s="13" t="s">
        <v>29</v>
      </c>
      <c r="U62" s="13" t="s">
        <v>29</v>
      </c>
      <c r="V62" s="11" t="s">
        <v>29</v>
      </c>
      <c r="W62" s="12" t="s">
        <v>29</v>
      </c>
      <c r="X62" s="12" t="s">
        <v>29</v>
      </c>
      <c r="Y62" s="13" t="s">
        <v>29</v>
      </c>
      <c r="Z62" s="2"/>
      <c r="AA62" s="8"/>
      <c r="AB62" s="8"/>
      <c r="AC62" s="8"/>
      <c r="AD62" s="8"/>
      <c r="AE62" s="8"/>
      <c r="AF62" s="8"/>
      <c r="AG62" s="8"/>
      <c r="AH62" s="8"/>
      <c r="AI62" s="8"/>
      <c r="AJ62" s="2"/>
      <c r="AK62" s="2"/>
      <c r="AL62" s="2"/>
      <c r="AM62" s="8"/>
      <c r="AN62" s="8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130"/>
      <c r="CI62" s="131"/>
      <c r="CJ62" s="132"/>
      <c r="CK62" s="134" t="s">
        <v>77</v>
      </c>
      <c r="CL62" s="134"/>
      <c r="CM62" s="136"/>
      <c r="CN62" s="100" t="s">
        <v>77</v>
      </c>
      <c r="CO62" s="100"/>
      <c r="CP62" s="129" t="s">
        <v>77</v>
      </c>
      <c r="CQ62" s="48"/>
      <c r="CR62" s="48"/>
      <c r="CS62" s="48"/>
      <c r="CT62" s="48"/>
      <c r="CU62" s="2"/>
      <c r="CV62" s="48"/>
      <c r="CW62" s="2"/>
      <c r="CX62" s="2"/>
      <c r="CY62" s="48"/>
    </row>
    <row r="63" spans="1:103" x14ac:dyDescent="0.25">
      <c r="A63" s="137" t="s">
        <v>68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48"/>
      <c r="CR63" s="48"/>
      <c r="CS63" s="48"/>
      <c r="CT63" s="48"/>
      <c r="CU63" s="2"/>
      <c r="CV63" s="48"/>
      <c r="CW63" s="48"/>
      <c r="CX63" s="48"/>
      <c r="CY63" s="48"/>
    </row>
    <row r="64" spans="1:103" ht="16.5" thickBot="1" x14ac:dyDescent="0.3">
      <c r="A64" s="10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8"/>
      <c r="T64" s="9"/>
      <c r="U64" s="9"/>
      <c r="V64" s="10"/>
      <c r="W64" s="8"/>
      <c r="X64" s="8"/>
      <c r="Y64" s="10"/>
      <c r="Z64" s="2"/>
      <c r="AA64" s="8"/>
      <c r="AB64" s="8"/>
      <c r="AC64" s="8"/>
      <c r="AD64" s="8"/>
      <c r="AE64" s="8"/>
      <c r="AF64" s="8"/>
      <c r="AG64" s="8"/>
      <c r="AH64" s="8"/>
      <c r="AI64" s="8"/>
      <c r="AJ64" s="2"/>
      <c r="AK64" s="2"/>
      <c r="AL64" s="2"/>
      <c r="AM64" s="8"/>
      <c r="AN64" s="8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68"/>
      <c r="CJ64" s="2"/>
      <c r="CK64" s="2"/>
      <c r="CL64" s="68"/>
      <c r="CM64" s="68"/>
      <c r="CN64" s="48"/>
      <c r="CO64" s="48"/>
      <c r="CP64" s="2"/>
      <c r="CQ64" s="48"/>
      <c r="CR64" s="48"/>
      <c r="CS64" s="48"/>
      <c r="CT64" s="69"/>
      <c r="CU64" s="68"/>
      <c r="CV64" s="69"/>
      <c r="CW64" s="69"/>
      <c r="CX64" s="69"/>
      <c r="CY64" s="69"/>
    </row>
    <row r="65" spans="1:103" x14ac:dyDescent="0.25">
      <c r="A65" s="99" t="s">
        <v>138</v>
      </c>
      <c r="B65" s="103">
        <v>2001</v>
      </c>
      <c r="C65" s="121">
        <v>2002</v>
      </c>
      <c r="D65" s="104">
        <v>2003</v>
      </c>
      <c r="E65" s="122">
        <v>2004</v>
      </c>
      <c r="F65" s="106">
        <v>2005</v>
      </c>
      <c r="G65" s="106">
        <v>2006</v>
      </c>
      <c r="H65" s="91" t="s">
        <v>28</v>
      </c>
      <c r="I65" s="107" t="s">
        <v>30</v>
      </c>
      <c r="J65" s="91" t="s">
        <v>32</v>
      </c>
      <c r="K65" s="91" t="s">
        <v>46</v>
      </c>
      <c r="L65" s="92">
        <v>2012</v>
      </c>
      <c r="M65" s="112" t="s">
        <v>75</v>
      </c>
      <c r="N65" s="91" t="s">
        <v>91</v>
      </c>
      <c r="O65" s="90" t="s">
        <v>105</v>
      </c>
      <c r="P65" s="91" t="s">
        <v>135</v>
      </c>
      <c r="Q65" s="91" t="s">
        <v>163</v>
      </c>
      <c r="R65" s="109" t="s">
        <v>33</v>
      </c>
      <c r="S65" s="123" t="s">
        <v>34</v>
      </c>
      <c r="T65" s="108" t="s">
        <v>35</v>
      </c>
      <c r="U65" s="108" t="s">
        <v>36</v>
      </c>
      <c r="V65" s="108" t="s">
        <v>37</v>
      </c>
      <c r="W65" s="108" t="s">
        <v>38</v>
      </c>
      <c r="X65" s="108" t="s">
        <v>39</v>
      </c>
      <c r="Y65" s="108" t="s">
        <v>40</v>
      </c>
      <c r="Z65" s="124" t="s">
        <v>41</v>
      </c>
      <c r="AA65" s="125" t="s">
        <v>42</v>
      </c>
      <c r="AB65" s="125" t="s">
        <v>43</v>
      </c>
      <c r="AC65" s="125"/>
      <c r="AD65" s="125" t="s">
        <v>47</v>
      </c>
      <c r="AE65" s="125" t="s">
        <v>49</v>
      </c>
      <c r="AF65" s="125" t="s">
        <v>50</v>
      </c>
      <c r="AG65" s="91" t="s">
        <v>51</v>
      </c>
      <c r="AH65" s="91" t="s">
        <v>52</v>
      </c>
      <c r="AI65" s="91" t="s">
        <v>53</v>
      </c>
      <c r="AJ65" s="91" t="s">
        <v>54</v>
      </c>
      <c r="AK65" s="91" t="s">
        <v>55</v>
      </c>
      <c r="AL65" s="91" t="s">
        <v>57</v>
      </c>
      <c r="AM65" s="91" t="s">
        <v>58</v>
      </c>
      <c r="AN65" s="91" t="s">
        <v>59</v>
      </c>
      <c r="AO65" s="107" t="s">
        <v>151</v>
      </c>
      <c r="AP65" s="112" t="s">
        <v>60</v>
      </c>
      <c r="AQ65" s="112" t="s">
        <v>61</v>
      </c>
      <c r="AR65" s="112" t="s">
        <v>63</v>
      </c>
      <c r="AS65" s="112" t="s">
        <v>63</v>
      </c>
      <c r="AT65" s="112" t="s">
        <v>64</v>
      </c>
      <c r="AU65" s="112" t="s">
        <v>65</v>
      </c>
      <c r="AV65" s="112" t="s">
        <v>66</v>
      </c>
      <c r="AW65" s="112" t="s">
        <v>67</v>
      </c>
      <c r="AX65" s="112" t="s">
        <v>69</v>
      </c>
      <c r="AY65" s="112" t="s">
        <v>70</v>
      </c>
      <c r="AZ65" s="112" t="s">
        <v>71</v>
      </c>
      <c r="BA65" s="112" t="s">
        <v>88</v>
      </c>
      <c r="BB65" s="112" t="s">
        <v>73</v>
      </c>
      <c r="BC65" s="112" t="s">
        <v>93</v>
      </c>
      <c r="BD65" s="112" t="s">
        <v>63</v>
      </c>
      <c r="BE65" s="112" t="s">
        <v>78</v>
      </c>
      <c r="BF65" s="112" t="s">
        <v>78</v>
      </c>
      <c r="BG65" s="112" t="s">
        <v>81</v>
      </c>
      <c r="BH65" s="112" t="s">
        <v>82</v>
      </c>
      <c r="BI65" s="112" t="s">
        <v>83</v>
      </c>
      <c r="BJ65" s="112" t="s">
        <v>84</v>
      </c>
      <c r="BK65" s="112" t="s">
        <v>85</v>
      </c>
      <c r="BL65" s="112" t="s">
        <v>86</v>
      </c>
      <c r="BM65" s="112" t="s">
        <v>87</v>
      </c>
      <c r="BN65" s="112" t="s">
        <v>89</v>
      </c>
      <c r="BO65" s="112" t="s">
        <v>90</v>
      </c>
      <c r="BP65" s="112" t="s">
        <v>92</v>
      </c>
      <c r="BQ65" s="112" t="s">
        <v>94</v>
      </c>
      <c r="BR65" s="112" t="s">
        <v>95</v>
      </c>
      <c r="BS65" s="112" t="s">
        <v>96</v>
      </c>
      <c r="BT65" s="112" t="s">
        <v>97</v>
      </c>
      <c r="BU65" s="112" t="s">
        <v>98</v>
      </c>
      <c r="BV65" s="91" t="s">
        <v>99</v>
      </c>
      <c r="BW65" s="91" t="s">
        <v>100</v>
      </c>
      <c r="BX65" s="112" t="s">
        <v>101</v>
      </c>
      <c r="BY65" s="92" t="s">
        <v>102</v>
      </c>
      <c r="BZ65" s="91" t="s">
        <v>104</v>
      </c>
      <c r="CA65" s="91" t="s">
        <v>106</v>
      </c>
      <c r="CB65" s="91" t="s">
        <v>107</v>
      </c>
      <c r="CC65" s="92" t="s">
        <v>109</v>
      </c>
      <c r="CD65" s="91" t="s">
        <v>110</v>
      </c>
      <c r="CE65" s="112" t="s">
        <v>122</v>
      </c>
      <c r="CF65" s="112" t="s">
        <v>124</v>
      </c>
      <c r="CG65" s="112" t="s">
        <v>125</v>
      </c>
      <c r="CH65" s="113" t="s">
        <v>126</v>
      </c>
      <c r="CI65" s="113" t="s">
        <v>128</v>
      </c>
      <c r="CJ65" s="113" t="s">
        <v>129</v>
      </c>
      <c r="CK65" s="113" t="s">
        <v>130</v>
      </c>
      <c r="CL65" s="112" t="s">
        <v>133</v>
      </c>
      <c r="CM65" s="91" t="s">
        <v>137</v>
      </c>
      <c r="CN65" s="113" t="s">
        <v>141</v>
      </c>
      <c r="CO65" s="113" t="s">
        <v>143</v>
      </c>
      <c r="CP65" s="112" t="s">
        <v>147</v>
      </c>
      <c r="CQ65" s="107" t="s">
        <v>148</v>
      </c>
      <c r="CR65" s="114" t="s">
        <v>149</v>
      </c>
      <c r="CS65" s="114" t="s">
        <v>150</v>
      </c>
      <c r="CT65" s="113" t="s">
        <v>153</v>
      </c>
      <c r="CU65" s="113" t="s">
        <v>156</v>
      </c>
      <c r="CV65" s="113" t="s">
        <v>157</v>
      </c>
      <c r="CW65" s="113" t="s">
        <v>158</v>
      </c>
      <c r="CX65" s="112" t="s">
        <v>159</v>
      </c>
      <c r="CY65" s="113" t="s">
        <v>161</v>
      </c>
    </row>
    <row r="66" spans="1:103" x14ac:dyDescent="0.25">
      <c r="A66" s="53"/>
      <c r="B66" s="19"/>
      <c r="C66" s="19"/>
      <c r="D66" s="21"/>
      <c r="E66" s="36"/>
      <c r="F66" s="17"/>
      <c r="G66" s="17"/>
      <c r="H66" s="21"/>
      <c r="I66" s="10"/>
      <c r="J66" s="9"/>
      <c r="K66" s="9"/>
      <c r="L66" s="8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2"/>
      <c r="Z66" s="2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9"/>
      <c r="BW66" s="9"/>
      <c r="BX66" s="2"/>
      <c r="BY66" s="8"/>
      <c r="BZ66" s="9"/>
      <c r="CA66" s="9"/>
      <c r="CB66" s="9"/>
      <c r="CC66" s="8"/>
      <c r="CD66" s="9"/>
      <c r="CE66" s="2"/>
      <c r="CF66" s="2"/>
      <c r="CG66" s="2"/>
      <c r="CH66" s="48"/>
      <c r="CI66" s="48"/>
      <c r="CJ66" s="48"/>
      <c r="CK66" s="48"/>
      <c r="CL66" s="2"/>
      <c r="CM66" s="9"/>
      <c r="CN66" s="48"/>
      <c r="CO66" s="48"/>
      <c r="CP66" s="2"/>
      <c r="CQ66" s="10"/>
      <c r="CR66" s="115"/>
      <c r="CS66" s="115"/>
      <c r="CT66" s="115"/>
      <c r="CU66" s="115"/>
      <c r="CV66" s="115"/>
      <c r="CW66" s="115"/>
      <c r="CX66" s="10"/>
      <c r="CY66" s="48"/>
    </row>
    <row r="67" spans="1:103" x14ac:dyDescent="0.25">
      <c r="A67" s="97" t="s">
        <v>139</v>
      </c>
      <c r="B67" s="15"/>
      <c r="C67" s="15"/>
      <c r="D67" s="15"/>
      <c r="E67" s="15"/>
      <c r="F67" s="15"/>
      <c r="G67" s="16"/>
      <c r="H67" s="15"/>
      <c r="I67" s="16"/>
      <c r="J67" s="15"/>
      <c r="K67" s="15"/>
      <c r="L67" s="14"/>
      <c r="M67" s="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3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15"/>
      <c r="BW67" s="15"/>
      <c r="BX67" s="3"/>
      <c r="BY67" s="14"/>
      <c r="BZ67" s="15"/>
      <c r="CA67" s="15"/>
      <c r="CB67" s="15"/>
      <c r="CC67" s="14"/>
      <c r="CD67" s="15"/>
      <c r="CE67" s="2"/>
      <c r="CF67" s="3"/>
      <c r="CG67" s="3"/>
      <c r="CH67" s="49"/>
      <c r="CI67" s="49"/>
      <c r="CJ67" s="49"/>
      <c r="CK67" s="49"/>
      <c r="CL67" s="3"/>
      <c r="CM67" s="15"/>
      <c r="CN67" s="49"/>
      <c r="CO67" s="49"/>
      <c r="CP67" s="3"/>
      <c r="CQ67" s="16"/>
      <c r="CR67" s="116"/>
      <c r="CS67" s="116"/>
      <c r="CT67" s="116"/>
      <c r="CU67" s="116"/>
      <c r="CV67" s="116"/>
      <c r="CW67" s="116"/>
      <c r="CX67" s="16"/>
      <c r="CY67" s="49"/>
    </row>
    <row r="68" spans="1:103" x14ac:dyDescent="0.25">
      <c r="A68" s="53"/>
      <c r="B68" s="9"/>
      <c r="C68" s="9"/>
      <c r="D68" s="7"/>
      <c r="E68" s="9"/>
      <c r="F68" s="9"/>
      <c r="G68" s="10"/>
      <c r="H68" s="9"/>
      <c r="I68" s="9"/>
      <c r="J68" s="9"/>
      <c r="K68" s="9"/>
      <c r="L68" s="8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2"/>
      <c r="Z68" s="2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9"/>
      <c r="BW68" s="9"/>
      <c r="BX68" s="2"/>
      <c r="BY68" s="8"/>
      <c r="BZ68" s="9"/>
      <c r="CA68" s="9"/>
      <c r="CB68" s="9"/>
      <c r="CC68" s="8"/>
      <c r="CD68" s="10"/>
      <c r="CE68" s="7"/>
      <c r="CF68" s="2"/>
      <c r="CG68" s="2"/>
      <c r="CH68" s="48"/>
      <c r="CI68" s="48"/>
      <c r="CJ68" s="48"/>
      <c r="CK68" s="48"/>
      <c r="CL68" s="2"/>
      <c r="CM68" s="9"/>
      <c r="CN68" s="48"/>
      <c r="CO68" s="48"/>
      <c r="CP68" s="2"/>
      <c r="CQ68" s="115"/>
      <c r="CR68" s="115"/>
      <c r="CS68" s="115"/>
      <c r="CT68" s="115"/>
      <c r="CU68" s="115"/>
      <c r="CV68" s="115"/>
      <c r="CW68" s="115"/>
      <c r="CX68" s="10"/>
      <c r="CY68" s="48"/>
    </row>
    <row r="69" spans="1:103" x14ac:dyDescent="0.25">
      <c r="A69" s="53"/>
      <c r="B69" s="9"/>
      <c r="C69" s="9"/>
      <c r="D69" s="9"/>
      <c r="E69" s="9"/>
      <c r="F69" s="9"/>
      <c r="G69" s="10"/>
      <c r="H69" s="9"/>
      <c r="I69" s="9"/>
      <c r="J69" s="9"/>
      <c r="K69" s="9"/>
      <c r="L69" s="8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2"/>
      <c r="Z69" s="2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9"/>
      <c r="BW69" s="9"/>
      <c r="BX69" s="2"/>
      <c r="BY69" s="8"/>
      <c r="BZ69" s="9"/>
      <c r="CA69" s="9"/>
      <c r="CB69" s="9"/>
      <c r="CC69" s="8"/>
      <c r="CD69" s="10"/>
      <c r="CE69" s="9"/>
      <c r="CF69" s="2"/>
      <c r="CG69" s="2"/>
      <c r="CH69" s="48"/>
      <c r="CI69" s="48"/>
      <c r="CJ69" s="48"/>
      <c r="CK69" s="48"/>
      <c r="CL69" s="2"/>
      <c r="CM69" s="9"/>
      <c r="CN69" s="48"/>
      <c r="CO69" s="2"/>
      <c r="CP69" s="2"/>
      <c r="CQ69" s="115"/>
      <c r="CR69" s="115"/>
      <c r="CS69" s="115"/>
      <c r="CT69" s="115"/>
      <c r="CU69" s="115"/>
      <c r="CV69" s="115"/>
      <c r="CW69" s="115"/>
      <c r="CX69" s="10"/>
      <c r="CY69" s="48"/>
    </row>
    <row r="70" spans="1:103" x14ac:dyDescent="0.25">
      <c r="A70" s="96" t="s">
        <v>3</v>
      </c>
      <c r="B70" s="37">
        <f t="shared" ref="B70:I70" si="124">SUM(B72:B74)</f>
        <v>30.786190159953073</v>
      </c>
      <c r="C70" s="37">
        <f t="shared" si="124"/>
        <v>29.966485061773341</v>
      </c>
      <c r="D70" s="37">
        <f t="shared" si="124"/>
        <v>29.070927408998578</v>
      </c>
      <c r="E70" s="37">
        <f t="shared" si="124"/>
        <v>29.194150428738112</v>
      </c>
      <c r="F70" s="38">
        <f t="shared" si="124"/>
        <v>29.040126003969611</v>
      </c>
      <c r="G70" s="38">
        <f t="shared" si="124"/>
        <v>29.912493011991099</v>
      </c>
      <c r="H70" s="37">
        <f t="shared" si="124"/>
        <v>30.296947891353767</v>
      </c>
      <c r="I70" s="37">
        <f t="shared" si="124"/>
        <v>34.560788183657763</v>
      </c>
      <c r="J70" s="39">
        <f>SUM(J72:J74)</f>
        <v>40.22881371328171</v>
      </c>
      <c r="K70" s="39">
        <f t="shared" ref="K70:N70" si="125">SUM(K72:K74)</f>
        <v>43.596784607218076</v>
      </c>
      <c r="L70" s="39">
        <f t="shared" ref="L70" si="126">SUM(L72:L74)</f>
        <v>41.26571706186683</v>
      </c>
      <c r="M70" s="82">
        <f t="shared" si="125"/>
        <v>41.485159523666283</v>
      </c>
      <c r="N70" s="39">
        <f t="shared" si="125"/>
        <v>45.043535161362939</v>
      </c>
      <c r="O70" s="39">
        <f>SUM(O72:O75)</f>
        <v>47.190164821949914</v>
      </c>
      <c r="P70" s="39">
        <f t="shared" ref="P70:CP70" si="127">SUM(P72:P75)</f>
        <v>45.955584068657998</v>
      </c>
      <c r="Q70" s="39">
        <f t="shared" ref="Q70" si="128">SUM(Q72:Q75)</f>
        <v>46.333861815644525</v>
      </c>
      <c r="R70" s="39">
        <f t="shared" ref="R70:AC70" si="129">SUM(R72:R74)</f>
        <v>43.162834308408641</v>
      </c>
      <c r="S70" s="39">
        <f t="shared" si="129"/>
        <v>43.09004328755573</v>
      </c>
      <c r="T70" s="39">
        <f t="shared" si="129"/>
        <v>43.006464171832008</v>
      </c>
      <c r="U70" s="39">
        <f t="shared" si="129"/>
        <v>42.693938986791828</v>
      </c>
      <c r="V70" s="39">
        <f t="shared" si="129"/>
        <v>42.787968088987071</v>
      </c>
      <c r="W70" s="39">
        <f t="shared" si="129"/>
        <v>43.617046213551184</v>
      </c>
      <c r="X70" s="39">
        <f t="shared" si="129"/>
        <v>44.510543148173419</v>
      </c>
      <c r="Y70" s="39">
        <f t="shared" si="129"/>
        <v>44.616748230831035</v>
      </c>
      <c r="Z70" s="39">
        <f t="shared" si="129"/>
        <v>44.591213327824732</v>
      </c>
      <c r="AA70" s="39">
        <f t="shared" si="129"/>
        <v>44.323322232724408</v>
      </c>
      <c r="AB70" s="39">
        <f t="shared" si="129"/>
        <v>44.585446368528949</v>
      </c>
      <c r="AC70" s="39">
        <f t="shared" si="129"/>
        <v>44.893622480387222</v>
      </c>
      <c r="AD70" s="39">
        <f t="shared" ref="AD70:AO70" si="130">SUM(AD72:AD74)</f>
        <v>44.871944566258705</v>
      </c>
      <c r="AE70" s="39">
        <f t="shared" si="130"/>
        <v>44.949376690672047</v>
      </c>
      <c r="AF70" s="39">
        <f t="shared" si="130"/>
        <v>44.84202701176276</v>
      </c>
      <c r="AG70" s="39">
        <f t="shared" si="130"/>
        <v>43.357470858918504</v>
      </c>
      <c r="AH70" s="39">
        <f t="shared" si="130"/>
        <v>44.471245944727578</v>
      </c>
      <c r="AI70" s="39">
        <f t="shared" si="130"/>
        <v>43.179295255650068</v>
      </c>
      <c r="AJ70" s="39">
        <f t="shared" si="130"/>
        <v>44.716288734825675</v>
      </c>
      <c r="AK70" s="39">
        <f t="shared" si="130"/>
        <v>45.016453965629125</v>
      </c>
      <c r="AL70" s="39">
        <f t="shared" si="130"/>
        <v>43.664007855292319</v>
      </c>
      <c r="AM70" s="39">
        <f t="shared" si="130"/>
        <v>43.741876883904631</v>
      </c>
      <c r="AN70" s="39">
        <f t="shared" si="130"/>
        <v>41.124816904275065</v>
      </c>
      <c r="AO70" s="59">
        <f t="shared" si="130"/>
        <v>41.26571706186683</v>
      </c>
      <c r="AP70" s="39">
        <f t="shared" ref="AP70" si="131">SUM(AP72:AP75)</f>
        <v>41.419937272577457</v>
      </c>
      <c r="AQ70" s="39">
        <f t="shared" si="127"/>
        <v>41.360647429391705</v>
      </c>
      <c r="AR70" s="39">
        <f t="shared" si="127"/>
        <v>41.454530479055045</v>
      </c>
      <c r="AS70" s="39">
        <f t="shared" si="127"/>
        <v>41.595065782065731</v>
      </c>
      <c r="AT70" s="39">
        <f t="shared" si="127"/>
        <v>41.609892592809331</v>
      </c>
      <c r="AU70" s="39">
        <f t="shared" si="127"/>
        <v>41.759279485228973</v>
      </c>
      <c r="AV70" s="39">
        <f t="shared" si="127"/>
        <v>41.723963567961832</v>
      </c>
      <c r="AW70" s="39">
        <f t="shared" si="127"/>
        <v>41.575166966167984</v>
      </c>
      <c r="AX70" s="39">
        <f t="shared" si="127"/>
        <v>41.56599884839423</v>
      </c>
      <c r="AY70" s="39">
        <f t="shared" si="127"/>
        <v>41.57560271635198</v>
      </c>
      <c r="AZ70" s="39">
        <f t="shared" si="127"/>
        <v>41.404371111408899</v>
      </c>
      <c r="BA70" s="39">
        <f t="shared" si="127"/>
        <v>41.485159523666283</v>
      </c>
      <c r="BB70" s="39">
        <f t="shared" si="127"/>
        <v>42.61013852285005</v>
      </c>
      <c r="BC70" s="39">
        <f t="shared" si="127"/>
        <v>43.714317436205249</v>
      </c>
      <c r="BD70" s="39">
        <f t="shared" si="127"/>
        <v>41.595065782065731</v>
      </c>
      <c r="BE70" s="39">
        <f t="shared" si="127"/>
        <v>43.460675501122971</v>
      </c>
      <c r="BF70" s="39">
        <f t="shared" si="127"/>
        <v>43.994995248575378</v>
      </c>
      <c r="BG70" s="39">
        <f t="shared" si="127"/>
        <v>43.918250834535051</v>
      </c>
      <c r="BH70" s="39">
        <f t="shared" si="127"/>
        <v>43.868601880924246</v>
      </c>
      <c r="BI70" s="39">
        <f t="shared" si="127"/>
        <v>43.826834669603137</v>
      </c>
      <c r="BJ70" s="39">
        <f t="shared" si="127"/>
        <v>44.542156170683576</v>
      </c>
      <c r="BK70" s="39">
        <f t="shared" si="127"/>
        <v>44.506538028898376</v>
      </c>
      <c r="BL70" s="39">
        <f t="shared" si="127"/>
        <v>44.733646438684744</v>
      </c>
      <c r="BM70" s="39">
        <f t="shared" si="127"/>
        <v>44.848292796151583</v>
      </c>
      <c r="BN70" s="39">
        <f t="shared" si="127"/>
        <v>45.043535161362939</v>
      </c>
      <c r="BO70" s="39">
        <f t="shared" si="127"/>
        <v>45.01504858875176</v>
      </c>
      <c r="BP70" s="39">
        <f t="shared" si="127"/>
        <v>45.364600766493211</v>
      </c>
      <c r="BQ70" s="39">
        <f t="shared" si="127"/>
        <v>44.941131682575111</v>
      </c>
      <c r="BR70" s="39">
        <f t="shared" si="127"/>
        <v>45.252466179173098</v>
      </c>
      <c r="BS70" s="39">
        <f t="shared" si="127"/>
        <v>45.592873697447409</v>
      </c>
      <c r="BT70" s="39">
        <f t="shared" si="127"/>
        <v>46.236794103691309</v>
      </c>
      <c r="BU70" s="39">
        <f t="shared" si="127"/>
        <v>46.062598586721457</v>
      </c>
      <c r="BV70" s="39">
        <f t="shared" si="127"/>
        <v>46.046960295436996</v>
      </c>
      <c r="BW70" s="39">
        <f t="shared" si="127"/>
        <v>45.529064867862004</v>
      </c>
      <c r="BX70" s="39">
        <f t="shared" si="127"/>
        <v>45.607330698404638</v>
      </c>
      <c r="BY70" s="39">
        <f t="shared" si="127"/>
        <v>45.623710343716638</v>
      </c>
      <c r="BZ70" s="39">
        <f t="shared" si="127"/>
        <v>47.190164821949914</v>
      </c>
      <c r="CA70" s="39">
        <f t="shared" si="127"/>
        <v>46.908356035011138</v>
      </c>
      <c r="CB70" s="39">
        <f t="shared" si="127"/>
        <v>46.904319548179593</v>
      </c>
      <c r="CC70" s="39">
        <f t="shared" si="127"/>
        <v>45.71604711088245</v>
      </c>
      <c r="CD70" s="59">
        <f t="shared" si="127"/>
        <v>45.560083957676845</v>
      </c>
      <c r="CE70" s="39">
        <f t="shared" si="127"/>
        <v>45.507308639733601</v>
      </c>
      <c r="CF70" s="93">
        <f t="shared" si="127"/>
        <v>45.640985578937141</v>
      </c>
      <c r="CG70" s="39">
        <f t="shared" si="127"/>
        <v>45.74622308887178</v>
      </c>
      <c r="CH70" s="39">
        <f t="shared" si="127"/>
        <v>45.615078708789206</v>
      </c>
      <c r="CI70" s="39">
        <f t="shared" si="127"/>
        <v>45.736789913728757</v>
      </c>
      <c r="CJ70" s="39">
        <f t="shared" si="127"/>
        <v>45.750634258209203</v>
      </c>
      <c r="CK70" s="39">
        <f t="shared" si="127"/>
        <v>45.841390839467593</v>
      </c>
      <c r="CL70" s="82">
        <f t="shared" si="127"/>
        <v>45.955584068657998</v>
      </c>
      <c r="CM70" s="39">
        <f t="shared" si="127"/>
        <v>46.121155307080592</v>
      </c>
      <c r="CN70" s="93">
        <f t="shared" si="127"/>
        <v>45.800741765570599</v>
      </c>
      <c r="CO70" s="59">
        <f t="shared" ref="CO70" si="132">SUM(CO72:CO75)</f>
        <v>46.259946025701865</v>
      </c>
      <c r="CP70" s="2">
        <f t="shared" si="127"/>
        <v>46.035433361920042</v>
      </c>
      <c r="CQ70" s="115">
        <f t="shared" ref="CQ70:CY70" si="133">SUM(CQ72:CQ75)</f>
        <v>45.546045132567066</v>
      </c>
      <c r="CR70" s="115">
        <f t="shared" ref="CR70:CX70" si="134">SUM(CR72:CR75)</f>
        <v>45.555600878876831</v>
      </c>
      <c r="CS70" s="115">
        <f t="shared" si="134"/>
        <v>45.662826320723354</v>
      </c>
      <c r="CT70" s="115">
        <f t="shared" si="134"/>
        <v>45.743447930893495</v>
      </c>
      <c r="CU70" s="115">
        <f t="shared" si="134"/>
        <v>45.622817714836195</v>
      </c>
      <c r="CV70" s="115">
        <f t="shared" si="134"/>
        <v>45.729813934632205</v>
      </c>
      <c r="CW70" s="115">
        <f t="shared" si="134"/>
        <v>45.827964030123795</v>
      </c>
      <c r="CX70" s="10">
        <f t="shared" si="134"/>
        <v>46.186693076685337</v>
      </c>
      <c r="CY70" s="48">
        <f t="shared" si="133"/>
        <v>46.374093635292176</v>
      </c>
    </row>
    <row r="71" spans="1:103" x14ac:dyDescent="0.25">
      <c r="A71" s="54" t="s">
        <v>0</v>
      </c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  <c r="M71" s="2"/>
      <c r="N71" s="9"/>
      <c r="O71" s="9"/>
      <c r="P71" s="9"/>
      <c r="Q71" s="10"/>
      <c r="R71" s="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10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9"/>
      <c r="BW71" s="9"/>
      <c r="BX71" s="2"/>
      <c r="BY71" s="8"/>
      <c r="BZ71" s="9"/>
      <c r="CA71" s="9"/>
      <c r="CB71" s="9"/>
      <c r="CC71" s="8"/>
      <c r="CD71" s="10"/>
      <c r="CE71" s="9"/>
      <c r="CF71" s="2"/>
      <c r="CG71" s="2"/>
      <c r="CH71" s="48"/>
      <c r="CI71" s="48"/>
      <c r="CJ71" s="48"/>
      <c r="CK71" s="48"/>
      <c r="CL71" s="2"/>
      <c r="CM71" s="9"/>
      <c r="CN71" s="48"/>
      <c r="CO71" s="2"/>
      <c r="CP71" s="2"/>
      <c r="CQ71" s="115"/>
      <c r="CR71" s="115"/>
      <c r="CS71" s="115"/>
      <c r="CT71" s="115"/>
      <c r="CU71" s="115"/>
      <c r="CV71" s="115"/>
      <c r="CW71" s="115"/>
      <c r="CX71" s="10"/>
      <c r="CY71" s="48"/>
    </row>
    <row r="72" spans="1:103" x14ac:dyDescent="0.25">
      <c r="A72" s="54" t="s">
        <v>4</v>
      </c>
      <c r="B72" s="26">
        <f t="shared" ref="B72:K72" si="135">B14/B55*100</f>
        <v>20.032419556616759</v>
      </c>
      <c r="C72" s="26">
        <f t="shared" si="135"/>
        <v>19.146742289243583</v>
      </c>
      <c r="D72" s="26">
        <f t="shared" si="135"/>
        <v>18.103329519717949</v>
      </c>
      <c r="E72" s="26">
        <f t="shared" si="135"/>
        <v>17.46052336514504</v>
      </c>
      <c r="F72" s="27">
        <f t="shared" si="135"/>
        <v>17.017935511985939</v>
      </c>
      <c r="G72" s="27">
        <f t="shared" si="135"/>
        <v>17.532364372189267</v>
      </c>
      <c r="H72" s="26">
        <f t="shared" si="135"/>
        <v>17.972387791361331</v>
      </c>
      <c r="I72" s="26">
        <f t="shared" si="135"/>
        <v>21.024809758600053</v>
      </c>
      <c r="J72" s="9">
        <f t="shared" si="135"/>
        <v>29.943239506410475</v>
      </c>
      <c r="K72" s="9">
        <f t="shared" si="135"/>
        <v>35.393341672880581</v>
      </c>
      <c r="L72" s="9">
        <f t="shared" ref="L72" si="136">L14/L55*100</f>
        <v>34.0341420101133</v>
      </c>
      <c r="M72" s="2">
        <f>M14/M55*100</f>
        <v>34.337738561740203</v>
      </c>
      <c r="N72" s="9">
        <f t="shared" ref="N72:CP72" si="137">N14/N55*100</f>
        <v>38.730124602918153</v>
      </c>
      <c r="O72" s="9">
        <f t="shared" si="137"/>
        <v>38.668254057801782</v>
      </c>
      <c r="P72" s="9">
        <f t="shared" si="137"/>
        <v>37.957463412759807</v>
      </c>
      <c r="Q72" s="10">
        <f t="shared" ref="Q72" si="138">Q14/Q55*100</f>
        <v>38.182582405778895</v>
      </c>
      <c r="R72" s="8">
        <f t="shared" si="137"/>
        <v>33.835997804045363</v>
      </c>
      <c r="S72" s="9">
        <f t="shared" si="137"/>
        <v>33.732008054191553</v>
      </c>
      <c r="T72" s="9">
        <f t="shared" si="137"/>
        <v>33.703432688319928</v>
      </c>
      <c r="U72" s="9">
        <f t="shared" si="137"/>
        <v>33.456511390643087</v>
      </c>
      <c r="V72" s="9">
        <f t="shared" si="137"/>
        <v>33.577039016257977</v>
      </c>
      <c r="W72" s="9">
        <f t="shared" si="137"/>
        <v>34.427642179091656</v>
      </c>
      <c r="X72" s="9">
        <f t="shared" si="137"/>
        <v>35.472257073067368</v>
      </c>
      <c r="Y72" s="9">
        <f t="shared" si="137"/>
        <v>35.58394794241137</v>
      </c>
      <c r="Z72" s="9">
        <f t="shared" si="137"/>
        <v>35.651683774280549</v>
      </c>
      <c r="AA72" s="9">
        <f t="shared" si="137"/>
        <v>35.441740019500763</v>
      </c>
      <c r="AB72" s="9">
        <f t="shared" si="137"/>
        <v>35.633098648052041</v>
      </c>
      <c r="AC72" s="9">
        <f t="shared" si="137"/>
        <v>35.966836300507495</v>
      </c>
      <c r="AD72" s="9">
        <f t="shared" si="137"/>
        <v>36.165541073804455</v>
      </c>
      <c r="AE72" s="9">
        <f t="shared" si="137"/>
        <v>36.250809938829178</v>
      </c>
      <c r="AF72" s="9">
        <f t="shared" si="137"/>
        <v>36.115063929434115</v>
      </c>
      <c r="AG72" s="9">
        <f t="shared" si="137"/>
        <v>35.328135021259499</v>
      </c>
      <c r="AH72" s="9">
        <f t="shared" si="137"/>
        <v>35.852317221214932</v>
      </c>
      <c r="AI72" s="9">
        <f t="shared" si="137"/>
        <v>35.250559932770827</v>
      </c>
      <c r="AJ72" s="9">
        <f t="shared" si="137"/>
        <v>36.387408005975153</v>
      </c>
      <c r="AK72" s="9">
        <f t="shared" si="137"/>
        <v>36.703344528713295</v>
      </c>
      <c r="AL72" s="9">
        <f t="shared" si="137"/>
        <v>35.912263070870516</v>
      </c>
      <c r="AM72" s="9">
        <f t="shared" si="137"/>
        <v>36.012354618630091</v>
      </c>
      <c r="AN72" s="9">
        <f>AN14/AN55*100</f>
        <v>33.888525897097601</v>
      </c>
      <c r="AO72" s="10">
        <f t="shared" ref="AO72" si="139">AO14/AO55*100</f>
        <v>34.0341420101133</v>
      </c>
      <c r="AP72" s="2">
        <f t="shared" ref="AP72" si="140">AP14/AP55*100</f>
        <v>34.18439399232755</v>
      </c>
      <c r="AQ72" s="2">
        <f t="shared" si="137"/>
        <v>34.136882019023659</v>
      </c>
      <c r="AR72" s="2">
        <f t="shared" si="137"/>
        <v>34.278509729724888</v>
      </c>
      <c r="AS72" s="2">
        <f t="shared" si="137"/>
        <v>34.434273259289505</v>
      </c>
      <c r="AT72" s="2">
        <f t="shared" si="137"/>
        <v>34.455743406355602</v>
      </c>
      <c r="AU72" s="2">
        <f t="shared" si="137"/>
        <v>34.600568868340062</v>
      </c>
      <c r="AV72" s="2">
        <f t="shared" si="137"/>
        <v>34.585831540948</v>
      </c>
      <c r="AW72" s="2">
        <f t="shared" si="137"/>
        <v>34.424496245795119</v>
      </c>
      <c r="AX72" s="2">
        <f t="shared" si="137"/>
        <v>34.454796482269579</v>
      </c>
      <c r="AY72" s="2">
        <f t="shared" si="137"/>
        <v>34.434016775794937</v>
      </c>
      <c r="AZ72" s="2">
        <f t="shared" si="137"/>
        <v>34.251070384441661</v>
      </c>
      <c r="BA72" s="2">
        <f t="shared" si="137"/>
        <v>34.337738561740203</v>
      </c>
      <c r="BB72" s="2">
        <f t="shared" si="137"/>
        <v>35.597210983960956</v>
      </c>
      <c r="BC72" s="2">
        <f t="shared" si="137"/>
        <v>36.893073366232933</v>
      </c>
      <c r="BD72" s="2">
        <f t="shared" si="137"/>
        <v>34.434273259289505</v>
      </c>
      <c r="BE72" s="2">
        <f t="shared" si="137"/>
        <v>36.705936762842811</v>
      </c>
      <c r="BF72" s="2">
        <f t="shared" si="137"/>
        <v>37.313871618468234</v>
      </c>
      <c r="BG72" s="2">
        <f t="shared" si="137"/>
        <v>37.201576182020226</v>
      </c>
      <c r="BH72" s="2">
        <f t="shared" si="137"/>
        <v>37.181753432589076</v>
      </c>
      <c r="BI72" s="2">
        <f t="shared" si="137"/>
        <v>37.142152786323145</v>
      </c>
      <c r="BJ72" s="2">
        <f t="shared" si="137"/>
        <v>38.012622431404701</v>
      </c>
      <c r="BK72" s="2">
        <f t="shared" si="137"/>
        <v>38.008643123050739</v>
      </c>
      <c r="BL72" s="2">
        <f t="shared" si="137"/>
        <v>38.308752647289189</v>
      </c>
      <c r="BM72" s="2">
        <f t="shared" si="137"/>
        <v>38.489805472793634</v>
      </c>
      <c r="BN72" s="2">
        <f t="shared" si="137"/>
        <v>38.730124602918153</v>
      </c>
      <c r="BO72" s="2">
        <f t="shared" si="137"/>
        <v>38.729716723826996</v>
      </c>
      <c r="BP72" s="2">
        <f t="shared" si="137"/>
        <v>39.150961651290203</v>
      </c>
      <c r="BQ72" s="2">
        <f t="shared" si="137"/>
        <v>38.743402213551065</v>
      </c>
      <c r="BR72" s="2">
        <f t="shared" si="137"/>
        <v>39.088582050775251</v>
      </c>
      <c r="BS72" s="2">
        <f t="shared" si="137"/>
        <v>39.442452911715868</v>
      </c>
      <c r="BT72" s="2">
        <f t="shared" si="137"/>
        <v>40.158017874543063</v>
      </c>
      <c r="BU72" s="2">
        <f t="shared" si="137"/>
        <v>39.952738371065848</v>
      </c>
      <c r="BV72" s="9">
        <f t="shared" si="137"/>
        <v>39.943134030077765</v>
      </c>
      <c r="BW72" s="9">
        <f t="shared" si="137"/>
        <v>39.39608417152489</v>
      </c>
      <c r="BX72" s="2">
        <f t="shared" si="137"/>
        <v>39.468365219603967</v>
      </c>
      <c r="BY72" s="8">
        <f t="shared" si="137"/>
        <v>39.510978623000462</v>
      </c>
      <c r="BZ72" s="9">
        <f t="shared" si="137"/>
        <v>38.668254057801782</v>
      </c>
      <c r="CA72" s="9">
        <f t="shared" si="137"/>
        <v>38.467381428725893</v>
      </c>
      <c r="CB72" s="48">
        <f t="shared" si="137"/>
        <v>38.477042082526111</v>
      </c>
      <c r="CC72" s="8">
        <f t="shared" si="137"/>
        <v>37.502255007530501</v>
      </c>
      <c r="CD72" s="10">
        <f t="shared" si="137"/>
        <v>37.313245743869366</v>
      </c>
      <c r="CE72" s="9">
        <f t="shared" si="137"/>
        <v>37.264322016943026</v>
      </c>
      <c r="CF72" s="48">
        <f t="shared" si="137"/>
        <v>37.46019248843379</v>
      </c>
      <c r="CG72" s="48">
        <f t="shared" si="137"/>
        <v>37.600230115039565</v>
      </c>
      <c r="CH72" s="48">
        <f t="shared" si="137"/>
        <v>37.480399284243532</v>
      </c>
      <c r="CI72" s="48">
        <f t="shared" si="137"/>
        <v>37.625250355719054</v>
      </c>
      <c r="CJ72" s="48">
        <f t="shared" si="137"/>
        <v>37.659465552057888</v>
      </c>
      <c r="CK72" s="48">
        <f t="shared" si="137"/>
        <v>37.79590219324902</v>
      </c>
      <c r="CL72" s="2">
        <f t="shared" si="137"/>
        <v>37.957463412759807</v>
      </c>
      <c r="CM72" s="9">
        <f t="shared" si="137"/>
        <v>38.116545211887775</v>
      </c>
      <c r="CN72" s="48">
        <f t="shared" si="137"/>
        <v>37.778678307931571</v>
      </c>
      <c r="CO72" s="2">
        <f t="shared" ref="CO72" si="141">CO14/CO55*100</f>
        <v>38.32962291951808</v>
      </c>
      <c r="CP72" s="2">
        <f t="shared" si="137"/>
        <v>38.146867275293438</v>
      </c>
      <c r="CQ72" s="115">
        <f t="shared" ref="CQ72:CY72" si="142">CQ14/CQ55*100</f>
        <v>37.561120778065252</v>
      </c>
      <c r="CR72" s="115">
        <f t="shared" ref="CR72:CX72" si="143">CR14/CR55*100</f>
        <v>37.543150690895175</v>
      </c>
      <c r="CS72" s="115">
        <f t="shared" si="143"/>
        <v>37.602998367181115</v>
      </c>
      <c r="CT72" s="115">
        <f t="shared" si="143"/>
        <v>37.687880223118455</v>
      </c>
      <c r="CU72" s="115">
        <f t="shared" si="143"/>
        <v>37.50765650744863</v>
      </c>
      <c r="CV72" s="115">
        <f t="shared" si="143"/>
        <v>37.624749322877875</v>
      </c>
      <c r="CW72" s="115">
        <f t="shared" si="143"/>
        <v>37.698208445159729</v>
      </c>
      <c r="CX72" s="10">
        <f t="shared" si="143"/>
        <v>38.051209314619989</v>
      </c>
      <c r="CY72" s="48">
        <f t="shared" si="142"/>
        <v>38.15635331488852</v>
      </c>
    </row>
    <row r="73" spans="1:103" ht="18" hidden="1" x14ac:dyDescent="0.25">
      <c r="A73" s="54" t="s">
        <v>22</v>
      </c>
      <c r="B73" s="9">
        <f t="shared" ref="B73:AQ73" si="144">B45/B55*100</f>
        <v>1.8202869546745639</v>
      </c>
      <c r="C73" s="9">
        <f t="shared" si="144"/>
        <v>1.7907392149473813</v>
      </c>
      <c r="D73" s="9">
        <f t="shared" si="144"/>
        <v>1.7376295850942118</v>
      </c>
      <c r="E73" s="9">
        <f t="shared" si="144"/>
        <v>1.717963934535762</v>
      </c>
      <c r="F73" s="10">
        <f t="shared" si="144"/>
        <v>1.6664642016063516</v>
      </c>
      <c r="G73" s="10">
        <f t="shared" si="144"/>
        <v>1.6903785185729734</v>
      </c>
      <c r="H73" s="9">
        <f t="shared" si="144"/>
        <v>1.6948598005074877</v>
      </c>
      <c r="I73" s="9">
        <f t="shared" si="144"/>
        <v>2.8475646250748143</v>
      </c>
      <c r="J73" s="46">
        <f t="shared" si="144"/>
        <v>0</v>
      </c>
      <c r="K73" s="45">
        <f t="shared" si="144"/>
        <v>0</v>
      </c>
      <c r="L73" s="46">
        <f t="shared" ref="L73" si="145">L45/L55*100</f>
        <v>0</v>
      </c>
      <c r="M73" s="43">
        <f t="shared" si="144"/>
        <v>0</v>
      </c>
      <c r="N73" s="45">
        <f t="shared" si="144"/>
        <v>0</v>
      </c>
      <c r="O73" s="45">
        <f t="shared" si="144"/>
        <v>0</v>
      </c>
      <c r="P73" s="45">
        <f t="shared" si="144"/>
        <v>0</v>
      </c>
      <c r="Q73" s="44">
        <f t="shared" ref="Q73" si="146">Q45/Q55*100</f>
        <v>0</v>
      </c>
      <c r="R73" s="46">
        <f t="shared" ref="R73:AC73" si="147">R45/R55*100</f>
        <v>0</v>
      </c>
      <c r="S73" s="46">
        <f t="shared" si="147"/>
        <v>0</v>
      </c>
      <c r="T73" s="46">
        <f t="shared" si="147"/>
        <v>0</v>
      </c>
      <c r="U73" s="46">
        <f t="shared" si="147"/>
        <v>0</v>
      </c>
      <c r="V73" s="46">
        <f t="shared" si="147"/>
        <v>0</v>
      </c>
      <c r="W73" s="46">
        <f t="shared" si="147"/>
        <v>0</v>
      </c>
      <c r="X73" s="46">
        <f t="shared" si="147"/>
        <v>0</v>
      </c>
      <c r="Y73" s="46">
        <f t="shared" si="147"/>
        <v>0</v>
      </c>
      <c r="Z73" s="46">
        <f t="shared" si="147"/>
        <v>0</v>
      </c>
      <c r="AA73" s="46">
        <f t="shared" si="147"/>
        <v>0</v>
      </c>
      <c r="AB73" s="46">
        <f t="shared" si="147"/>
        <v>0</v>
      </c>
      <c r="AC73" s="46">
        <f t="shared" si="147"/>
        <v>0</v>
      </c>
      <c r="AD73" s="46">
        <f t="shared" ref="AD73:AO73" si="148">AD45/AD55*100</f>
        <v>0</v>
      </c>
      <c r="AE73" s="46">
        <f t="shared" si="148"/>
        <v>0</v>
      </c>
      <c r="AF73" s="46">
        <f t="shared" si="148"/>
        <v>0</v>
      </c>
      <c r="AG73" s="46">
        <f t="shared" si="148"/>
        <v>0</v>
      </c>
      <c r="AH73" s="46">
        <f t="shared" si="148"/>
        <v>0</v>
      </c>
      <c r="AI73" s="46">
        <f t="shared" si="148"/>
        <v>0</v>
      </c>
      <c r="AJ73" s="46">
        <f t="shared" si="148"/>
        <v>0</v>
      </c>
      <c r="AK73" s="46">
        <f t="shared" si="148"/>
        <v>0</v>
      </c>
      <c r="AL73" s="46">
        <f t="shared" si="148"/>
        <v>0</v>
      </c>
      <c r="AM73" s="46">
        <f t="shared" si="148"/>
        <v>0</v>
      </c>
      <c r="AN73" s="46">
        <f t="shared" si="148"/>
        <v>0</v>
      </c>
      <c r="AO73" s="43">
        <f t="shared" si="148"/>
        <v>0</v>
      </c>
      <c r="AP73" s="43">
        <f t="shared" si="144"/>
        <v>0</v>
      </c>
      <c r="AQ73" s="43">
        <f t="shared" si="144"/>
        <v>0</v>
      </c>
      <c r="AR73" s="43">
        <f t="shared" ref="AR73:CP73" si="149">AR45/AR55*100</f>
        <v>0</v>
      </c>
      <c r="AS73" s="43">
        <f t="shared" si="149"/>
        <v>0</v>
      </c>
      <c r="AT73" s="43">
        <f t="shared" si="149"/>
        <v>0</v>
      </c>
      <c r="AU73" s="43">
        <f t="shared" si="149"/>
        <v>0</v>
      </c>
      <c r="AV73" s="43">
        <f t="shared" si="149"/>
        <v>0</v>
      </c>
      <c r="AW73" s="43">
        <f t="shared" si="149"/>
        <v>0</v>
      </c>
      <c r="AX73" s="43">
        <f t="shared" si="149"/>
        <v>0</v>
      </c>
      <c r="AY73" s="43">
        <f t="shared" si="149"/>
        <v>0</v>
      </c>
      <c r="AZ73" s="43">
        <f t="shared" si="149"/>
        <v>0</v>
      </c>
      <c r="BA73" s="43">
        <f t="shared" si="149"/>
        <v>0</v>
      </c>
      <c r="BB73" s="43">
        <f t="shared" si="149"/>
        <v>0</v>
      </c>
      <c r="BC73" s="43">
        <f t="shared" si="149"/>
        <v>0</v>
      </c>
      <c r="BD73" s="43">
        <f t="shared" si="149"/>
        <v>0</v>
      </c>
      <c r="BE73" s="43">
        <f t="shared" si="149"/>
        <v>0</v>
      </c>
      <c r="BF73" s="43">
        <f t="shared" si="149"/>
        <v>0</v>
      </c>
      <c r="BG73" s="43">
        <f t="shared" si="149"/>
        <v>0</v>
      </c>
      <c r="BH73" s="43">
        <f t="shared" si="149"/>
        <v>0</v>
      </c>
      <c r="BI73" s="43">
        <f t="shared" si="149"/>
        <v>0</v>
      </c>
      <c r="BJ73" s="43">
        <f t="shared" si="149"/>
        <v>0</v>
      </c>
      <c r="BK73" s="43">
        <f t="shared" si="149"/>
        <v>0</v>
      </c>
      <c r="BL73" s="43">
        <f t="shared" si="149"/>
        <v>0</v>
      </c>
      <c r="BM73" s="43">
        <f t="shared" si="149"/>
        <v>0</v>
      </c>
      <c r="BN73" s="43">
        <f t="shared" si="149"/>
        <v>0</v>
      </c>
      <c r="BO73" s="43">
        <f t="shared" si="149"/>
        <v>0</v>
      </c>
      <c r="BP73" s="43">
        <f t="shared" si="149"/>
        <v>0</v>
      </c>
      <c r="BQ73" s="43">
        <f t="shared" si="149"/>
        <v>0</v>
      </c>
      <c r="BR73" s="43">
        <f t="shared" si="149"/>
        <v>0</v>
      </c>
      <c r="BS73" s="43">
        <f t="shared" si="149"/>
        <v>0</v>
      </c>
      <c r="BT73" s="43">
        <f t="shared" si="149"/>
        <v>0</v>
      </c>
      <c r="BU73" s="43">
        <f t="shared" si="149"/>
        <v>0</v>
      </c>
      <c r="BV73" s="45">
        <f t="shared" si="149"/>
        <v>0</v>
      </c>
      <c r="BW73" s="45">
        <f t="shared" si="149"/>
        <v>0</v>
      </c>
      <c r="BX73" s="43">
        <f t="shared" si="149"/>
        <v>0</v>
      </c>
      <c r="BY73" s="46">
        <f t="shared" si="149"/>
        <v>0</v>
      </c>
      <c r="BZ73" s="45">
        <f t="shared" si="149"/>
        <v>0</v>
      </c>
      <c r="CA73" s="45">
        <f t="shared" si="149"/>
        <v>0</v>
      </c>
      <c r="CB73" s="55">
        <f t="shared" si="149"/>
        <v>0</v>
      </c>
      <c r="CC73" s="46">
        <f t="shared" si="149"/>
        <v>0</v>
      </c>
      <c r="CD73" s="44">
        <f t="shared" si="149"/>
        <v>0</v>
      </c>
      <c r="CE73" s="45">
        <f t="shared" si="149"/>
        <v>0</v>
      </c>
      <c r="CF73" s="55">
        <f t="shared" si="149"/>
        <v>0</v>
      </c>
      <c r="CG73" s="55">
        <f t="shared" si="149"/>
        <v>0</v>
      </c>
      <c r="CH73" s="55">
        <f t="shared" si="149"/>
        <v>0</v>
      </c>
      <c r="CI73" s="55">
        <f t="shared" si="149"/>
        <v>0</v>
      </c>
      <c r="CJ73" s="55">
        <f t="shared" si="149"/>
        <v>0</v>
      </c>
      <c r="CK73" s="55">
        <f t="shared" si="149"/>
        <v>0</v>
      </c>
      <c r="CL73" s="43">
        <f t="shared" si="149"/>
        <v>0</v>
      </c>
      <c r="CM73" s="45">
        <f t="shared" si="149"/>
        <v>0</v>
      </c>
      <c r="CN73" s="55">
        <f t="shared" si="149"/>
        <v>0</v>
      </c>
      <c r="CO73" s="43">
        <f t="shared" ref="CO73" si="150">CO45/CO55*100</f>
        <v>0</v>
      </c>
      <c r="CP73" s="43">
        <f t="shared" si="149"/>
        <v>0</v>
      </c>
      <c r="CQ73" s="118">
        <f t="shared" ref="CQ73:CY73" si="151">CQ45/CQ55*100</f>
        <v>0</v>
      </c>
      <c r="CR73" s="118">
        <f t="shared" ref="CR73:CX73" si="152">CR45/CR55*100</f>
        <v>0</v>
      </c>
      <c r="CS73" s="118">
        <f t="shared" si="152"/>
        <v>0</v>
      </c>
      <c r="CT73" s="118">
        <f t="shared" si="152"/>
        <v>0</v>
      </c>
      <c r="CU73" s="118">
        <f t="shared" si="152"/>
        <v>0</v>
      </c>
      <c r="CV73" s="118">
        <f t="shared" si="152"/>
        <v>0</v>
      </c>
      <c r="CW73" s="118">
        <f t="shared" si="152"/>
        <v>0</v>
      </c>
      <c r="CX73" s="44">
        <f t="shared" si="152"/>
        <v>0</v>
      </c>
      <c r="CY73" s="55">
        <f t="shared" si="151"/>
        <v>0</v>
      </c>
    </row>
    <row r="74" spans="1:103" x14ac:dyDescent="0.25">
      <c r="A74" s="54" t="s">
        <v>144</v>
      </c>
      <c r="B74" s="26">
        <f t="shared" ref="B74:K74" si="153">(+B18+B46)/B55*100</f>
        <v>8.933483648661749</v>
      </c>
      <c r="C74" s="26">
        <f t="shared" si="153"/>
        <v>9.0290035575823762</v>
      </c>
      <c r="D74" s="26">
        <f t="shared" si="153"/>
        <v>9.229968304186416</v>
      </c>
      <c r="E74" s="26">
        <f t="shared" si="153"/>
        <v>10.015663129057307</v>
      </c>
      <c r="F74" s="26">
        <f t="shared" si="153"/>
        <v>10.355726290377321</v>
      </c>
      <c r="G74" s="27">
        <f t="shared" si="153"/>
        <v>10.689750121228858</v>
      </c>
      <c r="H74" s="26">
        <f t="shared" si="153"/>
        <v>10.629700299484949</v>
      </c>
      <c r="I74" s="26">
        <f t="shared" si="153"/>
        <v>10.6884137999829</v>
      </c>
      <c r="J74" s="9">
        <f t="shared" si="153"/>
        <v>10.285574206871239</v>
      </c>
      <c r="K74" s="9">
        <f t="shared" si="153"/>
        <v>8.2034429343374935</v>
      </c>
      <c r="L74" s="9">
        <f t="shared" ref="L74" si="154">(+L18+L46)/L55*100</f>
        <v>7.231575051753528</v>
      </c>
      <c r="M74" s="2">
        <f>(+M18+M46)/M55*100</f>
        <v>7.1474209619260822</v>
      </c>
      <c r="N74" s="9">
        <f t="shared" ref="N74:CP74" si="155">(+N18+N46)/N55*100</f>
        <v>6.313410558444783</v>
      </c>
      <c r="O74" s="9">
        <f t="shared" si="155"/>
        <v>5.9021514679965588</v>
      </c>
      <c r="P74" s="9">
        <f t="shared" si="155"/>
        <v>5.6535896329743816</v>
      </c>
      <c r="Q74" s="10">
        <f t="shared" ref="Q74" si="156">(+Q18+Q46)/Q55*100</f>
        <v>5.7512560638426944</v>
      </c>
      <c r="R74" s="8">
        <f t="shared" si="155"/>
        <v>9.3268365043632784</v>
      </c>
      <c r="S74" s="9">
        <f t="shared" si="155"/>
        <v>9.3580352333641788</v>
      </c>
      <c r="T74" s="9">
        <f t="shared" si="155"/>
        <v>9.3030314835120773</v>
      </c>
      <c r="U74" s="9">
        <f t="shared" si="155"/>
        <v>9.2374275961487431</v>
      </c>
      <c r="V74" s="9">
        <f t="shared" si="155"/>
        <v>9.2109290727290958</v>
      </c>
      <c r="W74" s="9">
        <f t="shared" si="155"/>
        <v>9.18940403445953</v>
      </c>
      <c r="X74" s="9">
        <f t="shared" si="155"/>
        <v>9.0382860751060523</v>
      </c>
      <c r="Y74" s="9">
        <f t="shared" si="155"/>
        <v>9.0328002884196632</v>
      </c>
      <c r="Z74" s="9">
        <f t="shared" si="155"/>
        <v>8.939529553544185</v>
      </c>
      <c r="AA74" s="9">
        <f t="shared" si="155"/>
        <v>8.8815822132236413</v>
      </c>
      <c r="AB74" s="9">
        <f t="shared" si="155"/>
        <v>8.9523477204769097</v>
      </c>
      <c r="AC74" s="9">
        <f t="shared" si="155"/>
        <v>8.9267861798797234</v>
      </c>
      <c r="AD74" s="9">
        <f t="shared" si="155"/>
        <v>8.7064034924542497</v>
      </c>
      <c r="AE74" s="9">
        <f t="shared" si="155"/>
        <v>8.6985667518428684</v>
      </c>
      <c r="AF74" s="9">
        <f t="shared" si="155"/>
        <v>8.7269630823286448</v>
      </c>
      <c r="AG74" s="9">
        <f t="shared" si="155"/>
        <v>8.0293358376590032</v>
      </c>
      <c r="AH74" s="9">
        <f t="shared" si="155"/>
        <v>8.6189287235126457</v>
      </c>
      <c r="AI74" s="9">
        <f t="shared" si="155"/>
        <v>7.9287353228792403</v>
      </c>
      <c r="AJ74" s="9">
        <f t="shared" si="155"/>
        <v>8.3288807288505229</v>
      </c>
      <c r="AK74" s="9">
        <f t="shared" si="155"/>
        <v>8.3131094369158269</v>
      </c>
      <c r="AL74" s="9">
        <f t="shared" si="155"/>
        <v>7.7517447844218035</v>
      </c>
      <c r="AM74" s="9">
        <f t="shared" si="155"/>
        <v>7.7295222652745412</v>
      </c>
      <c r="AN74" s="9">
        <f>(+AN18+AN46)/AN55*100</f>
        <v>7.2362910071774627</v>
      </c>
      <c r="AO74" s="10">
        <f t="shared" ref="AO74" si="157">(+AO18+AO46)/AO55*100</f>
        <v>7.231575051753528</v>
      </c>
      <c r="AP74" s="2">
        <f t="shared" ref="AP74" si="158">(+AP18+AP46)/AP55*100</f>
        <v>7.235543280249904</v>
      </c>
      <c r="AQ74" s="2">
        <f t="shared" si="155"/>
        <v>7.2237654103680464</v>
      </c>
      <c r="AR74" s="2">
        <f t="shared" si="155"/>
        <v>7.1760207493301573</v>
      </c>
      <c r="AS74" s="2">
        <f t="shared" si="155"/>
        <v>7.1607925227762284</v>
      </c>
      <c r="AT74" s="2">
        <f t="shared" si="155"/>
        <v>7.1541491864537328</v>
      </c>
      <c r="AU74" s="2">
        <f t="shared" si="155"/>
        <v>7.1587106168889081</v>
      </c>
      <c r="AV74" s="2">
        <f t="shared" si="155"/>
        <v>7.1381320270138282</v>
      </c>
      <c r="AW74" s="2">
        <f t="shared" si="155"/>
        <v>7.1506707203728688</v>
      </c>
      <c r="AX74" s="2">
        <f t="shared" si="155"/>
        <v>7.1112023661246475</v>
      </c>
      <c r="AY74" s="2">
        <f t="shared" si="155"/>
        <v>7.1415859405570465</v>
      </c>
      <c r="AZ74" s="2">
        <f t="shared" si="155"/>
        <v>7.1533007269672408</v>
      </c>
      <c r="BA74" s="2">
        <f t="shared" si="155"/>
        <v>7.1474209619260822</v>
      </c>
      <c r="BB74" s="2">
        <f t="shared" si="155"/>
        <v>7.0129275388890964</v>
      </c>
      <c r="BC74" s="2">
        <f t="shared" si="155"/>
        <v>6.8212440699723151</v>
      </c>
      <c r="BD74" s="2">
        <f t="shared" si="155"/>
        <v>7.1607925227762284</v>
      </c>
      <c r="BE74" s="2">
        <f t="shared" si="155"/>
        <v>6.7547387382801611</v>
      </c>
      <c r="BF74" s="2">
        <f t="shared" si="155"/>
        <v>6.6811236301071473</v>
      </c>
      <c r="BG74" s="2">
        <f t="shared" si="155"/>
        <v>6.7166746525148255</v>
      </c>
      <c r="BH74" s="2">
        <f t="shared" si="155"/>
        <v>6.6868484483351693</v>
      </c>
      <c r="BI74" s="2">
        <f t="shared" si="155"/>
        <v>6.6846818832799899</v>
      </c>
      <c r="BJ74" s="2">
        <f t="shared" si="155"/>
        <v>6.5295337392788744</v>
      </c>
      <c r="BK74" s="2">
        <f t="shared" si="155"/>
        <v>6.4978949058476374</v>
      </c>
      <c r="BL74" s="2">
        <f t="shared" si="155"/>
        <v>6.4248937913955553</v>
      </c>
      <c r="BM74" s="2">
        <f t="shared" si="155"/>
        <v>6.3584873233579486</v>
      </c>
      <c r="BN74" s="2">
        <f t="shared" si="155"/>
        <v>6.313410558444783</v>
      </c>
      <c r="BO74" s="2">
        <f t="shared" si="155"/>
        <v>6.2853318649247623</v>
      </c>
      <c r="BP74" s="2">
        <f t="shared" si="155"/>
        <v>6.2136391152030086</v>
      </c>
      <c r="BQ74" s="2">
        <f t="shared" si="155"/>
        <v>6.1977294690240452</v>
      </c>
      <c r="BR74" s="2">
        <f t="shared" si="155"/>
        <v>6.1638841283978465</v>
      </c>
      <c r="BS74" s="2">
        <f t="shared" si="155"/>
        <v>6.1504207857315425</v>
      </c>
      <c r="BT74" s="2">
        <f t="shared" si="155"/>
        <v>6.0787762291482457</v>
      </c>
      <c r="BU74" s="2">
        <f t="shared" si="155"/>
        <v>6.1098602156556101</v>
      </c>
      <c r="BV74" s="9">
        <f t="shared" si="155"/>
        <v>6.1038262653592303</v>
      </c>
      <c r="BW74" s="9">
        <f t="shared" si="155"/>
        <v>6.1329806963371141</v>
      </c>
      <c r="BX74" s="2">
        <f t="shared" si="155"/>
        <v>6.1389654788006682</v>
      </c>
      <c r="BY74" s="8">
        <f t="shared" si="155"/>
        <v>6.1127317207161758</v>
      </c>
      <c r="BZ74" s="9">
        <f t="shared" si="155"/>
        <v>5.9021514679965588</v>
      </c>
      <c r="CA74" s="9">
        <f t="shared" si="155"/>
        <v>5.9271513279248733</v>
      </c>
      <c r="CB74" s="48">
        <f t="shared" si="155"/>
        <v>5.9149625499683296</v>
      </c>
      <c r="CC74" s="8">
        <f t="shared" si="155"/>
        <v>5.7703619722887876</v>
      </c>
      <c r="CD74" s="10">
        <f t="shared" si="155"/>
        <v>5.8101178833047795</v>
      </c>
      <c r="CE74" s="9">
        <f t="shared" si="155"/>
        <v>5.8181777462154782</v>
      </c>
      <c r="CF74" s="48">
        <f t="shared" si="155"/>
        <v>5.7985131983636835</v>
      </c>
      <c r="CG74" s="48">
        <f t="shared" si="155"/>
        <v>5.7748873729000536</v>
      </c>
      <c r="CH74" s="48">
        <f t="shared" si="155"/>
        <v>5.7876669926833326</v>
      </c>
      <c r="CI74" s="48">
        <f t="shared" si="155"/>
        <v>5.7223558171410929</v>
      </c>
      <c r="CJ74" s="48">
        <f t="shared" si="155"/>
        <v>5.7272880033724975</v>
      </c>
      <c r="CK74" s="48">
        <f t="shared" si="155"/>
        <v>5.6938562473858356</v>
      </c>
      <c r="CL74" s="2">
        <f t="shared" si="155"/>
        <v>5.6535896329743816</v>
      </c>
      <c r="CM74" s="9">
        <f t="shared" si="155"/>
        <v>5.644385898834658</v>
      </c>
      <c r="CN74" s="48">
        <f t="shared" si="155"/>
        <v>5.6682717827065563</v>
      </c>
      <c r="CO74" s="2">
        <f t="shared" ref="CO74" si="159">(+CO18+CO46)/CO55*100</f>
        <v>5.4906431940162816</v>
      </c>
      <c r="CP74" s="2">
        <f t="shared" si="155"/>
        <v>5.4895161906226937</v>
      </c>
      <c r="CQ74" s="115">
        <f t="shared" ref="CQ74:CY74" si="160">(+CQ18+CQ46)/CQ55*100</f>
        <v>5.6674147347915538</v>
      </c>
      <c r="CR74" s="115">
        <f t="shared" ref="CR74:CX74" si="161">(+CR18+CR46)/CR55*100</f>
        <v>5.6823354780459434</v>
      </c>
      <c r="CS74" s="115">
        <f t="shared" si="161"/>
        <v>5.6960898060543617</v>
      </c>
      <c r="CT74" s="115">
        <f t="shared" si="161"/>
        <v>5.7023157062540175</v>
      </c>
      <c r="CU74" s="115">
        <f t="shared" si="161"/>
        <v>5.7305721790271953</v>
      </c>
      <c r="CV74" s="115">
        <f t="shared" si="161"/>
        <v>5.7312014681795898</v>
      </c>
      <c r="CW74" s="115">
        <f t="shared" si="161"/>
        <v>5.7211093416097984</v>
      </c>
      <c r="CX74" s="10">
        <f t="shared" si="161"/>
        <v>5.73959351099648</v>
      </c>
      <c r="CY74" s="48">
        <f t="shared" si="160"/>
        <v>5.7718426982743019</v>
      </c>
    </row>
    <row r="75" spans="1:103" ht="18" x14ac:dyDescent="0.25">
      <c r="A75" s="54" t="s">
        <v>145</v>
      </c>
      <c r="B75" s="26"/>
      <c r="C75" s="26"/>
      <c r="D75" s="26"/>
      <c r="E75" s="26"/>
      <c r="F75" s="27"/>
      <c r="G75" s="27"/>
      <c r="H75" s="26"/>
      <c r="I75" s="26"/>
      <c r="J75" s="9"/>
      <c r="K75" s="45">
        <f t="shared" ref="K75:N75" si="162">+K19*100/K55</f>
        <v>0</v>
      </c>
      <c r="L75" s="45">
        <f t="shared" ref="L75" si="163">+L19*100/L55</f>
        <v>0</v>
      </c>
      <c r="M75" s="45">
        <f t="shared" si="162"/>
        <v>0</v>
      </c>
      <c r="N75" s="45">
        <f t="shared" si="162"/>
        <v>0</v>
      </c>
      <c r="O75" s="9">
        <f>+O19*100/O55</f>
        <v>2.6197592961515714</v>
      </c>
      <c r="P75" s="9">
        <f t="shared" ref="P75:CP75" si="164">+P19*100/P55</f>
        <v>2.3445310229238108</v>
      </c>
      <c r="Q75" s="10">
        <f t="shared" ref="Q75" si="165">+Q19*100/Q55</f>
        <v>2.4000233460229374</v>
      </c>
      <c r="R75" s="8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>
        <f t="shared" si="164"/>
        <v>0</v>
      </c>
      <c r="AE75" s="9">
        <f t="shared" si="164"/>
        <v>0</v>
      </c>
      <c r="AF75" s="9">
        <f t="shared" si="164"/>
        <v>0</v>
      </c>
      <c r="AG75" s="9">
        <f t="shared" si="164"/>
        <v>0</v>
      </c>
      <c r="AH75" s="9">
        <f t="shared" si="164"/>
        <v>0</v>
      </c>
      <c r="AI75" s="9">
        <f t="shared" si="164"/>
        <v>0</v>
      </c>
      <c r="AJ75" s="9">
        <f t="shared" si="164"/>
        <v>0</v>
      </c>
      <c r="AK75" s="9">
        <f t="shared" si="164"/>
        <v>0</v>
      </c>
      <c r="AL75" s="9">
        <f t="shared" si="164"/>
        <v>0</v>
      </c>
      <c r="AM75" s="9">
        <f t="shared" si="164"/>
        <v>0</v>
      </c>
      <c r="AN75" s="9">
        <f t="shared" si="164"/>
        <v>0</v>
      </c>
      <c r="AO75" s="9">
        <f t="shared" si="164"/>
        <v>0</v>
      </c>
      <c r="AP75" s="9">
        <f t="shared" ref="AP75" si="166">+AP19*100/AP55</f>
        <v>0</v>
      </c>
      <c r="AQ75" s="9">
        <f t="shared" si="164"/>
        <v>0</v>
      </c>
      <c r="AR75" s="9">
        <f t="shared" si="164"/>
        <v>0</v>
      </c>
      <c r="AS75" s="9">
        <f t="shared" si="164"/>
        <v>0</v>
      </c>
      <c r="AT75" s="9">
        <f t="shared" si="164"/>
        <v>0</v>
      </c>
      <c r="AU75" s="9">
        <f t="shared" si="164"/>
        <v>0</v>
      </c>
      <c r="AV75" s="9">
        <f t="shared" si="164"/>
        <v>0</v>
      </c>
      <c r="AW75" s="9">
        <f t="shared" si="164"/>
        <v>0</v>
      </c>
      <c r="AX75" s="9">
        <f t="shared" si="164"/>
        <v>0</v>
      </c>
      <c r="AY75" s="9">
        <f t="shared" si="164"/>
        <v>0</v>
      </c>
      <c r="AZ75" s="9">
        <f t="shared" si="164"/>
        <v>0</v>
      </c>
      <c r="BA75" s="9">
        <f t="shared" si="164"/>
        <v>0</v>
      </c>
      <c r="BB75" s="9">
        <f t="shared" si="164"/>
        <v>0</v>
      </c>
      <c r="BC75" s="9">
        <f t="shared" si="164"/>
        <v>0</v>
      </c>
      <c r="BD75" s="9">
        <f t="shared" si="164"/>
        <v>0</v>
      </c>
      <c r="BE75" s="9">
        <f t="shared" si="164"/>
        <v>0</v>
      </c>
      <c r="BF75" s="9">
        <f t="shared" si="164"/>
        <v>0</v>
      </c>
      <c r="BG75" s="9">
        <f t="shared" si="164"/>
        <v>0</v>
      </c>
      <c r="BH75" s="9">
        <f t="shared" si="164"/>
        <v>0</v>
      </c>
      <c r="BI75" s="9">
        <f t="shared" si="164"/>
        <v>0</v>
      </c>
      <c r="BJ75" s="9">
        <f t="shared" si="164"/>
        <v>0</v>
      </c>
      <c r="BK75" s="9">
        <f t="shared" si="164"/>
        <v>0</v>
      </c>
      <c r="BL75" s="9">
        <f t="shared" si="164"/>
        <v>0</v>
      </c>
      <c r="BM75" s="9">
        <f t="shared" si="164"/>
        <v>0</v>
      </c>
      <c r="BN75" s="9">
        <f t="shared" si="164"/>
        <v>0</v>
      </c>
      <c r="BO75" s="9">
        <f t="shared" si="164"/>
        <v>0</v>
      </c>
      <c r="BP75" s="9">
        <f t="shared" si="164"/>
        <v>0</v>
      </c>
      <c r="BQ75" s="9">
        <f t="shared" si="164"/>
        <v>0</v>
      </c>
      <c r="BR75" s="9">
        <f t="shared" si="164"/>
        <v>0</v>
      </c>
      <c r="BS75" s="9">
        <f t="shared" si="164"/>
        <v>0</v>
      </c>
      <c r="BT75" s="9">
        <f t="shared" si="164"/>
        <v>0</v>
      </c>
      <c r="BU75" s="9">
        <f t="shared" si="164"/>
        <v>0</v>
      </c>
      <c r="BV75" s="9">
        <f t="shared" si="164"/>
        <v>0</v>
      </c>
      <c r="BW75" s="9">
        <f t="shared" si="164"/>
        <v>0</v>
      </c>
      <c r="BX75" s="9">
        <f t="shared" si="164"/>
        <v>0</v>
      </c>
      <c r="BY75" s="9">
        <f t="shared" si="164"/>
        <v>0</v>
      </c>
      <c r="BZ75" s="9">
        <f t="shared" si="164"/>
        <v>2.6197592961515714</v>
      </c>
      <c r="CA75" s="9">
        <f t="shared" si="164"/>
        <v>2.5138232783603671</v>
      </c>
      <c r="CB75" s="48">
        <f t="shared" si="164"/>
        <v>2.5123149156851547</v>
      </c>
      <c r="CC75" s="8">
        <f t="shared" si="164"/>
        <v>2.4434301310631574</v>
      </c>
      <c r="CD75" s="10">
        <f t="shared" si="164"/>
        <v>2.4367203305027041</v>
      </c>
      <c r="CE75" s="9">
        <f t="shared" si="164"/>
        <v>2.4248088765751015</v>
      </c>
      <c r="CF75" s="48">
        <f t="shared" si="164"/>
        <v>2.3822798921396657</v>
      </c>
      <c r="CG75" s="48">
        <f t="shared" si="164"/>
        <v>2.3711056009321605</v>
      </c>
      <c r="CH75" s="48">
        <f t="shared" si="164"/>
        <v>2.347012431862336</v>
      </c>
      <c r="CI75" s="48">
        <f t="shared" si="164"/>
        <v>2.3891837408686136</v>
      </c>
      <c r="CJ75" s="48">
        <f t="shared" si="164"/>
        <v>2.3638807027788138</v>
      </c>
      <c r="CK75" s="48">
        <f t="shared" si="164"/>
        <v>2.3516323988327312</v>
      </c>
      <c r="CL75" s="2">
        <f t="shared" si="164"/>
        <v>2.3445310229238108</v>
      </c>
      <c r="CM75" s="9">
        <f t="shared" si="164"/>
        <v>2.3602241963581587</v>
      </c>
      <c r="CN75" s="48">
        <f t="shared" si="164"/>
        <v>2.3537916749324732</v>
      </c>
      <c r="CO75" s="2">
        <f t="shared" ref="CO75" si="167">+CO19*100/CO55</f>
        <v>2.4396799121675024</v>
      </c>
      <c r="CP75" s="2">
        <f t="shared" si="164"/>
        <v>2.3990498960039126</v>
      </c>
      <c r="CQ75" s="115">
        <f t="shared" ref="CQ75:CY75" si="168">+CQ19*100/CQ55</f>
        <v>2.3175096197102607</v>
      </c>
      <c r="CR75" s="115">
        <f t="shared" ref="CR75:CX75" si="169">+CR19*100/CR55</f>
        <v>2.3301147099357165</v>
      </c>
      <c r="CS75" s="115">
        <f t="shared" si="169"/>
        <v>2.3637381474878802</v>
      </c>
      <c r="CT75" s="115">
        <f t="shared" si="169"/>
        <v>2.3532520015210219</v>
      </c>
      <c r="CU75" s="115">
        <f t="shared" si="169"/>
        <v>2.384589028360375</v>
      </c>
      <c r="CV75" s="115">
        <f t="shared" si="169"/>
        <v>2.3738631435747362</v>
      </c>
      <c r="CW75" s="115">
        <f t="shared" si="169"/>
        <v>2.4086462433542666</v>
      </c>
      <c r="CX75" s="10">
        <f t="shared" si="169"/>
        <v>2.3958902510688715</v>
      </c>
      <c r="CY75" s="48">
        <f t="shared" si="168"/>
        <v>2.44589762212936</v>
      </c>
    </row>
    <row r="76" spans="1:103" x14ac:dyDescent="0.25">
      <c r="A76" s="54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  <c r="M76" s="2"/>
      <c r="N76" s="9"/>
      <c r="O76" s="37"/>
      <c r="P76" s="9"/>
      <c r="Q76" s="10"/>
      <c r="R76" s="8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10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9"/>
      <c r="BW76" s="9"/>
      <c r="BX76" s="2"/>
      <c r="BY76" s="8"/>
      <c r="BZ76" s="9"/>
      <c r="CA76" s="9"/>
      <c r="CB76" s="9"/>
      <c r="CC76" s="8"/>
      <c r="CD76" s="10"/>
      <c r="CE76" s="9"/>
      <c r="CF76" s="2"/>
      <c r="CG76" s="2"/>
      <c r="CH76" s="48"/>
      <c r="CI76" s="48"/>
      <c r="CJ76" s="48"/>
      <c r="CK76" s="48"/>
      <c r="CL76" s="2"/>
      <c r="CM76" s="9"/>
      <c r="CN76" s="48"/>
      <c r="CO76" s="2"/>
      <c r="CP76" s="2"/>
      <c r="CQ76" s="115"/>
      <c r="CR76" s="115"/>
      <c r="CS76" s="115"/>
      <c r="CT76" s="115"/>
      <c r="CU76" s="115"/>
      <c r="CV76" s="115"/>
      <c r="CW76" s="115"/>
      <c r="CX76" s="10"/>
      <c r="CY76" s="48"/>
    </row>
    <row r="77" spans="1:103" x14ac:dyDescent="0.25">
      <c r="A77" s="96" t="s">
        <v>7</v>
      </c>
      <c r="B77" s="37">
        <f t="shared" ref="B77:I77" si="170">SUM(B79:B82)</f>
        <v>28.162233716998088</v>
      </c>
      <c r="C77" s="37">
        <f t="shared" si="170"/>
        <v>28.301562057564283</v>
      </c>
      <c r="D77" s="37">
        <f t="shared" si="170"/>
        <v>27.825312580261038</v>
      </c>
      <c r="E77" s="37">
        <f t="shared" si="170"/>
        <v>26.581790475448301</v>
      </c>
      <c r="F77" s="38">
        <f t="shared" si="170"/>
        <v>25.06882205185163</v>
      </c>
      <c r="G77" s="38">
        <f t="shared" si="170"/>
        <v>25.209914162339807</v>
      </c>
      <c r="H77" s="37">
        <f t="shared" si="170"/>
        <v>24.739702948789592</v>
      </c>
      <c r="I77" s="37">
        <f t="shared" si="170"/>
        <v>28.685357112320801</v>
      </c>
      <c r="J77" s="39">
        <f>SUM(J79:J82)</f>
        <v>18.349986826539126</v>
      </c>
      <c r="K77" s="39">
        <f t="shared" ref="K77:BW77" si="171">SUM(K79:K82)</f>
        <v>13.572732481877303</v>
      </c>
      <c r="L77" s="39">
        <f t="shared" ref="L77" si="172">SUM(L79:L82)</f>
        <v>17.961270512055265</v>
      </c>
      <c r="M77" s="82">
        <f t="shared" si="171"/>
        <v>18.442647789463511</v>
      </c>
      <c r="N77" s="39">
        <f t="shared" si="171"/>
        <v>17.740695508363146</v>
      </c>
      <c r="O77" s="39">
        <f t="shared" si="171"/>
        <v>18.110370620343701</v>
      </c>
      <c r="P77" s="39">
        <f t="shared" si="171"/>
        <v>18.28488543995633</v>
      </c>
      <c r="Q77" s="59">
        <f t="shared" ref="Q77" si="173">SUM(Q79:Q82)</f>
        <v>18.12321605147616</v>
      </c>
      <c r="R77" s="93">
        <f t="shared" ref="R77:AC77" si="174">SUM(R79:R82)</f>
        <v>15.887401077345352</v>
      </c>
      <c r="S77" s="39">
        <f t="shared" si="174"/>
        <v>15.921742775413508</v>
      </c>
      <c r="T77" s="39">
        <f t="shared" si="174"/>
        <v>15.824254385330828</v>
      </c>
      <c r="U77" s="39">
        <f t="shared" si="174"/>
        <v>15.728618814074782</v>
      </c>
      <c r="V77" s="39">
        <f t="shared" si="174"/>
        <v>15.672846316019193</v>
      </c>
      <c r="W77" s="39">
        <f t="shared" si="174"/>
        <v>15.52234511640795</v>
      </c>
      <c r="X77" s="39">
        <f t="shared" si="174"/>
        <v>15.264533924040826</v>
      </c>
      <c r="Y77" s="39">
        <f t="shared" si="174"/>
        <v>15.253322739116834</v>
      </c>
      <c r="Z77" s="39">
        <f t="shared" si="174"/>
        <v>15.057034056498081</v>
      </c>
      <c r="AA77" s="39">
        <f t="shared" si="174"/>
        <v>14.934754334738061</v>
      </c>
      <c r="AB77" s="39">
        <f t="shared" si="174"/>
        <v>15.042307909861131</v>
      </c>
      <c r="AC77" s="39">
        <f t="shared" si="174"/>
        <v>14.84927950608925</v>
      </c>
      <c r="AD77" s="39">
        <f t="shared" ref="AD77:AO77" si="175">SUM(AD79:AD82)</f>
        <v>14.586470047398949</v>
      </c>
      <c r="AE77" s="39">
        <f t="shared" si="175"/>
        <v>14.57106450432714</v>
      </c>
      <c r="AF77" s="39">
        <f t="shared" si="175"/>
        <v>14.601968466028447</v>
      </c>
      <c r="AG77" s="39">
        <f t="shared" si="175"/>
        <v>13.610977101223906</v>
      </c>
      <c r="AH77" s="39">
        <f t="shared" si="175"/>
        <v>14.552753491068625</v>
      </c>
      <c r="AI77" s="39">
        <f t="shared" si="175"/>
        <v>13.427278678863786</v>
      </c>
      <c r="AJ77" s="39">
        <f t="shared" si="175"/>
        <v>14.141477037723964</v>
      </c>
      <c r="AK77" s="39">
        <f t="shared" si="175"/>
        <v>13.95124385795042</v>
      </c>
      <c r="AL77" s="39">
        <f t="shared" si="175"/>
        <v>13.207120998761347</v>
      </c>
      <c r="AM77" s="39">
        <f t="shared" si="175"/>
        <v>13.251843544683256</v>
      </c>
      <c r="AN77" s="39">
        <f t="shared" si="175"/>
        <v>18.199111269753011</v>
      </c>
      <c r="AO77" s="59">
        <f t="shared" si="175"/>
        <v>17.961270512055265</v>
      </c>
      <c r="AP77" s="82">
        <f t="shared" ref="AP77" si="176">SUM(AP79:AP82)</f>
        <v>18.022753624791186</v>
      </c>
      <c r="AQ77" s="82">
        <f t="shared" si="171"/>
        <v>18.109686154666093</v>
      </c>
      <c r="AR77" s="82">
        <f t="shared" si="171"/>
        <v>18.243658778291657</v>
      </c>
      <c r="AS77" s="82">
        <f t="shared" si="171"/>
        <v>18.217927043809865</v>
      </c>
      <c r="AT77" s="82">
        <f t="shared" si="171"/>
        <v>18.214037108159662</v>
      </c>
      <c r="AU77" s="82">
        <f t="shared" si="171"/>
        <v>18.156520966680745</v>
      </c>
      <c r="AV77" s="82">
        <f t="shared" si="171"/>
        <v>18.148037255494579</v>
      </c>
      <c r="AW77" s="82">
        <f t="shared" si="171"/>
        <v>18.175609669573575</v>
      </c>
      <c r="AX77" s="82">
        <f t="shared" si="171"/>
        <v>18.246684764768617</v>
      </c>
      <c r="AY77" s="82">
        <f t="shared" si="171"/>
        <v>18.345446245323899</v>
      </c>
      <c r="AZ77" s="82">
        <f t="shared" si="171"/>
        <v>18.406595638329566</v>
      </c>
      <c r="BA77" s="82">
        <f t="shared" si="171"/>
        <v>18.442647789463511</v>
      </c>
      <c r="BB77" s="82">
        <f t="shared" si="171"/>
        <v>18.139372582482711</v>
      </c>
      <c r="BC77" s="82">
        <f t="shared" si="171"/>
        <v>17.751012069224075</v>
      </c>
      <c r="BD77" s="82">
        <f t="shared" si="171"/>
        <v>18.217927043809865</v>
      </c>
      <c r="BE77" s="82">
        <f t="shared" si="171"/>
        <v>17.802055971250688</v>
      </c>
      <c r="BF77" s="82">
        <f t="shared" si="171"/>
        <v>17.7128331473467</v>
      </c>
      <c r="BG77" s="82">
        <f t="shared" si="171"/>
        <v>17.672199770134668</v>
      </c>
      <c r="BH77" s="82">
        <f t="shared" si="171"/>
        <v>17.613797940932823</v>
      </c>
      <c r="BI77" s="82">
        <f t="shared" si="171"/>
        <v>17.672369977512645</v>
      </c>
      <c r="BJ77" s="82">
        <f t="shared" si="171"/>
        <v>17.481643678916893</v>
      </c>
      <c r="BK77" s="82">
        <f t="shared" si="171"/>
        <v>17.580555455298256</v>
      </c>
      <c r="BL77" s="82">
        <f t="shared" si="171"/>
        <v>17.565787930555093</v>
      </c>
      <c r="BM77" s="82">
        <f t="shared" si="171"/>
        <v>17.723494013097675</v>
      </c>
      <c r="BN77" s="82">
        <f t="shared" si="171"/>
        <v>17.740695508363146</v>
      </c>
      <c r="BO77" s="82">
        <f t="shared" si="171"/>
        <v>17.880344456302339</v>
      </c>
      <c r="BP77" s="82">
        <f t="shared" si="171"/>
        <v>17.906638946387837</v>
      </c>
      <c r="BQ77" s="82">
        <f t="shared" si="171"/>
        <v>18.364805500191562</v>
      </c>
      <c r="BR77" s="82">
        <f t="shared" si="171"/>
        <v>18.274390287392691</v>
      </c>
      <c r="BS77" s="82">
        <f t="shared" si="171"/>
        <v>18.214043768277168</v>
      </c>
      <c r="BT77" s="82">
        <f t="shared" si="171"/>
        <v>18.009710104298911</v>
      </c>
      <c r="BU77" s="82">
        <f t="shared" si="171"/>
        <v>18.129326365277034</v>
      </c>
      <c r="BV77" s="39">
        <f t="shared" si="171"/>
        <v>18.177966828947302</v>
      </c>
      <c r="BW77" s="39">
        <f t="shared" si="171"/>
        <v>18.37134405195615</v>
      </c>
      <c r="BX77" s="82">
        <f t="shared" ref="BX77:CP77" si="177">SUM(BX79:BX82)</f>
        <v>18.373907654395236</v>
      </c>
      <c r="BY77" s="93">
        <f t="shared" si="177"/>
        <v>18.420776311913286</v>
      </c>
      <c r="BZ77" s="39">
        <f t="shared" si="177"/>
        <v>18.110370620343705</v>
      </c>
      <c r="CA77" s="39">
        <f t="shared" si="177"/>
        <v>18.343229265858305</v>
      </c>
      <c r="CB77" s="39">
        <f t="shared" si="177"/>
        <v>18.481031242858297</v>
      </c>
      <c r="CC77" s="93">
        <f t="shared" si="177"/>
        <v>18.055196522705963</v>
      </c>
      <c r="CD77" s="59">
        <f t="shared" si="177"/>
        <v>18.123304225980135</v>
      </c>
      <c r="CE77" s="39">
        <f t="shared" si="177"/>
        <v>18.144134853037826</v>
      </c>
      <c r="CF77" s="82">
        <f t="shared" si="177"/>
        <v>18.109189436359593</v>
      </c>
      <c r="CG77" s="82">
        <f t="shared" si="177"/>
        <v>18.150260709340515</v>
      </c>
      <c r="CH77" s="60">
        <f t="shared" si="177"/>
        <v>18.25365570709252</v>
      </c>
      <c r="CI77" s="60">
        <f t="shared" si="177"/>
        <v>18.248970357342472</v>
      </c>
      <c r="CJ77" s="60">
        <f t="shared" si="177"/>
        <v>18.262581714676109</v>
      </c>
      <c r="CK77" s="60">
        <f t="shared" si="177"/>
        <v>18.276349111648976</v>
      </c>
      <c r="CL77" s="82">
        <f t="shared" si="177"/>
        <v>18.28488543995633</v>
      </c>
      <c r="CM77" s="39">
        <f t="shared" si="177"/>
        <v>18.3193583331485</v>
      </c>
      <c r="CN77" s="60">
        <f t="shared" si="177"/>
        <v>18.554734178988966</v>
      </c>
      <c r="CO77" s="60">
        <f t="shared" ref="CO77" si="178">SUM(CO79:CO82)</f>
        <v>18.553591040855594</v>
      </c>
      <c r="CP77" s="82">
        <f t="shared" si="177"/>
        <v>18.925088311381295</v>
      </c>
      <c r="CQ77" s="126">
        <f t="shared" ref="CQ77:CY77" si="179">SUM(CQ79:CQ82)</f>
        <v>18.885452677890679</v>
      </c>
      <c r="CR77" s="126">
        <f t="shared" ref="CR77:CX77" si="180">SUM(CR79:CR82)</f>
        <v>18.872019188171816</v>
      </c>
      <c r="CS77" s="126">
        <f t="shared" si="180"/>
        <v>18.87988555869093</v>
      </c>
      <c r="CT77" s="126">
        <f t="shared" si="180"/>
        <v>18.819359139593839</v>
      </c>
      <c r="CU77" s="126">
        <f t="shared" si="180"/>
        <v>18.894240491905002</v>
      </c>
      <c r="CV77" s="126">
        <f t="shared" si="180"/>
        <v>18.863385666888224</v>
      </c>
      <c r="CW77" s="126">
        <f t="shared" si="180"/>
        <v>18.846176973098828</v>
      </c>
      <c r="CX77" s="59">
        <f t="shared" si="180"/>
        <v>18.413636646926285</v>
      </c>
      <c r="CY77" s="60">
        <f t="shared" si="179"/>
        <v>18.089829121633045</v>
      </c>
    </row>
    <row r="78" spans="1:103" x14ac:dyDescent="0.25">
      <c r="A78" s="54" t="s">
        <v>0</v>
      </c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  <c r="M78" s="2"/>
      <c r="N78" s="9"/>
      <c r="O78" s="26"/>
      <c r="P78" s="9"/>
      <c r="Q78" s="10"/>
      <c r="R78" s="8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10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9"/>
      <c r="BW78" s="9"/>
      <c r="BX78" s="2"/>
      <c r="BY78" s="8"/>
      <c r="BZ78" s="9"/>
      <c r="CA78" s="9"/>
      <c r="CB78" s="9"/>
      <c r="CC78" s="8"/>
      <c r="CD78" s="10"/>
      <c r="CE78" s="9"/>
      <c r="CF78" s="2"/>
      <c r="CG78" s="2"/>
      <c r="CH78" s="48"/>
      <c r="CI78" s="48"/>
      <c r="CJ78" s="48"/>
      <c r="CK78" s="48"/>
      <c r="CL78" s="2"/>
      <c r="CM78" s="9"/>
      <c r="CN78" s="48"/>
      <c r="CO78" s="48"/>
      <c r="CP78" s="2"/>
      <c r="CQ78" s="115"/>
      <c r="CR78" s="115"/>
      <c r="CS78" s="115"/>
      <c r="CT78" s="115"/>
      <c r="CU78" s="115"/>
      <c r="CV78" s="115"/>
      <c r="CW78" s="115"/>
      <c r="CX78" s="10"/>
      <c r="CY78" s="48"/>
    </row>
    <row r="79" spans="1:103" x14ac:dyDescent="0.25">
      <c r="A79" s="54" t="s">
        <v>8</v>
      </c>
      <c r="B79" s="26">
        <f t="shared" ref="B79:K79" si="181">(+B23+B50)/B55*100</f>
        <v>16.079379495778376</v>
      </c>
      <c r="C79" s="26">
        <f t="shared" si="181"/>
        <v>16.381289373452471</v>
      </c>
      <c r="D79" s="26">
        <f t="shared" si="181"/>
        <v>16.257296458007424</v>
      </c>
      <c r="E79" s="26">
        <f t="shared" si="181"/>
        <v>15.926691918743256</v>
      </c>
      <c r="F79" s="26">
        <f t="shared" si="181"/>
        <v>15.077348080502684</v>
      </c>
      <c r="G79" s="27">
        <f t="shared" si="181"/>
        <v>15.283531413344271</v>
      </c>
      <c r="H79" s="26">
        <f t="shared" si="181"/>
        <v>15.595526565561105</v>
      </c>
      <c r="I79" s="26">
        <f t="shared" si="181"/>
        <v>18.058201755635988</v>
      </c>
      <c r="J79" s="9">
        <f t="shared" si="181"/>
        <v>12.836718756868889</v>
      </c>
      <c r="K79" s="9">
        <f t="shared" si="181"/>
        <v>13.049972382696176</v>
      </c>
      <c r="L79" s="9">
        <f t="shared" ref="L79" si="182">(+L23+L50)/L55*100</f>
        <v>11.719017589065594</v>
      </c>
      <c r="M79" s="2">
        <f>(+M23+M50)/M55*100</f>
        <v>12.036129275844871</v>
      </c>
      <c r="N79" s="9">
        <f t="shared" ref="N79:CP79" si="183">(+N23+N50)/N55*100</f>
        <v>11.379344919394839</v>
      </c>
      <c r="O79" s="9">
        <f t="shared" si="183"/>
        <v>11.536347829334527</v>
      </c>
      <c r="P79" s="9">
        <f t="shared" si="183"/>
        <v>11.7226650442433</v>
      </c>
      <c r="Q79" s="10">
        <f t="shared" ref="Q79" si="184">(+Q23+Q50)/Q55*100</f>
        <v>12.195267438952671</v>
      </c>
      <c r="R79" s="8">
        <f t="shared" si="183"/>
        <v>14.72615218025736</v>
      </c>
      <c r="S79" s="9">
        <f t="shared" si="183"/>
        <v>14.780026889596758</v>
      </c>
      <c r="T79" s="9">
        <f t="shared" si="183"/>
        <v>14.69916898210146</v>
      </c>
      <c r="U79" s="9">
        <f t="shared" si="183"/>
        <v>14.615007951227746</v>
      </c>
      <c r="V79" s="9">
        <f t="shared" si="183"/>
        <v>14.56673731438555</v>
      </c>
      <c r="W79" s="9">
        <f t="shared" si="183"/>
        <v>14.419579490295048</v>
      </c>
      <c r="X79" s="9">
        <f t="shared" si="183"/>
        <v>14.177948220201777</v>
      </c>
      <c r="Y79" s="9">
        <f t="shared" si="183"/>
        <v>14.168620800572956</v>
      </c>
      <c r="Z79" s="9">
        <f t="shared" si="183"/>
        <v>13.950629284441421</v>
      </c>
      <c r="AA79" s="9">
        <f t="shared" si="183"/>
        <v>13.856128144574742</v>
      </c>
      <c r="AB79" s="9">
        <f t="shared" si="183"/>
        <v>13.961686051159926</v>
      </c>
      <c r="AC79" s="9">
        <f t="shared" si="183"/>
        <v>13.743674054631128</v>
      </c>
      <c r="AD79" s="9">
        <f t="shared" si="183"/>
        <v>14.025647827734531</v>
      </c>
      <c r="AE79" s="9">
        <f t="shared" si="183"/>
        <v>14.009536578716345</v>
      </c>
      <c r="AF79" s="9">
        <f t="shared" si="183"/>
        <v>14.047460261021874</v>
      </c>
      <c r="AG79" s="9">
        <f t="shared" si="183"/>
        <v>13.090649892344661</v>
      </c>
      <c r="AH79" s="9">
        <f t="shared" si="183"/>
        <v>14.007193660018768</v>
      </c>
      <c r="AI79" s="9">
        <f t="shared" si="183"/>
        <v>12.922188135017151</v>
      </c>
      <c r="AJ79" s="9">
        <f t="shared" si="183"/>
        <v>13.595107865682085</v>
      </c>
      <c r="AK79" s="9">
        <f t="shared" si="183"/>
        <v>13.406702137962617</v>
      </c>
      <c r="AL79" s="9">
        <f t="shared" si="183"/>
        <v>12.694040583662062</v>
      </c>
      <c r="AM79" s="9">
        <f t="shared" si="183"/>
        <v>12.736690650800361</v>
      </c>
      <c r="AN79" s="9">
        <f>(+AN23+AN50)/AN55*100</f>
        <v>11.905242726109778</v>
      </c>
      <c r="AO79" s="10">
        <f t="shared" ref="AO79" si="185">(+AO23+AO50)/AO55*100</f>
        <v>11.719017589065594</v>
      </c>
      <c r="AP79" s="2">
        <f t="shared" ref="AP79" si="186">(+AP23+AP50)/AP55*100</f>
        <v>11.773745423796683</v>
      </c>
      <c r="AQ79" s="2">
        <f t="shared" si="183"/>
        <v>11.823057485764219</v>
      </c>
      <c r="AR79" s="2">
        <f t="shared" si="183"/>
        <v>11.75402032564412</v>
      </c>
      <c r="AS79" s="2">
        <f t="shared" si="183"/>
        <v>11.7291499525678</v>
      </c>
      <c r="AT79" s="2">
        <f t="shared" si="183"/>
        <v>11.720200689746234</v>
      </c>
      <c r="AU79" s="2">
        <f t="shared" si="183"/>
        <v>11.7217103482242</v>
      </c>
      <c r="AV79" s="2">
        <f t="shared" si="183"/>
        <v>11.744660410828105</v>
      </c>
      <c r="AW79" s="2">
        <f t="shared" si="183"/>
        <v>11.765290835558289</v>
      </c>
      <c r="AX79" s="2">
        <f t="shared" si="183"/>
        <v>11.84679686357364</v>
      </c>
      <c r="AY79" s="2">
        <f t="shared" si="183"/>
        <v>11.955016899689166</v>
      </c>
      <c r="AZ79" s="2">
        <f t="shared" si="183"/>
        <v>11.979148785508235</v>
      </c>
      <c r="BA79" s="2">
        <f t="shared" si="183"/>
        <v>12.036129275844871</v>
      </c>
      <c r="BB79" s="2">
        <f t="shared" si="183"/>
        <v>11.809644752959315</v>
      </c>
      <c r="BC79" s="2">
        <f t="shared" si="183"/>
        <v>11.606351322291726</v>
      </c>
      <c r="BD79" s="2">
        <f t="shared" si="183"/>
        <v>11.7291499525678</v>
      </c>
      <c r="BE79" s="2">
        <f t="shared" si="183"/>
        <v>11.562451518589297</v>
      </c>
      <c r="BF79" s="2">
        <f t="shared" si="183"/>
        <v>11.42523506855192</v>
      </c>
      <c r="BG79" s="2">
        <f t="shared" si="183"/>
        <v>11.468089599983564</v>
      </c>
      <c r="BH79" s="2">
        <f t="shared" si="183"/>
        <v>11.419630705008469</v>
      </c>
      <c r="BI79" s="2">
        <f t="shared" si="183"/>
        <v>11.409807598652218</v>
      </c>
      <c r="BJ79" s="2">
        <f t="shared" si="183"/>
        <v>11.301498980385277</v>
      </c>
      <c r="BK79" s="2">
        <f t="shared" si="183"/>
        <v>11.308007009882445</v>
      </c>
      <c r="BL79" s="2">
        <f t="shared" si="183"/>
        <v>11.246558940875756</v>
      </c>
      <c r="BM79" s="2">
        <f t="shared" si="183"/>
        <v>11.396282607198421</v>
      </c>
      <c r="BN79" s="2">
        <f t="shared" si="183"/>
        <v>11.379344919394839</v>
      </c>
      <c r="BO79" s="2">
        <f t="shared" si="183"/>
        <v>11.363239950725717</v>
      </c>
      <c r="BP79" s="2">
        <f t="shared" si="183"/>
        <v>11.395102568553897</v>
      </c>
      <c r="BQ79" s="2">
        <f t="shared" si="183"/>
        <v>11.736351727451945</v>
      </c>
      <c r="BR79" s="2">
        <f t="shared" si="183"/>
        <v>11.668374879249226</v>
      </c>
      <c r="BS79" s="2">
        <f t="shared" si="183"/>
        <v>11.717202296749303</v>
      </c>
      <c r="BT79" s="2">
        <f t="shared" si="183"/>
        <v>11.581199501938737</v>
      </c>
      <c r="BU79" s="2">
        <f t="shared" si="183"/>
        <v>11.650742508668523</v>
      </c>
      <c r="BV79" s="9">
        <f t="shared" si="183"/>
        <v>11.719307098894978</v>
      </c>
      <c r="BW79" s="9">
        <f t="shared" si="183"/>
        <v>11.869989363124432</v>
      </c>
      <c r="BX79" s="2">
        <f t="shared" si="183"/>
        <v>11.882184924659706</v>
      </c>
      <c r="BY79" s="8">
        <f t="shared" si="183"/>
        <v>11.868040720008116</v>
      </c>
      <c r="BZ79" s="9">
        <f t="shared" si="183"/>
        <v>11.536347829334527</v>
      </c>
      <c r="CA79" s="9">
        <f t="shared" si="183"/>
        <v>11.730948845103942</v>
      </c>
      <c r="CB79" s="9">
        <f t="shared" si="183"/>
        <v>11.930119053655144</v>
      </c>
      <c r="CC79" s="8">
        <f t="shared" si="183"/>
        <v>11.636122945247603</v>
      </c>
      <c r="CD79" s="10">
        <f t="shared" si="183"/>
        <v>11.720958563004807</v>
      </c>
      <c r="CE79" s="9">
        <f t="shared" si="183"/>
        <v>11.757781410776975</v>
      </c>
      <c r="CF79" s="2">
        <f t="shared" si="183"/>
        <v>11.729242864514609</v>
      </c>
      <c r="CG79" s="2">
        <f t="shared" si="183"/>
        <v>11.714730098530513</v>
      </c>
      <c r="CH79" s="48">
        <f t="shared" si="183"/>
        <v>11.840753632412685</v>
      </c>
      <c r="CI79" s="48">
        <f t="shared" si="183"/>
        <v>11.840887481268657</v>
      </c>
      <c r="CJ79" s="48">
        <f t="shared" si="183"/>
        <v>11.784740616576569</v>
      </c>
      <c r="CK79" s="48">
        <f t="shared" si="183"/>
        <v>11.767603489687501</v>
      </c>
      <c r="CL79" s="2">
        <f t="shared" si="183"/>
        <v>11.7226650442433</v>
      </c>
      <c r="CM79" s="9">
        <f t="shared" si="183"/>
        <v>11.69595682322646</v>
      </c>
      <c r="CN79" s="48">
        <f t="shared" si="183"/>
        <v>11.931546620555659</v>
      </c>
      <c r="CO79" s="48">
        <f t="shared" ref="CO79" si="187">(+CO23+CO50)/CO55*100</f>
        <v>11.760433613228807</v>
      </c>
      <c r="CP79" s="2">
        <f t="shared" si="183"/>
        <v>12.094842144159836</v>
      </c>
      <c r="CQ79" s="115">
        <f t="shared" ref="CQ79:CY79" si="188">(+CQ23+CQ50)/CQ55*100</f>
        <v>12.272024985923807</v>
      </c>
      <c r="CR79" s="115">
        <f t="shared" ref="CR79:CX79" si="189">(+CR23+CR50)/CR55*100</f>
        <v>12.28329572705009</v>
      </c>
      <c r="CS79" s="115">
        <f t="shared" si="189"/>
        <v>12.120900006679074</v>
      </c>
      <c r="CT79" s="115">
        <f t="shared" si="189"/>
        <v>12.120254798202499</v>
      </c>
      <c r="CU79" s="115">
        <f t="shared" si="189"/>
        <v>12.213524842407658</v>
      </c>
      <c r="CV79" s="115">
        <f t="shared" si="189"/>
        <v>12.129312580614659</v>
      </c>
      <c r="CW79" s="115">
        <f t="shared" si="189"/>
        <v>12.111867721605952</v>
      </c>
      <c r="CX79" s="10">
        <f t="shared" si="189"/>
        <v>12.278175491153556</v>
      </c>
      <c r="CY79" s="48">
        <f t="shared" si="188"/>
        <v>12.224226275066554</v>
      </c>
    </row>
    <row r="80" spans="1:103" ht="18" hidden="1" x14ac:dyDescent="0.25">
      <c r="A80" s="54" t="s">
        <v>9</v>
      </c>
      <c r="B80" s="26">
        <f t="shared" ref="B80:K80" si="190">(+B24+B51)/B55*100</f>
        <v>2.190615945434581</v>
      </c>
      <c r="C80" s="26">
        <f t="shared" si="190"/>
        <v>2.0830017394044296</v>
      </c>
      <c r="D80" s="26">
        <f t="shared" si="190"/>
        <v>1.9653447430479347</v>
      </c>
      <c r="E80" s="26">
        <f t="shared" si="190"/>
        <v>1.9293300855075275</v>
      </c>
      <c r="F80" s="27">
        <f t="shared" si="190"/>
        <v>1.624460735918716</v>
      </c>
      <c r="G80" s="27">
        <f t="shared" si="190"/>
        <v>1.5830108002204772</v>
      </c>
      <c r="H80" s="26">
        <f t="shared" si="190"/>
        <v>1.5291475170326565</v>
      </c>
      <c r="I80" s="26">
        <f t="shared" si="190"/>
        <v>0.6575975432496366</v>
      </c>
      <c r="J80" s="46">
        <f t="shared" si="190"/>
        <v>0</v>
      </c>
      <c r="K80" s="45">
        <f t="shared" si="190"/>
        <v>0</v>
      </c>
      <c r="L80" s="46">
        <f t="shared" ref="L80" si="191">(+L24+L51)/L55*100</f>
        <v>0</v>
      </c>
      <c r="M80" s="43">
        <f>(+M24+M51)/M55*100</f>
        <v>0</v>
      </c>
      <c r="N80" s="45">
        <f t="shared" ref="N80:CP80" si="192">(+N24+N51)/N55*100</f>
        <v>0</v>
      </c>
      <c r="O80" s="45">
        <f t="shared" si="192"/>
        <v>0</v>
      </c>
      <c r="P80" s="45">
        <f t="shared" si="192"/>
        <v>0</v>
      </c>
      <c r="Q80" s="44">
        <f t="shared" ref="Q80" si="193">(+Q24+Q51)/Q55*100</f>
        <v>0</v>
      </c>
      <c r="R80" s="46">
        <f t="shared" si="192"/>
        <v>0</v>
      </c>
      <c r="S80" s="46">
        <f t="shared" si="192"/>
        <v>0</v>
      </c>
      <c r="T80" s="46">
        <f t="shared" si="192"/>
        <v>0</v>
      </c>
      <c r="U80" s="46">
        <f t="shared" si="192"/>
        <v>0</v>
      </c>
      <c r="V80" s="46">
        <f t="shared" si="192"/>
        <v>0</v>
      </c>
      <c r="W80" s="46">
        <f t="shared" si="192"/>
        <v>0</v>
      </c>
      <c r="X80" s="46">
        <f t="shared" si="192"/>
        <v>0</v>
      </c>
      <c r="Y80" s="46">
        <f t="shared" si="192"/>
        <v>0</v>
      </c>
      <c r="Z80" s="46">
        <f t="shared" si="192"/>
        <v>0</v>
      </c>
      <c r="AA80" s="46">
        <f t="shared" si="192"/>
        <v>0</v>
      </c>
      <c r="AB80" s="46">
        <f t="shared" si="192"/>
        <v>0</v>
      </c>
      <c r="AC80" s="46">
        <f t="shared" si="192"/>
        <v>0</v>
      </c>
      <c r="AD80" s="46">
        <f t="shared" si="192"/>
        <v>0</v>
      </c>
      <c r="AE80" s="46">
        <f t="shared" si="192"/>
        <v>0</v>
      </c>
      <c r="AF80" s="46">
        <f t="shared" si="192"/>
        <v>0</v>
      </c>
      <c r="AG80" s="46">
        <f t="shared" si="192"/>
        <v>0</v>
      </c>
      <c r="AH80" s="46">
        <f t="shared" si="192"/>
        <v>0</v>
      </c>
      <c r="AI80" s="46">
        <f t="shared" si="192"/>
        <v>0</v>
      </c>
      <c r="AJ80" s="46">
        <f t="shared" si="192"/>
        <v>0</v>
      </c>
      <c r="AK80" s="46">
        <f t="shared" si="192"/>
        <v>0</v>
      </c>
      <c r="AL80" s="46">
        <f t="shared" si="192"/>
        <v>0</v>
      </c>
      <c r="AM80" s="46">
        <f t="shared" si="192"/>
        <v>0</v>
      </c>
      <c r="AN80" s="46">
        <f>(+AN24+AN51)/AN55*100</f>
        <v>0</v>
      </c>
      <c r="AO80" s="43">
        <f t="shared" ref="AO80" si="194">(+AO24+AO51)/AO55*100</f>
        <v>0</v>
      </c>
      <c r="AP80" s="43">
        <f t="shared" ref="AP80" si="195">(+AP24+AP51)/AP55*100</f>
        <v>0</v>
      </c>
      <c r="AQ80" s="43">
        <f t="shared" si="192"/>
        <v>0</v>
      </c>
      <c r="AR80" s="43">
        <f t="shared" si="192"/>
        <v>0</v>
      </c>
      <c r="AS80" s="43">
        <f t="shared" si="192"/>
        <v>0</v>
      </c>
      <c r="AT80" s="43">
        <f t="shared" si="192"/>
        <v>0</v>
      </c>
      <c r="AU80" s="43">
        <f t="shared" si="192"/>
        <v>0</v>
      </c>
      <c r="AV80" s="43">
        <f t="shared" si="192"/>
        <v>0</v>
      </c>
      <c r="AW80" s="43">
        <f t="shared" si="192"/>
        <v>0</v>
      </c>
      <c r="AX80" s="43">
        <f t="shared" si="192"/>
        <v>0</v>
      </c>
      <c r="AY80" s="43">
        <f t="shared" si="192"/>
        <v>0</v>
      </c>
      <c r="AZ80" s="43">
        <f t="shared" si="192"/>
        <v>0</v>
      </c>
      <c r="BA80" s="43">
        <f t="shared" si="192"/>
        <v>0</v>
      </c>
      <c r="BB80" s="43">
        <f t="shared" si="192"/>
        <v>0</v>
      </c>
      <c r="BC80" s="43">
        <f t="shared" si="192"/>
        <v>0</v>
      </c>
      <c r="BD80" s="43">
        <f t="shared" si="192"/>
        <v>0</v>
      </c>
      <c r="BE80" s="43">
        <f t="shared" si="192"/>
        <v>0</v>
      </c>
      <c r="BF80" s="43">
        <f t="shared" si="192"/>
        <v>0</v>
      </c>
      <c r="BG80" s="43">
        <f t="shared" si="192"/>
        <v>0</v>
      </c>
      <c r="BH80" s="43">
        <f t="shared" si="192"/>
        <v>0</v>
      </c>
      <c r="BI80" s="43">
        <f t="shared" si="192"/>
        <v>0</v>
      </c>
      <c r="BJ80" s="43">
        <f t="shared" si="192"/>
        <v>0</v>
      </c>
      <c r="BK80" s="43">
        <f t="shared" si="192"/>
        <v>0</v>
      </c>
      <c r="BL80" s="43">
        <f t="shared" si="192"/>
        <v>0</v>
      </c>
      <c r="BM80" s="43">
        <f t="shared" si="192"/>
        <v>0</v>
      </c>
      <c r="BN80" s="43">
        <f t="shared" si="192"/>
        <v>0</v>
      </c>
      <c r="BO80" s="43">
        <f t="shared" si="192"/>
        <v>0</v>
      </c>
      <c r="BP80" s="43">
        <f t="shared" si="192"/>
        <v>0</v>
      </c>
      <c r="BQ80" s="43">
        <f t="shared" si="192"/>
        <v>0</v>
      </c>
      <c r="BR80" s="43">
        <f t="shared" si="192"/>
        <v>0</v>
      </c>
      <c r="BS80" s="43">
        <f t="shared" si="192"/>
        <v>0</v>
      </c>
      <c r="BT80" s="43">
        <f t="shared" si="192"/>
        <v>0</v>
      </c>
      <c r="BU80" s="43">
        <f t="shared" si="192"/>
        <v>0</v>
      </c>
      <c r="BV80" s="45">
        <f t="shared" si="192"/>
        <v>0</v>
      </c>
      <c r="BW80" s="45">
        <f t="shared" si="192"/>
        <v>0</v>
      </c>
      <c r="BX80" s="43">
        <f t="shared" si="192"/>
        <v>0</v>
      </c>
      <c r="BY80" s="46">
        <f t="shared" si="192"/>
        <v>0</v>
      </c>
      <c r="BZ80" s="45">
        <f t="shared" si="192"/>
        <v>0</v>
      </c>
      <c r="CA80" s="45">
        <f t="shared" si="192"/>
        <v>0</v>
      </c>
      <c r="CB80" s="45">
        <f t="shared" si="192"/>
        <v>0</v>
      </c>
      <c r="CC80" s="46">
        <f t="shared" si="192"/>
        <v>0</v>
      </c>
      <c r="CD80" s="44">
        <f t="shared" si="192"/>
        <v>0</v>
      </c>
      <c r="CE80" s="45">
        <f t="shared" si="192"/>
        <v>0</v>
      </c>
      <c r="CF80" s="43">
        <f t="shared" si="192"/>
        <v>0</v>
      </c>
      <c r="CG80" s="43">
        <f t="shared" si="192"/>
        <v>0</v>
      </c>
      <c r="CH80" s="55">
        <f t="shared" si="192"/>
        <v>0</v>
      </c>
      <c r="CI80" s="55">
        <f t="shared" si="192"/>
        <v>0</v>
      </c>
      <c r="CJ80" s="55">
        <f t="shared" si="192"/>
        <v>0</v>
      </c>
      <c r="CK80" s="55">
        <f t="shared" si="192"/>
        <v>0</v>
      </c>
      <c r="CL80" s="43">
        <f t="shared" si="192"/>
        <v>0</v>
      </c>
      <c r="CM80" s="45">
        <f t="shared" si="192"/>
        <v>0</v>
      </c>
      <c r="CN80" s="55">
        <f t="shared" si="192"/>
        <v>0</v>
      </c>
      <c r="CO80" s="55">
        <f t="shared" ref="CO80" si="196">(+CO24+CO51)/CO55*100</f>
        <v>0</v>
      </c>
      <c r="CP80" s="43">
        <f t="shared" si="192"/>
        <v>0</v>
      </c>
      <c r="CQ80" s="118">
        <f t="shared" ref="CQ80:CY80" si="197">(+CQ24+CQ51)/CQ55*100</f>
        <v>0</v>
      </c>
      <c r="CR80" s="118">
        <f t="shared" ref="CR80:CX80" si="198">(+CR24+CR51)/CR55*100</f>
        <v>0</v>
      </c>
      <c r="CS80" s="118">
        <f t="shared" si="198"/>
        <v>0</v>
      </c>
      <c r="CT80" s="118">
        <f t="shared" si="198"/>
        <v>0</v>
      </c>
      <c r="CU80" s="118">
        <f t="shared" si="198"/>
        <v>0</v>
      </c>
      <c r="CV80" s="118">
        <f t="shared" si="198"/>
        <v>0</v>
      </c>
      <c r="CW80" s="118">
        <f t="shared" si="198"/>
        <v>0</v>
      </c>
      <c r="CX80" s="44">
        <f t="shared" si="198"/>
        <v>0</v>
      </c>
      <c r="CY80" s="55">
        <f t="shared" si="197"/>
        <v>0</v>
      </c>
    </row>
    <row r="81" spans="1:103" x14ac:dyDescent="0.25">
      <c r="A81" s="54" t="s">
        <v>117</v>
      </c>
      <c r="B81" s="26">
        <f t="shared" ref="B81:K81" si="199">(+B25+B52)/B55*100</f>
        <v>1.5737987607509687</v>
      </c>
      <c r="C81" s="26">
        <f t="shared" si="199"/>
        <v>1.6417593320005703</v>
      </c>
      <c r="D81" s="26">
        <f t="shared" si="199"/>
        <v>1.508987776973546</v>
      </c>
      <c r="E81" s="26">
        <f t="shared" si="199"/>
        <v>1.369949278846434</v>
      </c>
      <c r="F81" s="26">
        <f t="shared" si="199"/>
        <v>1.2344824993058345</v>
      </c>
      <c r="G81" s="27">
        <f t="shared" si="199"/>
        <v>1.2182750469890804</v>
      </c>
      <c r="H81" s="26">
        <f t="shared" si="199"/>
        <v>1.128550205343432</v>
      </c>
      <c r="I81" s="26">
        <f t="shared" si="199"/>
        <v>3.0676425741727704</v>
      </c>
      <c r="J81" s="9">
        <f t="shared" si="199"/>
        <v>2.1737480318462605</v>
      </c>
      <c r="K81" s="9">
        <f t="shared" si="199"/>
        <v>0.52276009918112742</v>
      </c>
      <c r="L81" s="9">
        <f t="shared" ref="L81" si="200">(+L25+L52)/L55*100</f>
        <v>0.4416624006720089</v>
      </c>
      <c r="M81" s="2">
        <f>(+M25+M52)/M55*100</f>
        <v>0.4208717010531775</v>
      </c>
      <c r="N81" s="9">
        <f t="shared" ref="N81:CP81" si="201">(+N25+N52)/N55*100</f>
        <v>0.36707312001864478</v>
      </c>
      <c r="O81" s="9">
        <f t="shared" si="201"/>
        <v>0.32541730222637555</v>
      </c>
      <c r="P81" s="9">
        <f t="shared" si="201"/>
        <v>0.29644302050986954</v>
      </c>
      <c r="Q81" s="10">
        <f t="shared" ref="Q81" si="202">(+Q25+Q52)/Q55*100</f>
        <v>0.27109884027363595</v>
      </c>
      <c r="R81" s="8">
        <f t="shared" si="201"/>
        <v>1.1612488970879924</v>
      </c>
      <c r="S81" s="9">
        <f t="shared" si="201"/>
        <v>1.1417158858167489</v>
      </c>
      <c r="T81" s="9">
        <f t="shared" si="201"/>
        <v>1.125085403229368</v>
      </c>
      <c r="U81" s="9">
        <f t="shared" si="201"/>
        <v>1.113610862847036</v>
      </c>
      <c r="V81" s="9">
        <f t="shared" si="201"/>
        <v>1.1061090016336423</v>
      </c>
      <c r="W81" s="9">
        <f t="shared" si="201"/>
        <v>1.1027656261129024</v>
      </c>
      <c r="X81" s="9">
        <f t="shared" si="201"/>
        <v>1.0865857038390478</v>
      </c>
      <c r="Y81" s="9">
        <f t="shared" si="201"/>
        <v>1.0847019385438776</v>
      </c>
      <c r="Z81" s="9">
        <f t="shared" si="201"/>
        <v>1.1064047720566592</v>
      </c>
      <c r="AA81" s="9">
        <f t="shared" si="201"/>
        <v>1.0786261901633196</v>
      </c>
      <c r="AB81" s="9">
        <f t="shared" si="201"/>
        <v>1.0806218587012055</v>
      </c>
      <c r="AC81" s="9">
        <f t="shared" si="201"/>
        <v>1.1056054514581222</v>
      </c>
      <c r="AD81" s="9">
        <f t="shared" si="201"/>
        <v>0.56082221966441803</v>
      </c>
      <c r="AE81" s="9">
        <f t="shared" si="201"/>
        <v>0.56152792561079579</v>
      </c>
      <c r="AF81" s="9">
        <f t="shared" si="201"/>
        <v>0.55450820500657338</v>
      </c>
      <c r="AG81" s="9">
        <f t="shared" si="201"/>
        <v>0.52032720887924522</v>
      </c>
      <c r="AH81" s="9">
        <f t="shared" si="201"/>
        <v>0.5455598310498565</v>
      </c>
      <c r="AI81" s="9">
        <f t="shared" si="201"/>
        <v>0.50509054384663488</v>
      </c>
      <c r="AJ81" s="9">
        <f t="shared" si="201"/>
        <v>0.54636917204187918</v>
      </c>
      <c r="AK81" s="9">
        <f t="shared" si="201"/>
        <v>0.54454171998780299</v>
      </c>
      <c r="AL81" s="9">
        <f t="shared" si="201"/>
        <v>0.51308041509928604</v>
      </c>
      <c r="AM81" s="9">
        <f t="shared" si="201"/>
        <v>0.51515289388289487</v>
      </c>
      <c r="AN81" s="9">
        <f>(+AN25+AN52)/AN55*100</f>
        <v>0.452476909211463</v>
      </c>
      <c r="AO81" s="10">
        <f t="shared" ref="AO81" si="203">(+AO25+AO52)/AO55*100</f>
        <v>0.4416624006720089</v>
      </c>
      <c r="AP81" s="2">
        <f t="shared" ref="AP81" si="204">(+AP25+AP52)/AP55*100</f>
        <v>0.43231289049822624</v>
      </c>
      <c r="AQ81" s="2">
        <f t="shared" si="201"/>
        <v>0.45045280634413415</v>
      </c>
      <c r="AR81" s="2">
        <f t="shared" si="201"/>
        <v>0.45495494464303432</v>
      </c>
      <c r="AS81" s="2">
        <f t="shared" si="201"/>
        <v>0.46615219181990003</v>
      </c>
      <c r="AT81" s="2">
        <f t="shared" si="201"/>
        <v>0.45695512640735947</v>
      </c>
      <c r="AU81" s="2">
        <f t="shared" si="201"/>
        <v>0.45531764773256805</v>
      </c>
      <c r="AV81" s="2">
        <f t="shared" si="201"/>
        <v>0.45850017263474979</v>
      </c>
      <c r="AW81" s="2">
        <f t="shared" si="201"/>
        <v>0.45499951601318195</v>
      </c>
      <c r="AX81" s="2">
        <f t="shared" si="201"/>
        <v>0.45208957464864313</v>
      </c>
      <c r="AY81" s="2">
        <f t="shared" si="201"/>
        <v>0.45418797519003706</v>
      </c>
      <c r="AZ81" s="2">
        <f t="shared" si="201"/>
        <v>0.41621510087135116</v>
      </c>
      <c r="BA81" s="2">
        <f t="shared" si="201"/>
        <v>0.4208717010531775</v>
      </c>
      <c r="BB81" s="2">
        <f t="shared" si="201"/>
        <v>0.41155948032872358</v>
      </c>
      <c r="BC81" s="2">
        <f t="shared" si="201"/>
        <v>0.40336270120442019</v>
      </c>
      <c r="BD81" s="2">
        <f t="shared" si="201"/>
        <v>0.46615219181990003</v>
      </c>
      <c r="BE81" s="2">
        <f t="shared" si="201"/>
        <v>0.40075700311614321</v>
      </c>
      <c r="BF81" s="2">
        <f t="shared" si="201"/>
        <v>0.40371541719271342</v>
      </c>
      <c r="BG81" s="2">
        <f t="shared" si="201"/>
        <v>0.3686413384724278</v>
      </c>
      <c r="BH81" s="2">
        <f t="shared" si="201"/>
        <v>0.36947023061314571</v>
      </c>
      <c r="BI81" s="2">
        <f t="shared" si="201"/>
        <v>0.36971313237639208</v>
      </c>
      <c r="BJ81" s="2">
        <f t="shared" si="201"/>
        <v>0.36339604181649993</v>
      </c>
      <c r="BK81" s="2">
        <f t="shared" si="201"/>
        <v>0.36241929288494923</v>
      </c>
      <c r="BL81" s="2">
        <f t="shared" si="201"/>
        <v>0.37201477654306453</v>
      </c>
      <c r="BM81" s="2">
        <f t="shared" si="201"/>
        <v>0.36530324836735201</v>
      </c>
      <c r="BN81" s="2">
        <f t="shared" si="201"/>
        <v>0.36707312001864478</v>
      </c>
      <c r="BO81" s="2">
        <f t="shared" si="201"/>
        <v>0.36311027709922367</v>
      </c>
      <c r="BP81" s="2">
        <f t="shared" si="201"/>
        <v>0.38102325686383703</v>
      </c>
      <c r="BQ81" s="2">
        <f t="shared" si="201"/>
        <v>0.36756337828938818</v>
      </c>
      <c r="BR81" s="2">
        <f t="shared" si="201"/>
        <v>0.35398289810673322</v>
      </c>
      <c r="BS81" s="2">
        <f t="shared" si="201"/>
        <v>0.35610446817018332</v>
      </c>
      <c r="BT81" s="2">
        <f t="shared" si="201"/>
        <v>0.35824304762824866</v>
      </c>
      <c r="BU81" s="2">
        <f t="shared" si="201"/>
        <v>0.34658018748183184</v>
      </c>
      <c r="BV81" s="9">
        <f t="shared" si="201"/>
        <v>0.3517224492283057</v>
      </c>
      <c r="BW81" s="9">
        <f t="shared" si="201"/>
        <v>0.35237443302271232</v>
      </c>
      <c r="BX81" s="2">
        <f t="shared" si="201"/>
        <v>0.33503457133831971</v>
      </c>
      <c r="BY81" s="8">
        <f t="shared" si="201"/>
        <v>0.3202183753923753</v>
      </c>
      <c r="BZ81" s="9">
        <f t="shared" si="201"/>
        <v>0.32541730222637555</v>
      </c>
      <c r="CA81" s="9">
        <f t="shared" si="201"/>
        <v>0.31870151809684211</v>
      </c>
      <c r="CB81" s="9">
        <f t="shared" si="201"/>
        <v>0.32309756717748045</v>
      </c>
      <c r="CC81" s="8">
        <f t="shared" si="201"/>
        <v>0.31070003752624886</v>
      </c>
      <c r="CD81" s="10">
        <f t="shared" si="201"/>
        <v>0.31163615768581315</v>
      </c>
      <c r="CE81" s="9">
        <f t="shared" si="201"/>
        <v>0.29920180333037161</v>
      </c>
      <c r="CF81" s="2">
        <f t="shared" si="201"/>
        <v>0.29765714095966794</v>
      </c>
      <c r="CG81" s="2">
        <f t="shared" si="201"/>
        <v>0.29992521444506964</v>
      </c>
      <c r="CH81" s="48">
        <f t="shared" si="201"/>
        <v>0.29768434399681631</v>
      </c>
      <c r="CI81" s="48">
        <f t="shared" si="201"/>
        <v>0.30264310936323369</v>
      </c>
      <c r="CJ81" s="48">
        <f t="shared" si="201"/>
        <v>0.28984843066053556</v>
      </c>
      <c r="CK81" s="48">
        <f t="shared" si="201"/>
        <v>0.28642542363065093</v>
      </c>
      <c r="CL81" s="2">
        <f t="shared" si="201"/>
        <v>0.29644302050986954</v>
      </c>
      <c r="CM81" s="9">
        <f t="shared" si="201"/>
        <v>0.30279119975290453</v>
      </c>
      <c r="CN81" s="48">
        <f t="shared" si="201"/>
        <v>0.29478920792569119</v>
      </c>
      <c r="CO81" s="48">
        <f t="shared" ref="CO81" si="205">(+CO25+CO52)/CO55*100</f>
        <v>0.308035961449867</v>
      </c>
      <c r="CP81" s="2">
        <f t="shared" si="201"/>
        <v>0.30040945551938986</v>
      </c>
      <c r="CQ81" s="115">
        <f t="shared" ref="CQ81:CY81" si="206">(+CQ25+CQ52)/CQ55*100</f>
        <v>0.29088893795052601</v>
      </c>
      <c r="CR81" s="115">
        <f t="shared" ref="CR81:CX81" si="207">(+CR25+CR52)/CR55*100</f>
        <v>0.29057337164333469</v>
      </c>
      <c r="CS81" s="115">
        <f t="shared" si="207"/>
        <v>0.29302768329227252</v>
      </c>
      <c r="CT81" s="115">
        <f t="shared" si="207"/>
        <v>0.29030542561809303</v>
      </c>
      <c r="CU81" s="115">
        <f t="shared" si="207"/>
        <v>0.28346818138138447</v>
      </c>
      <c r="CV81" s="115">
        <f t="shared" si="207"/>
        <v>0.28882648052206061</v>
      </c>
      <c r="CW81" s="115">
        <f t="shared" si="207"/>
        <v>0.29201685196365301</v>
      </c>
      <c r="CX81" s="10">
        <f t="shared" si="207"/>
        <v>0.28694366462439197</v>
      </c>
      <c r="CY81" s="48">
        <f t="shared" si="206"/>
        <v>0.27530291342759872</v>
      </c>
    </row>
    <row r="82" spans="1:103" ht="18" x14ac:dyDescent="0.25">
      <c r="A82" s="54" t="s">
        <v>118</v>
      </c>
      <c r="B82" s="26">
        <f t="shared" ref="B82:K82" si="208">(+B26+B53)/B55*100</f>
        <v>8.3184395150341643</v>
      </c>
      <c r="C82" s="26">
        <f t="shared" si="208"/>
        <v>8.1955116127068077</v>
      </c>
      <c r="D82" s="26">
        <f t="shared" si="208"/>
        <v>8.093683602232133</v>
      </c>
      <c r="E82" s="26">
        <f t="shared" si="208"/>
        <v>7.3558191923510856</v>
      </c>
      <c r="F82" s="27">
        <f t="shared" si="208"/>
        <v>7.1325307361243953</v>
      </c>
      <c r="G82" s="27">
        <f t="shared" si="208"/>
        <v>7.1250969017859749</v>
      </c>
      <c r="H82" s="26">
        <f t="shared" si="208"/>
        <v>6.4864786608523977</v>
      </c>
      <c r="I82" s="26">
        <f t="shared" si="208"/>
        <v>6.9019152392624061</v>
      </c>
      <c r="J82" s="9">
        <f t="shared" si="208"/>
        <v>3.3395200378239771</v>
      </c>
      <c r="K82" s="45">
        <f t="shared" si="208"/>
        <v>0</v>
      </c>
      <c r="L82" s="9">
        <f t="shared" ref="L82" si="209">(+L26+L53)/L55*100</f>
        <v>5.8005905223176626</v>
      </c>
      <c r="M82" s="2">
        <f>(+M26+M53)/M55*100</f>
        <v>5.9856468125654612</v>
      </c>
      <c r="N82" s="9">
        <f t="shared" ref="N82:CP82" si="210">(+N26+N53)/N55*100</f>
        <v>5.9942774689496616</v>
      </c>
      <c r="O82" s="9">
        <f t="shared" si="210"/>
        <v>6.2486054887828004</v>
      </c>
      <c r="P82" s="9">
        <f t="shared" si="210"/>
        <v>6.2657773752031618</v>
      </c>
      <c r="Q82" s="10">
        <f t="shared" ref="Q82" si="211">(+Q26+Q53)/Q55*100</f>
        <v>5.6568497722498536</v>
      </c>
      <c r="R82" s="8">
        <f t="shared" si="210"/>
        <v>0</v>
      </c>
      <c r="S82" s="9">
        <f t="shared" si="210"/>
        <v>0</v>
      </c>
      <c r="T82" s="9">
        <f t="shared" si="210"/>
        <v>0</v>
      </c>
      <c r="U82" s="9">
        <f t="shared" si="210"/>
        <v>0</v>
      </c>
      <c r="V82" s="9">
        <f t="shared" si="210"/>
        <v>0</v>
      </c>
      <c r="W82" s="9">
        <f t="shared" si="210"/>
        <v>0</v>
      </c>
      <c r="X82" s="9">
        <f t="shared" si="210"/>
        <v>0</v>
      </c>
      <c r="Y82" s="9">
        <f t="shared" si="210"/>
        <v>0</v>
      </c>
      <c r="Z82" s="9">
        <f t="shared" si="210"/>
        <v>0</v>
      </c>
      <c r="AA82" s="9">
        <f t="shared" si="210"/>
        <v>0</v>
      </c>
      <c r="AB82" s="9">
        <f t="shared" si="210"/>
        <v>0</v>
      </c>
      <c r="AC82" s="9">
        <f t="shared" si="210"/>
        <v>0</v>
      </c>
      <c r="AD82" s="9">
        <f t="shared" si="210"/>
        <v>0</v>
      </c>
      <c r="AE82" s="9">
        <f t="shared" si="210"/>
        <v>0</v>
      </c>
      <c r="AF82" s="9">
        <f t="shared" si="210"/>
        <v>0</v>
      </c>
      <c r="AG82" s="9">
        <f t="shared" si="210"/>
        <v>0</v>
      </c>
      <c r="AH82" s="9">
        <f t="shared" si="210"/>
        <v>0</v>
      </c>
      <c r="AI82" s="9">
        <f t="shared" si="210"/>
        <v>0</v>
      </c>
      <c r="AJ82" s="9">
        <f t="shared" si="210"/>
        <v>0</v>
      </c>
      <c r="AK82" s="9">
        <f t="shared" si="210"/>
        <v>0</v>
      </c>
      <c r="AL82" s="9">
        <f t="shared" si="210"/>
        <v>0</v>
      </c>
      <c r="AM82" s="9">
        <f t="shared" si="210"/>
        <v>0</v>
      </c>
      <c r="AN82" s="9">
        <f>(+AN26+AN53)/AN55*100</f>
        <v>5.84139163443177</v>
      </c>
      <c r="AO82" s="10">
        <f t="shared" ref="AO82" si="212">(+AO26+AO53)/AO55*100</f>
        <v>5.8005905223176626</v>
      </c>
      <c r="AP82" s="2">
        <f t="shared" ref="AP82" si="213">(+AP26+AP53)/AP55*100</f>
        <v>5.8166953104962769</v>
      </c>
      <c r="AQ82" s="2">
        <f t="shared" si="210"/>
        <v>5.8361758625577398</v>
      </c>
      <c r="AR82" s="2">
        <f t="shared" si="210"/>
        <v>6.0346835080045018</v>
      </c>
      <c r="AS82" s="2">
        <f t="shared" si="210"/>
        <v>6.0226248994221674</v>
      </c>
      <c r="AT82" s="2">
        <f t="shared" si="210"/>
        <v>6.0368812920060684</v>
      </c>
      <c r="AU82" s="2">
        <f t="shared" si="210"/>
        <v>5.9794929707239772</v>
      </c>
      <c r="AV82" s="2">
        <f t="shared" si="210"/>
        <v>5.9448766720317252</v>
      </c>
      <c r="AW82" s="2">
        <f t="shared" si="210"/>
        <v>5.9553193180021022</v>
      </c>
      <c r="AX82" s="2">
        <f t="shared" si="210"/>
        <v>5.9477983265463328</v>
      </c>
      <c r="AY82" s="2">
        <f t="shared" si="210"/>
        <v>5.9362413704446944</v>
      </c>
      <c r="AZ82" s="2">
        <f t="shared" si="210"/>
        <v>6.0112317519499792</v>
      </c>
      <c r="BA82" s="2">
        <f t="shared" si="210"/>
        <v>5.9856468125654612</v>
      </c>
      <c r="BB82" s="2">
        <f t="shared" si="210"/>
        <v>5.9181683491946728</v>
      </c>
      <c r="BC82" s="2">
        <f t="shared" si="210"/>
        <v>5.7412980457279295</v>
      </c>
      <c r="BD82" s="2">
        <f t="shared" si="210"/>
        <v>6.0226248994221674</v>
      </c>
      <c r="BE82" s="2">
        <f t="shared" si="210"/>
        <v>5.8388474495452476</v>
      </c>
      <c r="BF82" s="2">
        <f t="shared" si="210"/>
        <v>5.8838826616020663</v>
      </c>
      <c r="BG82" s="2">
        <f t="shared" si="210"/>
        <v>5.8354688316786767</v>
      </c>
      <c r="BH82" s="2">
        <f t="shared" si="210"/>
        <v>5.824697005311207</v>
      </c>
      <c r="BI82" s="2">
        <f t="shared" si="210"/>
        <v>5.8928492464840332</v>
      </c>
      <c r="BJ82" s="2">
        <f t="shared" si="210"/>
        <v>5.8167486567151148</v>
      </c>
      <c r="BK82" s="2">
        <f t="shared" si="210"/>
        <v>5.9101291525308612</v>
      </c>
      <c r="BL82" s="2">
        <f t="shared" si="210"/>
        <v>5.9472142131362729</v>
      </c>
      <c r="BM82" s="2">
        <f t="shared" si="210"/>
        <v>5.9619081575319015</v>
      </c>
      <c r="BN82" s="2">
        <f t="shared" si="210"/>
        <v>5.9942774689496616</v>
      </c>
      <c r="BO82" s="2">
        <f t="shared" si="210"/>
        <v>6.153994228477397</v>
      </c>
      <c r="BP82" s="2">
        <f t="shared" si="210"/>
        <v>6.1305131209701029</v>
      </c>
      <c r="BQ82" s="2">
        <f t="shared" si="210"/>
        <v>6.2608903944502279</v>
      </c>
      <c r="BR82" s="2">
        <f t="shared" si="210"/>
        <v>6.25203251003673</v>
      </c>
      <c r="BS82" s="2">
        <f t="shared" si="210"/>
        <v>6.1407370033576809</v>
      </c>
      <c r="BT82" s="2">
        <f t="shared" si="210"/>
        <v>6.0702675547319265</v>
      </c>
      <c r="BU82" s="2">
        <f t="shared" si="210"/>
        <v>6.1320036691266786</v>
      </c>
      <c r="BV82" s="9">
        <f t="shared" si="210"/>
        <v>6.1069372808240194</v>
      </c>
      <c r="BW82" s="9">
        <f t="shared" si="210"/>
        <v>6.148980255809005</v>
      </c>
      <c r="BX82" s="2">
        <f t="shared" si="210"/>
        <v>6.15668815839721</v>
      </c>
      <c r="BY82" s="8">
        <f t="shared" si="210"/>
        <v>6.2325172165127967</v>
      </c>
      <c r="BZ82" s="9">
        <f t="shared" si="210"/>
        <v>6.2486054887828022</v>
      </c>
      <c r="CA82" s="9">
        <f t="shared" si="210"/>
        <v>6.2935789026575222</v>
      </c>
      <c r="CB82" s="9">
        <f t="shared" si="210"/>
        <v>6.2278146220256714</v>
      </c>
      <c r="CC82" s="8">
        <f t="shared" si="210"/>
        <v>6.1083735399321109</v>
      </c>
      <c r="CD82" s="10">
        <f t="shared" si="210"/>
        <v>6.0907095052895173</v>
      </c>
      <c r="CE82" s="9">
        <f t="shared" si="210"/>
        <v>6.0871516389304787</v>
      </c>
      <c r="CF82" s="2">
        <f t="shared" si="210"/>
        <v>6.0822894308853153</v>
      </c>
      <c r="CG82" s="2">
        <f t="shared" si="210"/>
        <v>6.1356053963649311</v>
      </c>
      <c r="CH82" s="48">
        <f t="shared" si="210"/>
        <v>6.1152177306830167</v>
      </c>
      <c r="CI82" s="48">
        <f t="shared" si="210"/>
        <v>6.10543976671058</v>
      </c>
      <c r="CJ82" s="48">
        <f t="shared" si="210"/>
        <v>6.1879926674390049</v>
      </c>
      <c r="CK82" s="48">
        <f t="shared" si="210"/>
        <v>6.2223201983308227</v>
      </c>
      <c r="CL82" s="2">
        <f t="shared" si="210"/>
        <v>6.2657773752031618</v>
      </c>
      <c r="CM82" s="9">
        <f t="shared" si="210"/>
        <v>6.320610310169136</v>
      </c>
      <c r="CN82" s="48">
        <f t="shared" si="210"/>
        <v>6.328398350507614</v>
      </c>
      <c r="CO82" s="48">
        <f t="shared" ref="CO82" si="214">(+CO26+CO53)/CO55*100</f>
        <v>6.4851214661769188</v>
      </c>
      <c r="CP82" s="2">
        <f t="shared" si="210"/>
        <v>6.529836711702071</v>
      </c>
      <c r="CQ82" s="115">
        <f t="shared" ref="CQ82:CY82" si="215">(+CQ26+CQ53)/CQ55*100</f>
        <v>6.322538754016346</v>
      </c>
      <c r="CR82" s="115">
        <f t="shared" ref="CR82:CX82" si="216">(+CR26+CR53)/CR55*100</f>
        <v>6.2981500894783897</v>
      </c>
      <c r="CS82" s="115">
        <f t="shared" si="216"/>
        <v>6.4659578687195847</v>
      </c>
      <c r="CT82" s="115">
        <f t="shared" si="216"/>
        <v>6.4087989157732475</v>
      </c>
      <c r="CU82" s="115">
        <f t="shared" si="216"/>
        <v>6.3972474681159612</v>
      </c>
      <c r="CV82" s="115">
        <f t="shared" si="216"/>
        <v>6.4452466057515032</v>
      </c>
      <c r="CW82" s="115">
        <f t="shared" si="216"/>
        <v>6.4422923995292232</v>
      </c>
      <c r="CX82" s="10">
        <f t="shared" si="216"/>
        <v>5.8485174911483355</v>
      </c>
      <c r="CY82" s="48">
        <f t="shared" si="215"/>
        <v>5.5902999331388914</v>
      </c>
    </row>
    <row r="83" spans="1:103" x14ac:dyDescent="0.25">
      <c r="A83" s="53"/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  <c r="M83" s="2"/>
      <c r="N83" s="9"/>
      <c r="O83" s="37"/>
      <c r="P83" s="9"/>
      <c r="Q83" s="10"/>
      <c r="R83" s="8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9"/>
      <c r="BW83" s="9"/>
      <c r="BX83" s="2"/>
      <c r="BY83" s="8"/>
      <c r="BZ83" s="9"/>
      <c r="CA83" s="9"/>
      <c r="CB83" s="9"/>
      <c r="CC83" s="8"/>
      <c r="CD83" s="10"/>
      <c r="CE83" s="9"/>
      <c r="CF83" s="2"/>
      <c r="CG83" s="2"/>
      <c r="CH83" s="48"/>
      <c r="CI83" s="48"/>
      <c r="CJ83" s="48"/>
      <c r="CK83" s="48"/>
      <c r="CL83" s="2"/>
      <c r="CM83" s="9"/>
      <c r="CN83" s="48"/>
      <c r="CO83" s="48"/>
      <c r="CP83" s="2"/>
      <c r="CQ83" s="115"/>
      <c r="CR83" s="115"/>
      <c r="CS83" s="115"/>
      <c r="CT83" s="115"/>
      <c r="CU83" s="115"/>
      <c r="CV83" s="115"/>
      <c r="CW83" s="115"/>
      <c r="CX83" s="10"/>
      <c r="CY83" s="48"/>
    </row>
    <row r="84" spans="1:103" x14ac:dyDescent="0.25">
      <c r="A84" s="96" t="s">
        <v>11</v>
      </c>
      <c r="B84" s="37">
        <f t="shared" ref="B84:G84" si="217">SUM(B86:B87)</f>
        <v>12.424530252285845</v>
      </c>
      <c r="C84" s="37">
        <f t="shared" si="217"/>
        <v>12.070896165858706</v>
      </c>
      <c r="D84" s="37">
        <f t="shared" si="217"/>
        <v>11.762568878563588</v>
      </c>
      <c r="E84" s="37">
        <f t="shared" si="217"/>
        <v>11.941041932500713</v>
      </c>
      <c r="F84" s="38">
        <f t="shared" si="217"/>
        <v>12.589028386244205</v>
      </c>
      <c r="G84" s="38">
        <f t="shared" si="217"/>
        <v>13.139629032713339</v>
      </c>
      <c r="H84" s="37">
        <f t="shared" ref="H84:I84" si="218">SUM(H86:H87)</f>
        <v>13.687389450206144</v>
      </c>
      <c r="I84" s="37">
        <f t="shared" si="218"/>
        <v>8.710491065066833</v>
      </c>
      <c r="J84" s="39">
        <f>SUM(J86:J87)</f>
        <v>9.5929723255348911</v>
      </c>
      <c r="K84" s="39">
        <f t="shared" ref="K84:BW84" si="219">SUM(K86:K87)</f>
        <v>10.783110090663156</v>
      </c>
      <c r="L84" s="39">
        <f t="shared" ref="L84" si="220">SUM(L86:L87)</f>
        <v>9.6034225446470867</v>
      </c>
      <c r="M84" s="82">
        <f t="shared" si="219"/>
        <v>9.389590404719474</v>
      </c>
      <c r="N84" s="39">
        <f t="shared" si="219"/>
        <v>8.2578501303411187</v>
      </c>
      <c r="O84" s="39">
        <f t="shared" si="219"/>
        <v>7.6278250440857649</v>
      </c>
      <c r="P84" s="39">
        <f t="shared" si="219"/>
        <v>7.254998935186328</v>
      </c>
      <c r="Q84" s="59">
        <f t="shared" ref="Q84" si="221">SUM(Q86:Q87)</f>
        <v>7.3738044761210997</v>
      </c>
      <c r="R84" s="93">
        <f t="shared" ref="R84:AC84" si="222">SUM(R86:R87)</f>
        <v>11.747100275977328</v>
      </c>
      <c r="S84" s="39">
        <f t="shared" si="222"/>
        <v>11.788802409462509</v>
      </c>
      <c r="T84" s="39">
        <f t="shared" si="222"/>
        <v>11.723567152423456</v>
      </c>
      <c r="U84" s="39">
        <f t="shared" si="222"/>
        <v>11.645168054564925</v>
      </c>
      <c r="V84" s="39">
        <f t="shared" si="222"/>
        <v>11.611682368560485</v>
      </c>
      <c r="W84" s="39">
        <f t="shared" si="222"/>
        <v>11.584959357287325</v>
      </c>
      <c r="X84" s="39">
        <f t="shared" si="222"/>
        <v>11.392901167716726</v>
      </c>
      <c r="Y84" s="39">
        <f t="shared" si="222"/>
        <v>11.387350918095587</v>
      </c>
      <c r="Z84" s="39">
        <f t="shared" si="222"/>
        <v>11.287195036898273</v>
      </c>
      <c r="AA84" s="39">
        <f t="shared" si="222"/>
        <v>11.218999312366201</v>
      </c>
      <c r="AB84" s="39">
        <f t="shared" si="222"/>
        <v>11.307303890191275</v>
      </c>
      <c r="AC84" s="39">
        <f t="shared" si="222"/>
        <v>11.270445656703252</v>
      </c>
      <c r="AD84" s="39">
        <f t="shared" ref="AD84:AO84" si="223">SUM(AD86:AD87)</f>
        <v>11.361113625108999</v>
      </c>
      <c r="AE84" s="39">
        <f t="shared" si="223"/>
        <v>11.350887347333842</v>
      </c>
      <c r="AF84" s="39">
        <f t="shared" si="223"/>
        <v>11.387942135509538</v>
      </c>
      <c r="AG84" s="39">
        <f t="shared" si="223"/>
        <v>10.660344496494629</v>
      </c>
      <c r="AH84" s="39">
        <f t="shared" si="223"/>
        <v>11.360889677046949</v>
      </c>
      <c r="AI84" s="39">
        <f t="shared" si="223"/>
        <v>10.526779757671893</v>
      </c>
      <c r="AJ84" s="39">
        <f t="shared" si="223"/>
        <v>10.870245521214418</v>
      </c>
      <c r="AK84" s="39">
        <f t="shared" si="223"/>
        <v>10.848563871944888</v>
      </c>
      <c r="AL84" s="39">
        <f t="shared" si="223"/>
        <v>10.294244304970672</v>
      </c>
      <c r="AM84" s="39">
        <f t="shared" si="223"/>
        <v>10.264733008154819</v>
      </c>
      <c r="AN84" s="39">
        <f t="shared" si="223"/>
        <v>9.6097265275618078</v>
      </c>
      <c r="AO84" s="59">
        <f t="shared" si="223"/>
        <v>9.6034225446470867</v>
      </c>
      <c r="AP84" s="82">
        <f t="shared" ref="AP84" si="224">SUM(AP86:AP87)</f>
        <v>9.5277526936504007</v>
      </c>
      <c r="AQ84" s="82">
        <f t="shared" si="219"/>
        <v>9.5112743228673704</v>
      </c>
      <c r="AR84" s="82">
        <f t="shared" si="219"/>
        <v>9.4484106302103665</v>
      </c>
      <c r="AS84" s="82">
        <f t="shared" si="219"/>
        <v>9.4283601673316433</v>
      </c>
      <c r="AT84" s="82">
        <f t="shared" si="219"/>
        <v>9.4196131232911977</v>
      </c>
      <c r="AU84" s="82">
        <f t="shared" si="219"/>
        <v>9.4256189960886978</v>
      </c>
      <c r="AV84" s="82">
        <f t="shared" si="219"/>
        <v>9.3221618568205411</v>
      </c>
      <c r="AW84" s="82">
        <f t="shared" si="219"/>
        <v>9.3375913704998723</v>
      </c>
      <c r="AX84" s="82">
        <f t="shared" si="219"/>
        <v>9.3420099163977177</v>
      </c>
      <c r="AY84" s="82">
        <f t="shared" si="219"/>
        <v>9.3819249179725901</v>
      </c>
      <c r="AZ84" s="82">
        <f t="shared" si="219"/>
        <v>9.3973146713754527</v>
      </c>
      <c r="BA84" s="82">
        <f t="shared" si="219"/>
        <v>9.389590404719474</v>
      </c>
      <c r="BB84" s="82">
        <f t="shared" si="219"/>
        <v>9.1350658003794862</v>
      </c>
      <c r="BC84" s="82">
        <f t="shared" si="219"/>
        <v>8.8844612453670901</v>
      </c>
      <c r="BD84" s="82">
        <f t="shared" si="219"/>
        <v>9.4283601673316433</v>
      </c>
      <c r="BE84" s="82">
        <f t="shared" si="219"/>
        <v>8.8545896926831755</v>
      </c>
      <c r="BF84" s="82">
        <f t="shared" si="219"/>
        <v>8.758089797822624</v>
      </c>
      <c r="BG84" s="82">
        <f t="shared" si="219"/>
        <v>8.8046925945809082</v>
      </c>
      <c r="BH84" s="82">
        <f t="shared" si="219"/>
        <v>8.7655942948044316</v>
      </c>
      <c r="BI84" s="82">
        <f t="shared" si="219"/>
        <v>8.6878236276389504</v>
      </c>
      <c r="BJ84" s="82">
        <f t="shared" si="219"/>
        <v>8.4852937463659099</v>
      </c>
      <c r="BK84" s="82">
        <f t="shared" si="219"/>
        <v>8.4441782845004774</v>
      </c>
      <c r="BL84" s="82">
        <f t="shared" si="219"/>
        <v>8.4036685942650227</v>
      </c>
      <c r="BM84" s="82">
        <f t="shared" si="219"/>
        <v>8.316809889977792</v>
      </c>
      <c r="BN84" s="82">
        <f t="shared" si="219"/>
        <v>8.2578501303411187</v>
      </c>
      <c r="BO84" s="82">
        <f t="shared" si="219"/>
        <v>8.153786614825604</v>
      </c>
      <c r="BP84" s="82">
        <f t="shared" si="219"/>
        <v>8.0607816000349874</v>
      </c>
      <c r="BQ84" s="82">
        <f t="shared" si="219"/>
        <v>8.039281953257511</v>
      </c>
      <c r="BR84" s="82">
        <f t="shared" si="219"/>
        <v>7.9953800311975129</v>
      </c>
      <c r="BS84" s="82">
        <f t="shared" si="219"/>
        <v>7.9779162796303167</v>
      </c>
      <c r="BT84" s="82">
        <f t="shared" si="219"/>
        <v>7.884983731724196</v>
      </c>
      <c r="BU84" s="82">
        <f t="shared" si="219"/>
        <v>7.8350861898214026</v>
      </c>
      <c r="BV84" s="39">
        <f t="shared" si="219"/>
        <v>7.8444555132790068</v>
      </c>
      <c r="BW84" s="39">
        <f t="shared" si="219"/>
        <v>7.9261442211503175</v>
      </c>
      <c r="BX84" s="82">
        <f t="shared" ref="BX84:CP84" si="225">SUM(BX86:BX87)</f>
        <v>7.933878836875861</v>
      </c>
      <c r="BY84" s="93">
        <f t="shared" si="225"/>
        <v>7.899974841357885</v>
      </c>
      <c r="BZ84" s="39">
        <f t="shared" si="225"/>
        <v>7.6278250440857649</v>
      </c>
      <c r="CA84" s="39">
        <f t="shared" si="225"/>
        <v>7.5926431280655109</v>
      </c>
      <c r="CB84" s="39">
        <f t="shared" si="225"/>
        <v>7.575469791833739</v>
      </c>
      <c r="CC84" s="93">
        <f t="shared" si="225"/>
        <v>7.3902754987441019</v>
      </c>
      <c r="CD84" s="59">
        <f t="shared" si="225"/>
        <v>7.4411920853503979</v>
      </c>
      <c r="CE84" s="39">
        <f t="shared" si="225"/>
        <v>7.4515145933105957</v>
      </c>
      <c r="CF84" s="82">
        <f t="shared" si="225"/>
        <v>7.4263296175879443</v>
      </c>
      <c r="CG84" s="82">
        <f t="shared" si="225"/>
        <v>7.3323598356907649</v>
      </c>
      <c r="CH84" s="60">
        <f t="shared" si="225"/>
        <v>7.3485860864838184</v>
      </c>
      <c r="CI84" s="60">
        <f t="shared" si="225"/>
        <v>7.3432435063869885</v>
      </c>
      <c r="CJ84" s="60">
        <f t="shared" si="225"/>
        <v>7.349572760574147</v>
      </c>
      <c r="CK84" s="60">
        <f t="shared" si="225"/>
        <v>7.3066712820745421</v>
      </c>
      <c r="CL84" s="82">
        <f t="shared" si="225"/>
        <v>7.254998935186328</v>
      </c>
      <c r="CM84" s="39">
        <f t="shared" si="225"/>
        <v>7.1833553770136245</v>
      </c>
      <c r="CN84" s="60">
        <f t="shared" si="225"/>
        <v>7.2123240931854236</v>
      </c>
      <c r="CO84" s="60">
        <f t="shared" ref="CO84" si="226">SUM(CO86:CO87)</f>
        <v>7.0305636753876941</v>
      </c>
      <c r="CP84" s="82">
        <f t="shared" si="225"/>
        <v>7.0291205896068449</v>
      </c>
      <c r="CQ84" s="126">
        <f t="shared" ref="CQ84:CY84" si="227">SUM(CQ86:CQ87)</f>
        <v>7.256913035472019</v>
      </c>
      <c r="CR84" s="126">
        <f t="shared" ref="CR84:CX84" si="228">SUM(CR86:CR87)</f>
        <v>7.2760184903025991</v>
      </c>
      <c r="CS84" s="126">
        <f t="shared" si="228"/>
        <v>7.2271130779091992</v>
      </c>
      <c r="CT84" s="126">
        <f t="shared" si="228"/>
        <v>7.246586362295</v>
      </c>
      <c r="CU84" s="126">
        <f t="shared" si="228"/>
        <v>7.2824951019707234</v>
      </c>
      <c r="CV84" s="126">
        <f t="shared" si="228"/>
        <v>7.2832948118473055</v>
      </c>
      <c r="CW84" s="126">
        <f t="shared" si="228"/>
        <v>7.2704695895105296</v>
      </c>
      <c r="CX84" s="59">
        <f t="shared" si="228"/>
        <v>7.2939595428375537</v>
      </c>
      <c r="CY84" s="60">
        <f t="shared" si="227"/>
        <v>7.4001990263610722</v>
      </c>
    </row>
    <row r="85" spans="1:103" ht="18" x14ac:dyDescent="0.25">
      <c r="A85" s="53"/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  <c r="M85" s="2"/>
      <c r="N85" s="9"/>
      <c r="O85" s="45"/>
      <c r="P85" s="9"/>
      <c r="Q85" s="10"/>
      <c r="R85" s="8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9"/>
      <c r="BW85" s="9"/>
      <c r="BX85" s="2"/>
      <c r="BY85" s="8"/>
      <c r="BZ85" s="9"/>
      <c r="CA85" s="9"/>
      <c r="CB85" s="9"/>
      <c r="CC85" s="8"/>
      <c r="CD85" s="10"/>
      <c r="CE85" s="9"/>
      <c r="CF85" s="2"/>
      <c r="CG85" s="2"/>
      <c r="CH85" s="48"/>
      <c r="CI85" s="48"/>
      <c r="CJ85" s="48"/>
      <c r="CK85" s="48"/>
      <c r="CL85" s="2"/>
      <c r="CM85" s="9"/>
      <c r="CN85" s="48"/>
      <c r="CO85" s="48"/>
      <c r="CP85" s="2"/>
      <c r="CQ85" s="115"/>
      <c r="CR85" s="115"/>
      <c r="CS85" s="115"/>
      <c r="CT85" s="115"/>
      <c r="CU85" s="115"/>
      <c r="CV85" s="115"/>
      <c r="CW85" s="115"/>
      <c r="CX85" s="10"/>
      <c r="CY85" s="48"/>
    </row>
    <row r="86" spans="1:103" ht="18" hidden="1" x14ac:dyDescent="0.25">
      <c r="A86" s="54" t="s">
        <v>12</v>
      </c>
      <c r="B86" s="26">
        <f t="shared" ref="B86:K86" si="229">B30/B55*100</f>
        <v>7.4761493377256505</v>
      </c>
      <c r="C86" s="26">
        <f t="shared" si="229"/>
        <v>7.0167617271413087</v>
      </c>
      <c r="D86" s="26">
        <f t="shared" si="229"/>
        <v>6.4893530084755655</v>
      </c>
      <c r="E86" s="26">
        <f t="shared" si="229"/>
        <v>6.2495768320966478</v>
      </c>
      <c r="F86" s="27">
        <f t="shared" si="229"/>
        <v>6.1186387406287608</v>
      </c>
      <c r="G86" s="27">
        <f t="shared" si="229"/>
        <v>5.9075001795598823</v>
      </c>
      <c r="H86" s="26">
        <f t="shared" si="229"/>
        <v>5.7297686303707245</v>
      </c>
      <c r="I86" s="26">
        <f t="shared" si="229"/>
        <v>0</v>
      </c>
      <c r="J86" s="46">
        <f t="shared" si="229"/>
        <v>0</v>
      </c>
      <c r="K86" s="45">
        <f t="shared" si="229"/>
        <v>0</v>
      </c>
      <c r="L86" s="46">
        <f t="shared" ref="L86" si="230">L30/L55*100</f>
        <v>0</v>
      </c>
      <c r="M86" s="43">
        <f>M30/M55*100</f>
        <v>0</v>
      </c>
      <c r="N86" s="45">
        <f t="shared" ref="N86:CP86" si="231">N30/N55*100</f>
        <v>0</v>
      </c>
      <c r="O86" s="45">
        <f t="shared" si="231"/>
        <v>0</v>
      </c>
      <c r="P86" s="45">
        <f t="shared" si="231"/>
        <v>0</v>
      </c>
      <c r="Q86" s="44">
        <f t="shared" ref="Q86" si="232">Q30/Q55*100</f>
        <v>0</v>
      </c>
      <c r="R86" s="46">
        <f t="shared" si="231"/>
        <v>0</v>
      </c>
      <c r="S86" s="46">
        <f t="shared" si="231"/>
        <v>0</v>
      </c>
      <c r="T86" s="46">
        <f t="shared" si="231"/>
        <v>0</v>
      </c>
      <c r="U86" s="46">
        <f t="shared" si="231"/>
        <v>0</v>
      </c>
      <c r="V86" s="46">
        <f t="shared" si="231"/>
        <v>0</v>
      </c>
      <c r="W86" s="46">
        <f t="shared" si="231"/>
        <v>0</v>
      </c>
      <c r="X86" s="46">
        <f t="shared" si="231"/>
        <v>0</v>
      </c>
      <c r="Y86" s="46">
        <f t="shared" si="231"/>
        <v>0</v>
      </c>
      <c r="Z86" s="46">
        <f t="shared" si="231"/>
        <v>0</v>
      </c>
      <c r="AA86" s="46">
        <f t="shared" si="231"/>
        <v>0</v>
      </c>
      <c r="AB86" s="46">
        <f t="shared" si="231"/>
        <v>0</v>
      </c>
      <c r="AC86" s="46">
        <f t="shared" si="231"/>
        <v>0</v>
      </c>
      <c r="AD86" s="46">
        <f t="shared" si="231"/>
        <v>0</v>
      </c>
      <c r="AE86" s="46">
        <f t="shared" si="231"/>
        <v>0</v>
      </c>
      <c r="AF86" s="46">
        <f t="shared" si="231"/>
        <v>0</v>
      </c>
      <c r="AG86" s="46">
        <f t="shared" si="231"/>
        <v>0</v>
      </c>
      <c r="AH86" s="46">
        <f t="shared" si="231"/>
        <v>0</v>
      </c>
      <c r="AI86" s="46">
        <f t="shared" si="231"/>
        <v>0</v>
      </c>
      <c r="AJ86" s="46">
        <f t="shared" si="231"/>
        <v>0</v>
      </c>
      <c r="AK86" s="46">
        <f t="shared" si="231"/>
        <v>0</v>
      </c>
      <c r="AL86" s="46">
        <f t="shared" si="231"/>
        <v>0</v>
      </c>
      <c r="AM86" s="46">
        <f t="shared" si="231"/>
        <v>0</v>
      </c>
      <c r="AN86" s="46">
        <f>AN30/AN55*100</f>
        <v>0</v>
      </c>
      <c r="AO86" s="43">
        <f t="shared" ref="AO86" si="233">AO30/AO55*100</f>
        <v>0</v>
      </c>
      <c r="AP86" s="43">
        <f t="shared" ref="AP86" si="234">AP30/AP55*100</f>
        <v>0</v>
      </c>
      <c r="AQ86" s="43">
        <f t="shared" si="231"/>
        <v>0</v>
      </c>
      <c r="AR86" s="43">
        <f t="shared" si="231"/>
        <v>0</v>
      </c>
      <c r="AS86" s="43">
        <f t="shared" si="231"/>
        <v>0</v>
      </c>
      <c r="AT86" s="43">
        <f t="shared" si="231"/>
        <v>0</v>
      </c>
      <c r="AU86" s="43">
        <f t="shared" si="231"/>
        <v>0</v>
      </c>
      <c r="AV86" s="43">
        <f t="shared" si="231"/>
        <v>0</v>
      </c>
      <c r="AW86" s="43">
        <f t="shared" si="231"/>
        <v>0</v>
      </c>
      <c r="AX86" s="43">
        <f t="shared" si="231"/>
        <v>0</v>
      </c>
      <c r="AY86" s="43">
        <f t="shared" si="231"/>
        <v>0</v>
      </c>
      <c r="AZ86" s="43">
        <f t="shared" si="231"/>
        <v>0</v>
      </c>
      <c r="BA86" s="43">
        <f t="shared" si="231"/>
        <v>0</v>
      </c>
      <c r="BB86" s="43">
        <f t="shared" si="231"/>
        <v>0</v>
      </c>
      <c r="BC86" s="43">
        <f t="shared" si="231"/>
        <v>0</v>
      </c>
      <c r="BD86" s="43">
        <f t="shared" si="231"/>
        <v>0</v>
      </c>
      <c r="BE86" s="43">
        <f t="shared" si="231"/>
        <v>0</v>
      </c>
      <c r="BF86" s="43">
        <f t="shared" si="231"/>
        <v>0</v>
      </c>
      <c r="BG86" s="43">
        <f t="shared" si="231"/>
        <v>0</v>
      </c>
      <c r="BH86" s="43">
        <f t="shared" si="231"/>
        <v>0</v>
      </c>
      <c r="BI86" s="43">
        <f t="shared" si="231"/>
        <v>0</v>
      </c>
      <c r="BJ86" s="43">
        <f t="shared" si="231"/>
        <v>0</v>
      </c>
      <c r="BK86" s="43">
        <f t="shared" si="231"/>
        <v>0</v>
      </c>
      <c r="BL86" s="43">
        <f t="shared" si="231"/>
        <v>0</v>
      </c>
      <c r="BM86" s="43">
        <f t="shared" si="231"/>
        <v>0</v>
      </c>
      <c r="BN86" s="43">
        <f t="shared" si="231"/>
        <v>0</v>
      </c>
      <c r="BO86" s="43">
        <f t="shared" si="231"/>
        <v>0</v>
      </c>
      <c r="BP86" s="43">
        <f t="shared" si="231"/>
        <v>0</v>
      </c>
      <c r="BQ86" s="43">
        <f t="shared" si="231"/>
        <v>0</v>
      </c>
      <c r="BR86" s="43">
        <f t="shared" si="231"/>
        <v>0</v>
      </c>
      <c r="BS86" s="43">
        <f t="shared" si="231"/>
        <v>0</v>
      </c>
      <c r="BT86" s="43">
        <f t="shared" si="231"/>
        <v>0</v>
      </c>
      <c r="BU86" s="43">
        <f t="shared" si="231"/>
        <v>0</v>
      </c>
      <c r="BV86" s="45">
        <f t="shared" si="231"/>
        <v>0</v>
      </c>
      <c r="BW86" s="45">
        <f t="shared" si="231"/>
        <v>0</v>
      </c>
      <c r="BX86" s="43">
        <f t="shared" si="231"/>
        <v>0</v>
      </c>
      <c r="BY86" s="46">
        <f t="shared" si="231"/>
        <v>0</v>
      </c>
      <c r="BZ86" s="45">
        <f t="shared" si="231"/>
        <v>0</v>
      </c>
      <c r="CA86" s="45">
        <f t="shared" si="231"/>
        <v>0</v>
      </c>
      <c r="CB86" s="45">
        <f t="shared" si="231"/>
        <v>0</v>
      </c>
      <c r="CC86" s="46">
        <f t="shared" si="231"/>
        <v>0</v>
      </c>
      <c r="CD86" s="44">
        <f t="shared" si="231"/>
        <v>0</v>
      </c>
      <c r="CE86" s="45">
        <f t="shared" si="231"/>
        <v>0</v>
      </c>
      <c r="CF86" s="43">
        <f t="shared" si="231"/>
        <v>0</v>
      </c>
      <c r="CG86" s="43">
        <f t="shared" si="231"/>
        <v>0</v>
      </c>
      <c r="CH86" s="55">
        <f t="shared" si="231"/>
        <v>0</v>
      </c>
      <c r="CI86" s="55">
        <f t="shared" si="231"/>
        <v>0</v>
      </c>
      <c r="CJ86" s="55">
        <f t="shared" si="231"/>
        <v>0</v>
      </c>
      <c r="CK86" s="55">
        <f t="shared" si="231"/>
        <v>0</v>
      </c>
      <c r="CL86" s="43">
        <f t="shared" si="231"/>
        <v>0</v>
      </c>
      <c r="CM86" s="45">
        <f t="shared" si="231"/>
        <v>0</v>
      </c>
      <c r="CN86" s="55">
        <f t="shared" si="231"/>
        <v>0</v>
      </c>
      <c r="CO86" s="55">
        <f t="shared" ref="CO86" si="235">CO30/CO55*100</f>
        <v>0</v>
      </c>
      <c r="CP86" s="43">
        <f t="shared" si="231"/>
        <v>0</v>
      </c>
      <c r="CQ86" s="118">
        <f t="shared" ref="CQ86:CY86" si="236">CQ30/CQ55*100</f>
        <v>0</v>
      </c>
      <c r="CR86" s="118">
        <f t="shared" ref="CR86:CX86" si="237">CR30/CR55*100</f>
        <v>0</v>
      </c>
      <c r="CS86" s="118">
        <f t="shared" si="237"/>
        <v>0</v>
      </c>
      <c r="CT86" s="118">
        <f t="shared" si="237"/>
        <v>0</v>
      </c>
      <c r="CU86" s="118">
        <f t="shared" si="237"/>
        <v>0</v>
      </c>
      <c r="CV86" s="118">
        <f t="shared" si="237"/>
        <v>0</v>
      </c>
      <c r="CW86" s="118">
        <f t="shared" si="237"/>
        <v>0</v>
      </c>
      <c r="CX86" s="44">
        <f t="shared" si="237"/>
        <v>0</v>
      </c>
      <c r="CY86" s="55">
        <f t="shared" si="236"/>
        <v>0</v>
      </c>
    </row>
    <row r="87" spans="1:103" x14ac:dyDescent="0.25">
      <c r="A87" s="54" t="s">
        <v>119</v>
      </c>
      <c r="B87" s="26">
        <f t="shared" ref="B87:K87" si="238">B31/B55*100</f>
        <v>4.9483809145601931</v>
      </c>
      <c r="C87" s="26">
        <f t="shared" si="238"/>
        <v>5.054134438717397</v>
      </c>
      <c r="D87" s="26">
        <f t="shared" si="238"/>
        <v>5.2732158700880234</v>
      </c>
      <c r="E87" s="26">
        <f t="shared" si="238"/>
        <v>5.6914651004040664</v>
      </c>
      <c r="F87" s="27">
        <f t="shared" si="238"/>
        <v>6.4703896456154446</v>
      </c>
      <c r="G87" s="27">
        <f t="shared" si="238"/>
        <v>7.2321288531534567</v>
      </c>
      <c r="H87" s="26">
        <f t="shared" si="238"/>
        <v>7.9576208198354204</v>
      </c>
      <c r="I87" s="26">
        <f t="shared" si="238"/>
        <v>8.710491065066833</v>
      </c>
      <c r="J87" s="9">
        <f t="shared" si="238"/>
        <v>9.5929723255348911</v>
      </c>
      <c r="K87" s="9">
        <f t="shared" si="238"/>
        <v>10.783110090663156</v>
      </c>
      <c r="L87" s="9">
        <f t="shared" ref="L87" si="239">L31/L55*100</f>
        <v>9.6034225446470867</v>
      </c>
      <c r="M87" s="2">
        <f>M31/M55*100</f>
        <v>9.389590404719474</v>
      </c>
      <c r="N87" s="9">
        <f t="shared" ref="N87:CP87" si="240">N31/N55*100</f>
        <v>8.2578501303411187</v>
      </c>
      <c r="O87" s="9">
        <f t="shared" si="240"/>
        <v>7.6278250440857649</v>
      </c>
      <c r="P87" s="9">
        <f t="shared" si="240"/>
        <v>7.254998935186328</v>
      </c>
      <c r="Q87" s="10">
        <f t="shared" ref="Q87" si="241">Q31/Q55*100</f>
        <v>7.3738044761210997</v>
      </c>
      <c r="R87" s="8">
        <f t="shared" si="240"/>
        <v>11.747100275977328</v>
      </c>
      <c r="S87" s="9">
        <f t="shared" si="240"/>
        <v>11.788802409462509</v>
      </c>
      <c r="T87" s="9">
        <f t="shared" si="240"/>
        <v>11.723567152423456</v>
      </c>
      <c r="U87" s="9">
        <f t="shared" si="240"/>
        <v>11.645168054564925</v>
      </c>
      <c r="V87" s="9">
        <f t="shared" si="240"/>
        <v>11.611682368560485</v>
      </c>
      <c r="W87" s="9">
        <f t="shared" si="240"/>
        <v>11.584959357287325</v>
      </c>
      <c r="X87" s="9">
        <f t="shared" si="240"/>
        <v>11.392901167716726</v>
      </c>
      <c r="Y87" s="9">
        <f t="shared" si="240"/>
        <v>11.387350918095587</v>
      </c>
      <c r="Z87" s="9">
        <f t="shared" si="240"/>
        <v>11.287195036898273</v>
      </c>
      <c r="AA87" s="9">
        <f t="shared" si="240"/>
        <v>11.218999312366201</v>
      </c>
      <c r="AB87" s="9">
        <f t="shared" si="240"/>
        <v>11.307303890191275</v>
      </c>
      <c r="AC87" s="9">
        <f t="shared" si="240"/>
        <v>11.270445656703252</v>
      </c>
      <c r="AD87" s="9">
        <f t="shared" si="240"/>
        <v>11.361113625108999</v>
      </c>
      <c r="AE87" s="9">
        <f t="shared" si="240"/>
        <v>11.350887347333842</v>
      </c>
      <c r="AF87" s="9">
        <f t="shared" si="240"/>
        <v>11.387942135509538</v>
      </c>
      <c r="AG87" s="9">
        <f t="shared" si="240"/>
        <v>10.660344496494629</v>
      </c>
      <c r="AH87" s="9">
        <f t="shared" si="240"/>
        <v>11.360889677046949</v>
      </c>
      <c r="AI87" s="9">
        <f t="shared" si="240"/>
        <v>10.526779757671893</v>
      </c>
      <c r="AJ87" s="9">
        <f t="shared" si="240"/>
        <v>10.870245521214418</v>
      </c>
      <c r="AK87" s="9">
        <f t="shared" si="240"/>
        <v>10.848563871944888</v>
      </c>
      <c r="AL87" s="9">
        <f t="shared" si="240"/>
        <v>10.294244304970672</v>
      </c>
      <c r="AM87" s="9">
        <f t="shared" si="240"/>
        <v>10.264733008154819</v>
      </c>
      <c r="AN87" s="9">
        <f>AN31/AN55*100</f>
        <v>9.6097265275618078</v>
      </c>
      <c r="AO87" s="10">
        <f t="shared" ref="AO87" si="242">AO31/AO55*100</f>
        <v>9.6034225446470867</v>
      </c>
      <c r="AP87" s="2">
        <f t="shared" ref="AP87" si="243">AP31/AP55*100</f>
        <v>9.5277526936504007</v>
      </c>
      <c r="AQ87" s="2">
        <f t="shared" si="240"/>
        <v>9.5112743228673704</v>
      </c>
      <c r="AR87" s="2">
        <f t="shared" si="240"/>
        <v>9.4484106302103665</v>
      </c>
      <c r="AS87" s="2">
        <f t="shared" si="240"/>
        <v>9.4283601673316433</v>
      </c>
      <c r="AT87" s="2">
        <f t="shared" si="240"/>
        <v>9.4196131232911977</v>
      </c>
      <c r="AU87" s="2">
        <f t="shared" si="240"/>
        <v>9.4256189960886978</v>
      </c>
      <c r="AV87" s="2">
        <f t="shared" si="240"/>
        <v>9.3221618568205411</v>
      </c>
      <c r="AW87" s="2">
        <f t="shared" si="240"/>
        <v>9.3375913704998723</v>
      </c>
      <c r="AX87" s="2">
        <f t="shared" si="240"/>
        <v>9.3420099163977177</v>
      </c>
      <c r="AY87" s="2">
        <f t="shared" si="240"/>
        <v>9.3819249179725901</v>
      </c>
      <c r="AZ87" s="2">
        <f t="shared" si="240"/>
        <v>9.3973146713754527</v>
      </c>
      <c r="BA87" s="2">
        <f t="shared" si="240"/>
        <v>9.389590404719474</v>
      </c>
      <c r="BB87" s="2">
        <f t="shared" si="240"/>
        <v>9.1350658003794862</v>
      </c>
      <c r="BC87" s="2">
        <f t="shared" si="240"/>
        <v>8.8844612453670901</v>
      </c>
      <c r="BD87" s="2">
        <f t="shared" si="240"/>
        <v>9.4283601673316433</v>
      </c>
      <c r="BE87" s="2">
        <f t="shared" si="240"/>
        <v>8.8545896926831755</v>
      </c>
      <c r="BF87" s="2">
        <f t="shared" si="240"/>
        <v>8.758089797822624</v>
      </c>
      <c r="BG87" s="2">
        <f t="shared" si="240"/>
        <v>8.8046925945809082</v>
      </c>
      <c r="BH87" s="2">
        <f t="shared" si="240"/>
        <v>8.7655942948044316</v>
      </c>
      <c r="BI87" s="2">
        <f t="shared" si="240"/>
        <v>8.6878236276389504</v>
      </c>
      <c r="BJ87" s="2">
        <f t="shared" si="240"/>
        <v>8.4852937463659099</v>
      </c>
      <c r="BK87" s="2">
        <f t="shared" si="240"/>
        <v>8.4441782845004774</v>
      </c>
      <c r="BL87" s="2">
        <f t="shared" si="240"/>
        <v>8.4036685942650227</v>
      </c>
      <c r="BM87" s="2">
        <f t="shared" si="240"/>
        <v>8.316809889977792</v>
      </c>
      <c r="BN87" s="2">
        <f t="shared" si="240"/>
        <v>8.2578501303411187</v>
      </c>
      <c r="BO87" s="2">
        <f t="shared" si="240"/>
        <v>8.153786614825604</v>
      </c>
      <c r="BP87" s="2">
        <f t="shared" si="240"/>
        <v>8.0607816000349874</v>
      </c>
      <c r="BQ87" s="2">
        <f t="shared" si="240"/>
        <v>8.039281953257511</v>
      </c>
      <c r="BR87" s="2">
        <f t="shared" si="240"/>
        <v>7.9953800311975129</v>
      </c>
      <c r="BS87" s="2">
        <f t="shared" si="240"/>
        <v>7.9779162796303167</v>
      </c>
      <c r="BT87" s="2">
        <f t="shared" si="240"/>
        <v>7.884983731724196</v>
      </c>
      <c r="BU87" s="2">
        <f t="shared" si="240"/>
        <v>7.8350861898214026</v>
      </c>
      <c r="BV87" s="9">
        <f t="shared" si="240"/>
        <v>7.8444555132790068</v>
      </c>
      <c r="BW87" s="9">
        <f t="shared" si="240"/>
        <v>7.9261442211503175</v>
      </c>
      <c r="BX87" s="2">
        <f t="shared" si="240"/>
        <v>7.933878836875861</v>
      </c>
      <c r="BY87" s="8">
        <f t="shared" si="240"/>
        <v>7.899974841357885</v>
      </c>
      <c r="BZ87" s="9">
        <f t="shared" si="240"/>
        <v>7.6278250440857649</v>
      </c>
      <c r="CA87" s="9">
        <f t="shared" si="240"/>
        <v>7.5926431280655109</v>
      </c>
      <c r="CB87" s="9">
        <f t="shared" si="240"/>
        <v>7.575469791833739</v>
      </c>
      <c r="CC87" s="8">
        <f t="shared" si="240"/>
        <v>7.3902754987441019</v>
      </c>
      <c r="CD87" s="10">
        <f t="shared" si="240"/>
        <v>7.4411920853503979</v>
      </c>
      <c r="CE87" s="9">
        <f t="shared" si="240"/>
        <v>7.4515145933105957</v>
      </c>
      <c r="CF87" s="2">
        <f t="shared" si="240"/>
        <v>7.4263296175879443</v>
      </c>
      <c r="CG87" s="2">
        <f t="shared" si="240"/>
        <v>7.3323598356907649</v>
      </c>
      <c r="CH87" s="48">
        <f t="shared" si="240"/>
        <v>7.3485860864838184</v>
      </c>
      <c r="CI87" s="48">
        <f t="shared" si="240"/>
        <v>7.3432435063869885</v>
      </c>
      <c r="CJ87" s="48">
        <f t="shared" si="240"/>
        <v>7.349572760574147</v>
      </c>
      <c r="CK87" s="48">
        <f t="shared" si="240"/>
        <v>7.3066712820745421</v>
      </c>
      <c r="CL87" s="2">
        <f t="shared" si="240"/>
        <v>7.254998935186328</v>
      </c>
      <c r="CM87" s="9">
        <f t="shared" si="240"/>
        <v>7.1833553770136245</v>
      </c>
      <c r="CN87" s="48">
        <f t="shared" si="240"/>
        <v>7.2123240931854236</v>
      </c>
      <c r="CO87" s="48">
        <f t="shared" ref="CO87" si="244">CO31/CO55*100</f>
        <v>7.0305636753876941</v>
      </c>
      <c r="CP87" s="2">
        <f t="shared" si="240"/>
        <v>7.0291205896068449</v>
      </c>
      <c r="CQ87" s="115">
        <f t="shared" ref="CQ87:CY87" si="245">CQ31/CQ55*100</f>
        <v>7.256913035472019</v>
      </c>
      <c r="CR87" s="115">
        <f t="shared" ref="CR87:CX87" si="246">CR31/CR55*100</f>
        <v>7.2760184903025991</v>
      </c>
      <c r="CS87" s="115">
        <f t="shared" si="246"/>
        <v>7.2271130779091992</v>
      </c>
      <c r="CT87" s="115">
        <f t="shared" si="246"/>
        <v>7.246586362295</v>
      </c>
      <c r="CU87" s="115">
        <f t="shared" si="246"/>
        <v>7.2824951019707234</v>
      </c>
      <c r="CV87" s="115">
        <f t="shared" si="246"/>
        <v>7.2832948118473055</v>
      </c>
      <c r="CW87" s="115">
        <f t="shared" si="246"/>
        <v>7.2704695895105296</v>
      </c>
      <c r="CX87" s="10">
        <f t="shared" si="246"/>
        <v>7.2939595428375537</v>
      </c>
      <c r="CY87" s="48">
        <f t="shared" si="245"/>
        <v>7.4001990263610722</v>
      </c>
    </row>
    <row r="88" spans="1:103" x14ac:dyDescent="0.25">
      <c r="A88" s="53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  <c r="M88" s="2"/>
      <c r="N88" s="9"/>
      <c r="O88" s="37"/>
      <c r="P88" s="9"/>
      <c r="Q88" s="10"/>
      <c r="R88" s="8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9"/>
      <c r="BW88" s="9"/>
      <c r="BX88" s="2"/>
      <c r="BY88" s="8"/>
      <c r="BZ88" s="9"/>
      <c r="CA88" s="9"/>
      <c r="CB88" s="9"/>
      <c r="CC88" s="8"/>
      <c r="CD88" s="10"/>
      <c r="CE88" s="9"/>
      <c r="CF88" s="2"/>
      <c r="CG88" s="2"/>
      <c r="CH88" s="48"/>
      <c r="CI88" s="48"/>
      <c r="CJ88" s="48"/>
      <c r="CK88" s="48"/>
      <c r="CL88" s="2"/>
      <c r="CM88" s="9"/>
      <c r="CN88" s="48"/>
      <c r="CO88" s="2"/>
      <c r="CP88" s="2"/>
      <c r="CQ88" s="115"/>
      <c r="CR88" s="115"/>
      <c r="CS88" s="115"/>
      <c r="CT88" s="115"/>
      <c r="CU88" s="115"/>
      <c r="CV88" s="115"/>
      <c r="CW88" s="115"/>
      <c r="CX88" s="10"/>
      <c r="CY88" s="48"/>
    </row>
    <row r="89" spans="1:103" x14ac:dyDescent="0.25">
      <c r="A89" s="96" t="s">
        <v>13</v>
      </c>
      <c r="B89" s="37">
        <f t="shared" ref="B89:G89" si="247">SUM(B91:B95)</f>
        <v>28.583287879957169</v>
      </c>
      <c r="C89" s="37">
        <f t="shared" si="247"/>
        <v>29.6180932124905</v>
      </c>
      <c r="D89" s="37">
        <f t="shared" si="247"/>
        <v>31.300221520465108</v>
      </c>
      <c r="E89" s="37">
        <f t="shared" si="247"/>
        <v>32.243168209301601</v>
      </c>
      <c r="F89" s="38">
        <f t="shared" si="247"/>
        <v>33.263378441263285</v>
      </c>
      <c r="G89" s="38">
        <f t="shared" si="247"/>
        <v>31.699694656521949</v>
      </c>
      <c r="H89" s="37">
        <f t="shared" ref="H89:I89" si="248">SUM(H91:H95)</f>
        <v>31.245767585955392</v>
      </c>
      <c r="I89" s="37">
        <f t="shared" si="248"/>
        <v>28.043363638954599</v>
      </c>
      <c r="J89" s="39">
        <f>SUM(J91:J95)</f>
        <v>31.828229794854042</v>
      </c>
      <c r="K89" s="39">
        <f t="shared" ref="K89:BW89" si="249">SUM(K91:K95)</f>
        <v>32.047372820241478</v>
      </c>
      <c r="L89" s="39">
        <f t="shared" ref="L89" si="250">SUM(L91:L95)</f>
        <v>31.169589881430838</v>
      </c>
      <c r="M89" s="82">
        <f t="shared" si="249"/>
        <v>30.682602282150729</v>
      </c>
      <c r="N89" s="39">
        <f t="shared" si="249"/>
        <v>28.957919199932785</v>
      </c>
      <c r="O89" s="39">
        <f t="shared" si="249"/>
        <v>27.071639513620624</v>
      </c>
      <c r="P89" s="39">
        <f t="shared" si="249"/>
        <v>28.504531556199336</v>
      </c>
      <c r="Q89" s="59">
        <f t="shared" ref="Q89" si="251">SUM(Q91:Q95)</f>
        <v>28.169117656758207</v>
      </c>
      <c r="R89" s="93">
        <f t="shared" ref="R89:AC89" si="252">SUM(R91:R95)</f>
        <v>29.202664338268676</v>
      </c>
      <c r="S89" s="39">
        <f t="shared" si="252"/>
        <v>29.199411527568241</v>
      </c>
      <c r="T89" s="39">
        <f t="shared" si="252"/>
        <v>29.445714290413704</v>
      </c>
      <c r="U89" s="39">
        <f t="shared" si="252"/>
        <v>29.932274144568453</v>
      </c>
      <c r="V89" s="39">
        <f t="shared" si="252"/>
        <v>29.927503226433252</v>
      </c>
      <c r="W89" s="39">
        <f t="shared" si="252"/>
        <v>29.275649312753536</v>
      </c>
      <c r="X89" s="39">
        <f t="shared" si="252"/>
        <v>28.832021760069011</v>
      </c>
      <c r="Y89" s="39">
        <f t="shared" si="252"/>
        <v>28.742578111956544</v>
      </c>
      <c r="Z89" s="39">
        <f t="shared" si="252"/>
        <v>29.06455757877891</v>
      </c>
      <c r="AA89" s="39">
        <f t="shared" si="252"/>
        <v>29.522924120171343</v>
      </c>
      <c r="AB89" s="39">
        <f t="shared" si="252"/>
        <v>29.064941831418626</v>
      </c>
      <c r="AC89" s="39">
        <f t="shared" si="252"/>
        <v>28.986652356820272</v>
      </c>
      <c r="AD89" s="39">
        <f t="shared" ref="AD89:AO89" si="253">SUM(AD91:AD95)</f>
        <v>29.180471761233346</v>
      </c>
      <c r="AE89" s="39">
        <f t="shared" si="253"/>
        <v>29.128671457666972</v>
      </c>
      <c r="AF89" s="39">
        <f t="shared" si="253"/>
        <v>29.168062386699241</v>
      </c>
      <c r="AG89" s="39">
        <f t="shared" si="253"/>
        <v>32.371207543362964</v>
      </c>
      <c r="AH89" s="39">
        <f t="shared" si="253"/>
        <v>29.615110887156842</v>
      </c>
      <c r="AI89" s="39">
        <f t="shared" si="253"/>
        <v>32.866646307814257</v>
      </c>
      <c r="AJ89" s="39">
        <f t="shared" si="253"/>
        <v>30.271988706235927</v>
      </c>
      <c r="AK89" s="39">
        <f t="shared" si="253"/>
        <v>30.183738304475575</v>
      </c>
      <c r="AL89" s="39">
        <f t="shared" si="253"/>
        <v>32.834626840975666</v>
      </c>
      <c r="AM89" s="39">
        <f t="shared" si="253"/>
        <v>32.74154656325728</v>
      </c>
      <c r="AN89" s="39">
        <f t="shared" si="253"/>
        <v>31.066345298410113</v>
      </c>
      <c r="AO89" s="59">
        <f t="shared" si="253"/>
        <v>31.169589881430838</v>
      </c>
      <c r="AP89" s="82">
        <f t="shared" ref="AP89" si="254">SUM(AP91:AP95)</f>
        <v>31.029556408980973</v>
      </c>
      <c r="AQ89" s="82">
        <f t="shared" si="249"/>
        <v>31.018392093074841</v>
      </c>
      <c r="AR89" s="82">
        <f t="shared" si="249"/>
        <v>30.853400112442937</v>
      </c>
      <c r="AS89" s="82">
        <f t="shared" si="249"/>
        <v>30.75864700679276</v>
      </c>
      <c r="AT89" s="82">
        <f t="shared" si="249"/>
        <v>30.756457175739826</v>
      </c>
      <c r="AU89" s="82">
        <f t="shared" si="249"/>
        <v>30.658580552001602</v>
      </c>
      <c r="AV89" s="82">
        <f t="shared" si="249"/>
        <v>30.805837319723047</v>
      </c>
      <c r="AW89" s="82">
        <f t="shared" si="249"/>
        <v>30.911631993758572</v>
      </c>
      <c r="AX89" s="82">
        <f t="shared" si="249"/>
        <v>30.84530647043945</v>
      </c>
      <c r="AY89" s="82">
        <f t="shared" si="249"/>
        <v>30.697026120351524</v>
      </c>
      <c r="AZ89" s="82">
        <f t="shared" si="249"/>
        <v>30.791718578886073</v>
      </c>
      <c r="BA89" s="82">
        <f t="shared" si="249"/>
        <v>30.682602282150729</v>
      </c>
      <c r="BB89" s="82">
        <f t="shared" si="249"/>
        <v>30.115423094287756</v>
      </c>
      <c r="BC89" s="82">
        <f t="shared" si="249"/>
        <v>29.650209249203598</v>
      </c>
      <c r="BD89" s="82">
        <f t="shared" si="249"/>
        <v>30.75864700679276</v>
      </c>
      <c r="BE89" s="82">
        <f t="shared" si="249"/>
        <v>29.882678834943167</v>
      </c>
      <c r="BF89" s="82">
        <f t="shared" si="249"/>
        <v>29.534081806255287</v>
      </c>
      <c r="BG89" s="82">
        <f t="shared" si="249"/>
        <v>29.604856800749374</v>
      </c>
      <c r="BH89" s="82">
        <f t="shared" si="249"/>
        <v>29.752005883338516</v>
      </c>
      <c r="BI89" s="82">
        <f t="shared" si="249"/>
        <v>29.812971725245255</v>
      </c>
      <c r="BJ89" s="82">
        <f t="shared" si="249"/>
        <v>29.490906404033627</v>
      </c>
      <c r="BK89" s="82">
        <f t="shared" si="249"/>
        <v>29.468728231302887</v>
      </c>
      <c r="BL89" s="82">
        <f t="shared" si="249"/>
        <v>29.296897036495132</v>
      </c>
      <c r="BM89" s="82">
        <f t="shared" si="249"/>
        <v>29.111403300772945</v>
      </c>
      <c r="BN89" s="82">
        <f t="shared" si="249"/>
        <v>28.957919199932785</v>
      </c>
      <c r="BO89" s="82">
        <f t="shared" si="249"/>
        <v>28.950820340120281</v>
      </c>
      <c r="BP89" s="82">
        <f t="shared" si="249"/>
        <v>28.667978687083963</v>
      </c>
      <c r="BQ89" s="82">
        <f t="shared" si="249"/>
        <v>28.654780863975816</v>
      </c>
      <c r="BR89" s="82">
        <f t="shared" si="249"/>
        <v>28.477763502236698</v>
      </c>
      <c r="BS89" s="82">
        <f t="shared" si="249"/>
        <v>28.215166254645109</v>
      </c>
      <c r="BT89" s="82">
        <f t="shared" si="249"/>
        <v>27.868512060285589</v>
      </c>
      <c r="BU89" s="82">
        <f t="shared" si="249"/>
        <v>27.972988858180106</v>
      </c>
      <c r="BV89" s="39">
        <f t="shared" si="249"/>
        <v>27.930617362336687</v>
      </c>
      <c r="BW89" s="39">
        <f t="shared" si="249"/>
        <v>28.173446859031522</v>
      </c>
      <c r="BX89" s="82">
        <f t="shared" ref="BX89:CP89" si="255">SUM(BX91:BX95)</f>
        <v>28.084882810324267</v>
      </c>
      <c r="BY89" s="93">
        <f t="shared" si="255"/>
        <v>28.055538503012173</v>
      </c>
      <c r="BZ89" s="39">
        <f t="shared" si="255"/>
        <v>27.071639513620624</v>
      </c>
      <c r="CA89" s="39">
        <f t="shared" si="255"/>
        <v>27.155771571065046</v>
      </c>
      <c r="CB89" s="60">
        <f t="shared" si="255"/>
        <v>27.039179417128363</v>
      </c>
      <c r="CC89" s="93">
        <f t="shared" si="255"/>
        <v>28.838480867667485</v>
      </c>
      <c r="CD89" s="59">
        <f t="shared" si="255"/>
        <v>28.875419730992615</v>
      </c>
      <c r="CE89" s="39">
        <f t="shared" si="255"/>
        <v>28.897041913917988</v>
      </c>
      <c r="CF89" s="60">
        <f t="shared" si="255"/>
        <v>28.823495367115338</v>
      </c>
      <c r="CG89" s="60">
        <f t="shared" si="255"/>
        <v>28.771156366096935</v>
      </c>
      <c r="CH89" s="60">
        <f t="shared" si="255"/>
        <v>28.782679497634465</v>
      </c>
      <c r="CI89" s="60">
        <f t="shared" si="255"/>
        <v>28.670996222541792</v>
      </c>
      <c r="CJ89" s="60">
        <f t="shared" si="255"/>
        <v>28.637211266540529</v>
      </c>
      <c r="CK89" s="60">
        <f t="shared" si="255"/>
        <v>28.575588766808906</v>
      </c>
      <c r="CL89" s="82">
        <f t="shared" si="255"/>
        <v>28.504531556199343</v>
      </c>
      <c r="CM89" s="39">
        <f t="shared" si="255"/>
        <v>28.376130982757289</v>
      </c>
      <c r="CN89" s="60">
        <f t="shared" si="255"/>
        <v>28.432199962255034</v>
      </c>
      <c r="CO89" s="82">
        <f t="shared" ref="CO89" si="256">SUM(CO91:CO95)</f>
        <v>28.155899258054855</v>
      </c>
      <c r="CP89" s="82">
        <f t="shared" si="255"/>
        <v>28.01035773709183</v>
      </c>
      <c r="CQ89" s="126">
        <f t="shared" ref="CQ89:CY89" si="257">SUM(CQ91:CQ95)</f>
        <v>28.311589154070216</v>
      </c>
      <c r="CR89" s="126">
        <f t="shared" ref="CR89:CX89" si="258">SUM(CR91:CR95)</f>
        <v>28.296361442648731</v>
      </c>
      <c r="CS89" s="126">
        <f t="shared" si="258"/>
        <v>28.230175042676514</v>
      </c>
      <c r="CT89" s="126">
        <f t="shared" si="258"/>
        <v>28.190606567217657</v>
      </c>
      <c r="CU89" s="126">
        <f t="shared" si="258"/>
        <v>28.200446691288061</v>
      </c>
      <c r="CV89" s="126">
        <f t="shared" si="258"/>
        <v>28.123505586632255</v>
      </c>
      <c r="CW89" s="126">
        <f t="shared" si="258"/>
        <v>28.055389407266844</v>
      </c>
      <c r="CX89" s="59">
        <f t="shared" si="258"/>
        <v>28.105710733550815</v>
      </c>
      <c r="CY89" s="60">
        <f t="shared" si="257"/>
        <v>28.135878216713699</v>
      </c>
    </row>
    <row r="90" spans="1:103" x14ac:dyDescent="0.25">
      <c r="A90" s="54" t="s">
        <v>0</v>
      </c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  <c r="M90" s="2"/>
      <c r="N90" s="9"/>
      <c r="O90" s="2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9"/>
      <c r="BW90" s="9"/>
      <c r="BX90" s="2"/>
      <c r="BY90" s="8"/>
      <c r="BZ90" s="9"/>
      <c r="CA90" s="9"/>
      <c r="CB90" s="9"/>
      <c r="CC90" s="8"/>
      <c r="CD90" s="10"/>
      <c r="CE90" s="9"/>
      <c r="CF90" s="2"/>
      <c r="CG90" s="2"/>
      <c r="CH90" s="48"/>
      <c r="CI90" s="48"/>
      <c r="CJ90" s="48"/>
      <c r="CK90" s="48"/>
      <c r="CL90" s="2"/>
      <c r="CM90" s="9"/>
      <c r="CN90" s="48"/>
      <c r="CO90" s="2"/>
      <c r="CP90" s="2"/>
      <c r="CQ90" s="115"/>
      <c r="CR90" s="115"/>
      <c r="CS90" s="115"/>
      <c r="CT90" s="115"/>
      <c r="CU90" s="115"/>
      <c r="CV90" s="115"/>
      <c r="CW90" s="115"/>
      <c r="CX90" s="10"/>
      <c r="CY90" s="48"/>
    </row>
    <row r="91" spans="1:103" ht="18" hidden="1" x14ac:dyDescent="0.25">
      <c r="A91" s="54" t="s">
        <v>14</v>
      </c>
      <c r="B91" s="26">
        <f t="shared" ref="B91:AQ91" si="259">B35/B55*100</f>
        <v>17.529962573847293</v>
      </c>
      <c r="C91" s="26">
        <f t="shared" si="259"/>
        <v>16.780734978209544</v>
      </c>
      <c r="D91" s="26">
        <f t="shared" si="259"/>
        <v>16.251590627845619</v>
      </c>
      <c r="E91" s="26">
        <f t="shared" si="259"/>
        <v>16.050553635669978</v>
      </c>
      <c r="F91" s="27">
        <f t="shared" si="259"/>
        <v>16.080096463353186</v>
      </c>
      <c r="G91" s="27">
        <f t="shared" si="259"/>
        <v>14.402690868308285</v>
      </c>
      <c r="H91" s="26">
        <f t="shared" si="259"/>
        <v>13.963391635467925</v>
      </c>
      <c r="I91" s="26">
        <f t="shared" si="259"/>
        <v>4.9304407615356114</v>
      </c>
      <c r="J91" s="9">
        <f t="shared" si="259"/>
        <v>5.2150613276024522</v>
      </c>
      <c r="K91" s="45">
        <f t="shared" si="259"/>
        <v>0</v>
      </c>
      <c r="L91" s="46">
        <f t="shared" ref="L91" si="260">L35/L55*100</f>
        <v>0</v>
      </c>
      <c r="M91" s="43">
        <f t="shared" si="259"/>
        <v>0</v>
      </c>
      <c r="N91" s="45">
        <f t="shared" si="259"/>
        <v>0</v>
      </c>
      <c r="O91" s="45">
        <f t="shared" si="259"/>
        <v>0</v>
      </c>
      <c r="P91" s="45">
        <f t="shared" si="259"/>
        <v>0</v>
      </c>
      <c r="Q91" s="45">
        <f t="shared" ref="Q91" si="261">Q35/Q55*100</f>
        <v>0</v>
      </c>
      <c r="R91" s="9">
        <f t="shared" ref="R91:AC91" si="262">R35/R55*100</f>
        <v>0.16163027722607642</v>
      </c>
      <c r="S91" s="9">
        <f t="shared" si="262"/>
        <v>0.16051839191775275</v>
      </c>
      <c r="T91" s="9">
        <f t="shared" si="262"/>
        <v>0.15790830993848826</v>
      </c>
      <c r="U91" s="9">
        <f t="shared" si="262"/>
        <v>0.15503845202961924</v>
      </c>
      <c r="V91" s="9">
        <f t="shared" si="262"/>
        <v>0.15462670804479817</v>
      </c>
      <c r="W91" s="9">
        <f t="shared" si="262"/>
        <v>0.15409591837913647</v>
      </c>
      <c r="X91" s="9">
        <f t="shared" si="262"/>
        <v>0.15219703118116301</v>
      </c>
      <c r="Y91" s="9">
        <f t="shared" si="262"/>
        <v>0.15089586269257799</v>
      </c>
      <c r="Z91" s="9">
        <f t="shared" si="262"/>
        <v>0.15497188446810742</v>
      </c>
      <c r="AA91" s="9">
        <f t="shared" si="262"/>
        <v>0.15193062524490653</v>
      </c>
      <c r="AB91" s="9">
        <f t="shared" si="262"/>
        <v>0.15358570913833822</v>
      </c>
      <c r="AC91" s="9">
        <f t="shared" si="262"/>
        <v>0.15502121479334563</v>
      </c>
      <c r="AD91" s="46">
        <f t="shared" ref="AD91:AO91" si="263">AD35/AD55*100</f>
        <v>0</v>
      </c>
      <c r="AE91" s="46">
        <f t="shared" si="263"/>
        <v>0</v>
      </c>
      <c r="AF91" s="46">
        <f t="shared" si="263"/>
        <v>0</v>
      </c>
      <c r="AG91" s="46">
        <f t="shared" si="263"/>
        <v>0</v>
      </c>
      <c r="AH91" s="46">
        <f t="shared" si="263"/>
        <v>0</v>
      </c>
      <c r="AI91" s="46">
        <f t="shared" si="263"/>
        <v>0</v>
      </c>
      <c r="AJ91" s="46">
        <f t="shared" si="263"/>
        <v>0</v>
      </c>
      <c r="AK91" s="46">
        <f t="shared" si="263"/>
        <v>0</v>
      </c>
      <c r="AL91" s="46">
        <f t="shared" si="263"/>
        <v>0</v>
      </c>
      <c r="AM91" s="46">
        <f t="shared" si="263"/>
        <v>0</v>
      </c>
      <c r="AN91" s="46">
        <f t="shared" si="263"/>
        <v>0</v>
      </c>
      <c r="AO91" s="43">
        <f t="shared" si="263"/>
        <v>0</v>
      </c>
      <c r="AP91" s="43">
        <f t="shared" si="259"/>
        <v>0</v>
      </c>
      <c r="AQ91" s="43">
        <f t="shared" si="259"/>
        <v>0</v>
      </c>
      <c r="AR91" s="43">
        <f t="shared" ref="AR91:CP91" si="264">AR35/AR55*100</f>
        <v>0</v>
      </c>
      <c r="AS91" s="43">
        <f t="shared" si="264"/>
        <v>0</v>
      </c>
      <c r="AT91" s="43">
        <f t="shared" si="264"/>
        <v>0</v>
      </c>
      <c r="AU91" s="43">
        <f t="shared" si="264"/>
        <v>0</v>
      </c>
      <c r="AV91" s="43">
        <f t="shared" si="264"/>
        <v>0</v>
      </c>
      <c r="AW91" s="43">
        <f t="shared" si="264"/>
        <v>0</v>
      </c>
      <c r="AX91" s="43">
        <f t="shared" si="264"/>
        <v>0</v>
      </c>
      <c r="AY91" s="43">
        <f t="shared" si="264"/>
        <v>0</v>
      </c>
      <c r="AZ91" s="43">
        <f t="shared" si="264"/>
        <v>0</v>
      </c>
      <c r="BA91" s="43">
        <f t="shared" si="264"/>
        <v>0</v>
      </c>
      <c r="BB91" s="43">
        <f t="shared" si="264"/>
        <v>0</v>
      </c>
      <c r="BC91" s="43">
        <f t="shared" si="264"/>
        <v>0</v>
      </c>
      <c r="BD91" s="43">
        <f t="shared" si="264"/>
        <v>0</v>
      </c>
      <c r="BE91" s="43">
        <f t="shared" si="264"/>
        <v>0</v>
      </c>
      <c r="BF91" s="43">
        <f t="shared" si="264"/>
        <v>0</v>
      </c>
      <c r="BG91" s="43">
        <f t="shared" si="264"/>
        <v>0</v>
      </c>
      <c r="BH91" s="43">
        <f t="shared" si="264"/>
        <v>0</v>
      </c>
      <c r="BI91" s="43">
        <f t="shared" si="264"/>
        <v>0</v>
      </c>
      <c r="BJ91" s="43">
        <f t="shared" si="264"/>
        <v>0</v>
      </c>
      <c r="BK91" s="43">
        <f t="shared" si="264"/>
        <v>0</v>
      </c>
      <c r="BL91" s="43">
        <f t="shared" si="264"/>
        <v>0</v>
      </c>
      <c r="BM91" s="43">
        <f t="shared" si="264"/>
        <v>0</v>
      </c>
      <c r="BN91" s="43">
        <f t="shared" si="264"/>
        <v>0</v>
      </c>
      <c r="BO91" s="43">
        <f t="shared" si="264"/>
        <v>0</v>
      </c>
      <c r="BP91" s="43">
        <f t="shared" si="264"/>
        <v>0</v>
      </c>
      <c r="BQ91" s="43">
        <f t="shared" si="264"/>
        <v>0</v>
      </c>
      <c r="BR91" s="43">
        <f t="shared" si="264"/>
        <v>0</v>
      </c>
      <c r="BS91" s="43">
        <f t="shared" si="264"/>
        <v>0</v>
      </c>
      <c r="BT91" s="43">
        <f t="shared" si="264"/>
        <v>0</v>
      </c>
      <c r="BU91" s="43">
        <f t="shared" si="264"/>
        <v>0</v>
      </c>
      <c r="BV91" s="45">
        <f t="shared" si="264"/>
        <v>0</v>
      </c>
      <c r="BW91" s="45">
        <f t="shared" si="264"/>
        <v>0</v>
      </c>
      <c r="BX91" s="43">
        <f t="shared" si="264"/>
        <v>0</v>
      </c>
      <c r="BY91" s="46">
        <f t="shared" si="264"/>
        <v>0</v>
      </c>
      <c r="BZ91" s="45">
        <f t="shared" si="264"/>
        <v>0</v>
      </c>
      <c r="CA91" s="45">
        <f t="shared" si="264"/>
        <v>0</v>
      </c>
      <c r="CB91" s="45">
        <f t="shared" si="264"/>
        <v>0</v>
      </c>
      <c r="CC91" s="46">
        <f t="shared" si="264"/>
        <v>0</v>
      </c>
      <c r="CD91" s="44">
        <f t="shared" si="264"/>
        <v>0</v>
      </c>
      <c r="CE91" s="45">
        <f t="shared" si="264"/>
        <v>0</v>
      </c>
      <c r="CF91" s="43">
        <f t="shared" si="264"/>
        <v>0</v>
      </c>
      <c r="CG91" s="43">
        <f t="shared" si="264"/>
        <v>0</v>
      </c>
      <c r="CH91" s="55">
        <f t="shared" si="264"/>
        <v>0</v>
      </c>
      <c r="CI91" s="55">
        <f t="shared" si="264"/>
        <v>0</v>
      </c>
      <c r="CJ91" s="55">
        <f t="shared" si="264"/>
        <v>0</v>
      </c>
      <c r="CK91" s="55">
        <f t="shared" si="264"/>
        <v>0</v>
      </c>
      <c r="CL91" s="43">
        <f t="shared" si="264"/>
        <v>0</v>
      </c>
      <c r="CM91" s="45">
        <f t="shared" si="264"/>
        <v>0</v>
      </c>
      <c r="CN91" s="55">
        <f t="shared" si="264"/>
        <v>0</v>
      </c>
      <c r="CO91" s="55">
        <f t="shared" ref="CO91" si="265">CO35/CO55*100</f>
        <v>0</v>
      </c>
      <c r="CP91" s="43">
        <f t="shared" si="264"/>
        <v>0</v>
      </c>
      <c r="CQ91" s="118">
        <f t="shared" ref="CQ91:CY91" si="266">CQ35/CQ55*100</f>
        <v>0</v>
      </c>
      <c r="CR91" s="118">
        <f t="shared" ref="CR91:CX91" si="267">CR35/CR55*100</f>
        <v>0</v>
      </c>
      <c r="CS91" s="118">
        <f t="shared" si="267"/>
        <v>0</v>
      </c>
      <c r="CT91" s="118">
        <f t="shared" si="267"/>
        <v>0</v>
      </c>
      <c r="CU91" s="118">
        <f t="shared" si="267"/>
        <v>0</v>
      </c>
      <c r="CV91" s="118">
        <f t="shared" si="267"/>
        <v>0</v>
      </c>
      <c r="CW91" s="118">
        <f t="shared" si="267"/>
        <v>0</v>
      </c>
      <c r="CX91" s="44">
        <f t="shared" si="267"/>
        <v>0</v>
      </c>
      <c r="CY91" s="55">
        <f t="shared" si="266"/>
        <v>0</v>
      </c>
    </row>
    <row r="92" spans="1:103" ht="18" hidden="1" x14ac:dyDescent="0.25">
      <c r="A92" s="54" t="s">
        <v>15</v>
      </c>
      <c r="B92" s="26">
        <f t="shared" ref="B92:K92" si="268">B36/B55*100</f>
        <v>0.80555619645542087</v>
      </c>
      <c r="C92" s="26">
        <f t="shared" si="268"/>
        <v>0.75115019980796283</v>
      </c>
      <c r="D92" s="26">
        <f t="shared" si="268"/>
        <v>0.68839162716850733</v>
      </c>
      <c r="E92" s="26">
        <f t="shared" si="268"/>
        <v>0.65658508938437987</v>
      </c>
      <c r="F92" s="27">
        <f t="shared" si="268"/>
        <v>0.64266587994528968</v>
      </c>
      <c r="G92" s="27">
        <f t="shared" si="268"/>
        <v>0.61268646734627963</v>
      </c>
      <c r="H92" s="26">
        <f t="shared" si="268"/>
        <v>0.58490064724923219</v>
      </c>
      <c r="I92" s="26">
        <f t="shared" si="268"/>
        <v>0</v>
      </c>
      <c r="J92" s="46">
        <f t="shared" si="268"/>
        <v>0</v>
      </c>
      <c r="K92" s="45">
        <f t="shared" si="268"/>
        <v>0</v>
      </c>
      <c r="L92" s="46">
        <f t="shared" ref="L92" si="269">L36/L55*100</f>
        <v>0</v>
      </c>
      <c r="M92" s="43">
        <f>M36/M55*100</f>
        <v>0</v>
      </c>
      <c r="N92" s="45">
        <f t="shared" ref="N92:CP92" si="270">N36/N55*100</f>
        <v>0</v>
      </c>
      <c r="O92" s="45">
        <f t="shared" si="270"/>
        <v>0</v>
      </c>
      <c r="P92" s="45">
        <f t="shared" si="270"/>
        <v>0</v>
      </c>
      <c r="Q92" s="45">
        <f t="shared" ref="Q92" si="271">Q36/Q55*100</f>
        <v>0</v>
      </c>
      <c r="R92" s="46">
        <f t="shared" si="270"/>
        <v>0</v>
      </c>
      <c r="S92" s="46">
        <f t="shared" si="270"/>
        <v>0</v>
      </c>
      <c r="T92" s="46">
        <f t="shared" si="270"/>
        <v>0</v>
      </c>
      <c r="U92" s="46">
        <f t="shared" si="270"/>
        <v>0</v>
      </c>
      <c r="V92" s="46">
        <f t="shared" si="270"/>
        <v>0</v>
      </c>
      <c r="W92" s="46">
        <f t="shared" si="270"/>
        <v>0</v>
      </c>
      <c r="X92" s="46">
        <f t="shared" si="270"/>
        <v>0</v>
      </c>
      <c r="Y92" s="46">
        <f t="shared" si="270"/>
        <v>0</v>
      </c>
      <c r="Z92" s="46">
        <f t="shared" si="270"/>
        <v>0</v>
      </c>
      <c r="AA92" s="46">
        <f t="shared" si="270"/>
        <v>0</v>
      </c>
      <c r="AB92" s="46">
        <f t="shared" si="270"/>
        <v>0</v>
      </c>
      <c r="AC92" s="46">
        <f t="shared" si="270"/>
        <v>0</v>
      </c>
      <c r="AD92" s="46">
        <f t="shared" si="270"/>
        <v>0</v>
      </c>
      <c r="AE92" s="46">
        <f t="shared" si="270"/>
        <v>0</v>
      </c>
      <c r="AF92" s="46">
        <f t="shared" si="270"/>
        <v>0</v>
      </c>
      <c r="AG92" s="46">
        <f t="shared" si="270"/>
        <v>0</v>
      </c>
      <c r="AH92" s="46">
        <f t="shared" si="270"/>
        <v>0</v>
      </c>
      <c r="AI92" s="46">
        <f t="shared" si="270"/>
        <v>0</v>
      </c>
      <c r="AJ92" s="46">
        <f t="shared" si="270"/>
        <v>0</v>
      </c>
      <c r="AK92" s="46">
        <f t="shared" si="270"/>
        <v>0</v>
      </c>
      <c r="AL92" s="46">
        <f t="shared" si="270"/>
        <v>0</v>
      </c>
      <c r="AM92" s="46">
        <f t="shared" si="270"/>
        <v>0</v>
      </c>
      <c r="AN92" s="46">
        <f>AN36/AN55*100</f>
        <v>0</v>
      </c>
      <c r="AO92" s="43">
        <f t="shared" ref="AO92" si="272">AO36/AO55*100</f>
        <v>0</v>
      </c>
      <c r="AP92" s="43">
        <f t="shared" ref="AP92" si="273">AP36/AP55*100</f>
        <v>0</v>
      </c>
      <c r="AQ92" s="43">
        <f t="shared" si="270"/>
        <v>0</v>
      </c>
      <c r="AR92" s="43">
        <f t="shared" si="270"/>
        <v>0</v>
      </c>
      <c r="AS92" s="43">
        <f t="shared" si="270"/>
        <v>0</v>
      </c>
      <c r="AT92" s="43">
        <f t="shared" si="270"/>
        <v>0</v>
      </c>
      <c r="AU92" s="43">
        <f t="shared" si="270"/>
        <v>0</v>
      </c>
      <c r="AV92" s="43">
        <f t="shared" si="270"/>
        <v>0</v>
      </c>
      <c r="AW92" s="43">
        <f t="shared" si="270"/>
        <v>0</v>
      </c>
      <c r="AX92" s="43">
        <f t="shared" si="270"/>
        <v>0</v>
      </c>
      <c r="AY92" s="43">
        <f t="shared" si="270"/>
        <v>0</v>
      </c>
      <c r="AZ92" s="43">
        <f t="shared" si="270"/>
        <v>0</v>
      </c>
      <c r="BA92" s="43">
        <f t="shared" si="270"/>
        <v>0</v>
      </c>
      <c r="BB92" s="43">
        <f t="shared" si="270"/>
        <v>0</v>
      </c>
      <c r="BC92" s="43">
        <f t="shared" si="270"/>
        <v>0</v>
      </c>
      <c r="BD92" s="43">
        <f t="shared" si="270"/>
        <v>0</v>
      </c>
      <c r="BE92" s="43">
        <f t="shared" si="270"/>
        <v>0</v>
      </c>
      <c r="BF92" s="43">
        <f t="shared" si="270"/>
        <v>0</v>
      </c>
      <c r="BG92" s="43">
        <f t="shared" si="270"/>
        <v>0</v>
      </c>
      <c r="BH92" s="43">
        <f t="shared" si="270"/>
        <v>0</v>
      </c>
      <c r="BI92" s="43">
        <f t="shared" si="270"/>
        <v>0</v>
      </c>
      <c r="BJ92" s="43">
        <f t="shared" si="270"/>
        <v>0</v>
      </c>
      <c r="BK92" s="43">
        <f t="shared" si="270"/>
        <v>0</v>
      </c>
      <c r="BL92" s="43">
        <f t="shared" si="270"/>
        <v>0</v>
      </c>
      <c r="BM92" s="43">
        <f t="shared" si="270"/>
        <v>0</v>
      </c>
      <c r="BN92" s="43">
        <f t="shared" si="270"/>
        <v>0</v>
      </c>
      <c r="BO92" s="43">
        <f t="shared" si="270"/>
        <v>0</v>
      </c>
      <c r="BP92" s="43">
        <f t="shared" si="270"/>
        <v>0</v>
      </c>
      <c r="BQ92" s="43">
        <f t="shared" si="270"/>
        <v>0</v>
      </c>
      <c r="BR92" s="43">
        <f t="shared" si="270"/>
        <v>0</v>
      </c>
      <c r="BS92" s="43">
        <f t="shared" si="270"/>
        <v>0</v>
      </c>
      <c r="BT92" s="43">
        <f t="shared" si="270"/>
        <v>0</v>
      </c>
      <c r="BU92" s="43">
        <f t="shared" si="270"/>
        <v>0</v>
      </c>
      <c r="BV92" s="45">
        <f t="shared" si="270"/>
        <v>0</v>
      </c>
      <c r="BW92" s="45">
        <f t="shared" si="270"/>
        <v>0</v>
      </c>
      <c r="BX92" s="43">
        <f t="shared" si="270"/>
        <v>0</v>
      </c>
      <c r="BY92" s="46">
        <f t="shared" si="270"/>
        <v>0</v>
      </c>
      <c r="BZ92" s="45">
        <f t="shared" si="270"/>
        <v>0</v>
      </c>
      <c r="CA92" s="45">
        <f t="shared" si="270"/>
        <v>0</v>
      </c>
      <c r="CB92" s="45">
        <f t="shared" si="270"/>
        <v>0</v>
      </c>
      <c r="CC92" s="46">
        <f t="shared" si="270"/>
        <v>0</v>
      </c>
      <c r="CD92" s="44">
        <f t="shared" si="270"/>
        <v>0</v>
      </c>
      <c r="CE92" s="45">
        <f t="shared" si="270"/>
        <v>0</v>
      </c>
      <c r="CF92" s="43">
        <f t="shared" si="270"/>
        <v>0</v>
      </c>
      <c r="CG92" s="43">
        <f t="shared" si="270"/>
        <v>0</v>
      </c>
      <c r="CH92" s="55">
        <f t="shared" si="270"/>
        <v>0</v>
      </c>
      <c r="CI92" s="55">
        <f t="shared" si="270"/>
        <v>0</v>
      </c>
      <c r="CJ92" s="55">
        <f t="shared" si="270"/>
        <v>0</v>
      </c>
      <c r="CK92" s="55">
        <f t="shared" si="270"/>
        <v>0</v>
      </c>
      <c r="CL92" s="43">
        <f t="shared" si="270"/>
        <v>0</v>
      </c>
      <c r="CM92" s="45">
        <f t="shared" si="270"/>
        <v>0</v>
      </c>
      <c r="CN92" s="55">
        <f t="shared" si="270"/>
        <v>0</v>
      </c>
      <c r="CO92" s="55">
        <f t="shared" ref="CO92" si="274">CO36/CO55*100</f>
        <v>0</v>
      </c>
      <c r="CP92" s="43">
        <f t="shared" si="270"/>
        <v>0</v>
      </c>
      <c r="CQ92" s="118">
        <f t="shared" ref="CQ92:CY92" si="275">CQ36/CQ55*100</f>
        <v>0</v>
      </c>
      <c r="CR92" s="118">
        <f t="shared" ref="CR92:CX92" si="276">CR36/CR55*100</f>
        <v>0</v>
      </c>
      <c r="CS92" s="118">
        <f t="shared" si="276"/>
        <v>0</v>
      </c>
      <c r="CT92" s="118">
        <f t="shared" si="276"/>
        <v>0</v>
      </c>
      <c r="CU92" s="118">
        <f t="shared" si="276"/>
        <v>0</v>
      </c>
      <c r="CV92" s="118">
        <f t="shared" si="276"/>
        <v>0</v>
      </c>
      <c r="CW92" s="118">
        <f t="shared" si="276"/>
        <v>0</v>
      </c>
      <c r="CX92" s="44">
        <f t="shared" si="276"/>
        <v>0</v>
      </c>
      <c r="CY92" s="55">
        <f t="shared" si="275"/>
        <v>0</v>
      </c>
    </row>
    <row r="93" spans="1:103" ht="18" hidden="1" x14ac:dyDescent="0.25">
      <c r="A93" s="54" t="s">
        <v>16</v>
      </c>
      <c r="B93" s="26">
        <f t="shared" ref="B93:K93" si="277">B37/B55*100</f>
        <v>0.65917719292602628</v>
      </c>
      <c r="C93" s="26">
        <f t="shared" si="277"/>
        <v>0.63118451951347776</v>
      </c>
      <c r="D93" s="26">
        <f t="shared" si="277"/>
        <v>0.60627728875294784</v>
      </c>
      <c r="E93" s="26">
        <f t="shared" si="277"/>
        <v>0.60114366292216381</v>
      </c>
      <c r="F93" s="27">
        <f t="shared" si="277"/>
        <v>0.59103728956488666</v>
      </c>
      <c r="G93" s="27">
        <f t="shared" si="277"/>
        <v>0.58976527752420238</v>
      </c>
      <c r="H93" s="26">
        <f t="shared" si="277"/>
        <v>0.59041099682096199</v>
      </c>
      <c r="I93" s="26">
        <f t="shared" si="277"/>
        <v>0</v>
      </c>
      <c r="J93" s="46">
        <f t="shared" si="277"/>
        <v>0</v>
      </c>
      <c r="K93" s="45">
        <f t="shared" si="277"/>
        <v>0</v>
      </c>
      <c r="L93" s="46">
        <f t="shared" ref="L93" si="278">L37/L55*100</f>
        <v>0</v>
      </c>
      <c r="M93" s="43">
        <f>M37/M55*100</f>
        <v>0</v>
      </c>
      <c r="N93" s="45">
        <f t="shared" ref="N93:CP93" si="279">N37/N55*100</f>
        <v>0</v>
      </c>
      <c r="O93" s="45">
        <f t="shared" si="279"/>
        <v>0</v>
      </c>
      <c r="P93" s="45">
        <f t="shared" si="279"/>
        <v>0</v>
      </c>
      <c r="Q93" s="45">
        <f t="shared" ref="Q93" si="280">Q37/Q55*100</f>
        <v>0</v>
      </c>
      <c r="R93" s="46">
        <f t="shared" si="279"/>
        <v>0</v>
      </c>
      <c r="S93" s="46">
        <f t="shared" si="279"/>
        <v>0</v>
      </c>
      <c r="T93" s="46">
        <f t="shared" si="279"/>
        <v>0</v>
      </c>
      <c r="U93" s="46">
        <f t="shared" si="279"/>
        <v>0</v>
      </c>
      <c r="V93" s="46">
        <f t="shared" si="279"/>
        <v>0</v>
      </c>
      <c r="W93" s="46">
        <f t="shared" si="279"/>
        <v>0</v>
      </c>
      <c r="X93" s="46">
        <f t="shared" si="279"/>
        <v>0</v>
      </c>
      <c r="Y93" s="46">
        <f t="shared" si="279"/>
        <v>0</v>
      </c>
      <c r="Z93" s="46">
        <f t="shared" si="279"/>
        <v>0</v>
      </c>
      <c r="AA93" s="46">
        <f t="shared" si="279"/>
        <v>0</v>
      </c>
      <c r="AB93" s="46">
        <f t="shared" si="279"/>
        <v>0</v>
      </c>
      <c r="AC93" s="46">
        <f t="shared" si="279"/>
        <v>0</v>
      </c>
      <c r="AD93" s="46">
        <f t="shared" si="279"/>
        <v>0</v>
      </c>
      <c r="AE93" s="46">
        <f t="shared" si="279"/>
        <v>0</v>
      </c>
      <c r="AF93" s="46">
        <f t="shared" si="279"/>
        <v>0</v>
      </c>
      <c r="AG93" s="46">
        <f t="shared" si="279"/>
        <v>0</v>
      </c>
      <c r="AH93" s="46">
        <f t="shared" si="279"/>
        <v>0</v>
      </c>
      <c r="AI93" s="46">
        <f t="shared" si="279"/>
        <v>0</v>
      </c>
      <c r="AJ93" s="46">
        <f t="shared" si="279"/>
        <v>0</v>
      </c>
      <c r="AK93" s="46">
        <f t="shared" si="279"/>
        <v>0</v>
      </c>
      <c r="AL93" s="46">
        <f t="shared" si="279"/>
        <v>0</v>
      </c>
      <c r="AM93" s="46">
        <f t="shared" si="279"/>
        <v>0</v>
      </c>
      <c r="AN93" s="46">
        <f>AN37/AN55*100</f>
        <v>0</v>
      </c>
      <c r="AO93" s="43">
        <f t="shared" ref="AO93" si="281">AO37/AO55*100</f>
        <v>0</v>
      </c>
      <c r="AP93" s="43">
        <f t="shared" ref="AP93" si="282">AP37/AP55*100</f>
        <v>0</v>
      </c>
      <c r="AQ93" s="43">
        <f t="shared" si="279"/>
        <v>0</v>
      </c>
      <c r="AR93" s="43">
        <f t="shared" si="279"/>
        <v>0</v>
      </c>
      <c r="AS93" s="43">
        <f t="shared" si="279"/>
        <v>0</v>
      </c>
      <c r="AT93" s="43">
        <f t="shared" si="279"/>
        <v>0</v>
      </c>
      <c r="AU93" s="43">
        <f t="shared" si="279"/>
        <v>0</v>
      </c>
      <c r="AV93" s="43">
        <f t="shared" si="279"/>
        <v>0</v>
      </c>
      <c r="AW93" s="43">
        <f t="shared" si="279"/>
        <v>0</v>
      </c>
      <c r="AX93" s="43">
        <f t="shared" si="279"/>
        <v>0</v>
      </c>
      <c r="AY93" s="43">
        <f t="shared" si="279"/>
        <v>0</v>
      </c>
      <c r="AZ93" s="43">
        <f t="shared" si="279"/>
        <v>0</v>
      </c>
      <c r="BA93" s="43">
        <f t="shared" si="279"/>
        <v>0</v>
      </c>
      <c r="BB93" s="43">
        <f t="shared" si="279"/>
        <v>0</v>
      </c>
      <c r="BC93" s="43">
        <f t="shared" si="279"/>
        <v>0</v>
      </c>
      <c r="BD93" s="43">
        <f t="shared" si="279"/>
        <v>0</v>
      </c>
      <c r="BE93" s="43">
        <f t="shared" si="279"/>
        <v>0</v>
      </c>
      <c r="BF93" s="43">
        <f t="shared" si="279"/>
        <v>0</v>
      </c>
      <c r="BG93" s="43">
        <f t="shared" si="279"/>
        <v>0</v>
      </c>
      <c r="BH93" s="43">
        <f t="shared" si="279"/>
        <v>0</v>
      </c>
      <c r="BI93" s="43">
        <f t="shared" si="279"/>
        <v>0</v>
      </c>
      <c r="BJ93" s="43">
        <f t="shared" si="279"/>
        <v>0</v>
      </c>
      <c r="BK93" s="43">
        <f t="shared" si="279"/>
        <v>0</v>
      </c>
      <c r="BL93" s="43">
        <f t="shared" si="279"/>
        <v>0</v>
      </c>
      <c r="BM93" s="43">
        <f t="shared" si="279"/>
        <v>0</v>
      </c>
      <c r="BN93" s="43">
        <f t="shared" si="279"/>
        <v>0</v>
      </c>
      <c r="BO93" s="43">
        <f t="shared" si="279"/>
        <v>0</v>
      </c>
      <c r="BP93" s="43">
        <f t="shared" si="279"/>
        <v>0</v>
      </c>
      <c r="BQ93" s="43">
        <f t="shared" si="279"/>
        <v>0</v>
      </c>
      <c r="BR93" s="43">
        <f t="shared" si="279"/>
        <v>0</v>
      </c>
      <c r="BS93" s="43">
        <f t="shared" si="279"/>
        <v>0</v>
      </c>
      <c r="BT93" s="43">
        <f t="shared" si="279"/>
        <v>0</v>
      </c>
      <c r="BU93" s="43">
        <f t="shared" si="279"/>
        <v>0</v>
      </c>
      <c r="BV93" s="45">
        <f t="shared" si="279"/>
        <v>0</v>
      </c>
      <c r="BW93" s="45">
        <f t="shared" si="279"/>
        <v>0</v>
      </c>
      <c r="BX93" s="43">
        <f t="shared" si="279"/>
        <v>0</v>
      </c>
      <c r="BY93" s="46">
        <f t="shared" si="279"/>
        <v>0</v>
      </c>
      <c r="BZ93" s="45">
        <f t="shared" si="279"/>
        <v>0</v>
      </c>
      <c r="CA93" s="45">
        <f t="shared" si="279"/>
        <v>0</v>
      </c>
      <c r="CB93" s="45">
        <f t="shared" si="279"/>
        <v>0</v>
      </c>
      <c r="CC93" s="46">
        <f t="shared" si="279"/>
        <v>0</v>
      </c>
      <c r="CD93" s="44">
        <f t="shared" si="279"/>
        <v>0</v>
      </c>
      <c r="CE93" s="45">
        <f t="shared" si="279"/>
        <v>0</v>
      </c>
      <c r="CF93" s="43">
        <f t="shared" si="279"/>
        <v>0</v>
      </c>
      <c r="CG93" s="43">
        <f t="shared" si="279"/>
        <v>0</v>
      </c>
      <c r="CH93" s="55">
        <f t="shared" si="279"/>
        <v>0</v>
      </c>
      <c r="CI93" s="55">
        <f t="shared" si="279"/>
        <v>0</v>
      </c>
      <c r="CJ93" s="55">
        <f t="shared" si="279"/>
        <v>0</v>
      </c>
      <c r="CK93" s="55">
        <f t="shared" si="279"/>
        <v>0</v>
      </c>
      <c r="CL93" s="43">
        <f t="shared" si="279"/>
        <v>0</v>
      </c>
      <c r="CM93" s="45">
        <f t="shared" si="279"/>
        <v>0</v>
      </c>
      <c r="CN93" s="55">
        <f t="shared" si="279"/>
        <v>0</v>
      </c>
      <c r="CO93" s="43">
        <f t="shared" ref="CO93" si="283">CO37/CO55*100</f>
        <v>0</v>
      </c>
      <c r="CP93" s="43">
        <f t="shared" si="279"/>
        <v>0</v>
      </c>
      <c r="CQ93" s="118">
        <f t="shared" ref="CQ93:CY93" si="284">CQ37/CQ55*100</f>
        <v>0</v>
      </c>
      <c r="CR93" s="118">
        <f t="shared" ref="CR93:CX93" si="285">CR37/CR55*100</f>
        <v>0</v>
      </c>
      <c r="CS93" s="118">
        <f t="shared" si="285"/>
        <v>0</v>
      </c>
      <c r="CT93" s="118">
        <f t="shared" si="285"/>
        <v>0</v>
      </c>
      <c r="CU93" s="118">
        <f t="shared" si="285"/>
        <v>0</v>
      </c>
      <c r="CV93" s="118">
        <f t="shared" si="285"/>
        <v>0</v>
      </c>
      <c r="CW93" s="118">
        <f t="shared" si="285"/>
        <v>0</v>
      </c>
      <c r="CX93" s="44">
        <f t="shared" si="285"/>
        <v>0</v>
      </c>
      <c r="CY93" s="55">
        <f t="shared" si="284"/>
        <v>0</v>
      </c>
    </row>
    <row r="94" spans="1:103" x14ac:dyDescent="0.25">
      <c r="A94" s="54" t="s">
        <v>120</v>
      </c>
      <c r="B94" s="26">
        <f t="shared" ref="B94:K94" si="286">B38/B55*100</f>
        <v>1.1729755649696483</v>
      </c>
      <c r="C94" s="26">
        <f t="shared" si="286"/>
        <v>1.52551516816017</v>
      </c>
      <c r="D94" s="26">
        <f t="shared" si="286"/>
        <v>1.8106014616264678</v>
      </c>
      <c r="E94" s="26">
        <f t="shared" si="286"/>
        <v>1.8747804414556164</v>
      </c>
      <c r="F94" s="27">
        <f t="shared" si="286"/>
        <v>1.8445852487170789</v>
      </c>
      <c r="G94" s="27">
        <f t="shared" si="286"/>
        <v>1.8438987294479199</v>
      </c>
      <c r="H94" s="26">
        <f t="shared" si="286"/>
        <v>1.8626193319134829</v>
      </c>
      <c r="I94" s="26">
        <f t="shared" si="286"/>
        <v>0.22928720038760797</v>
      </c>
      <c r="J94" s="9">
        <f t="shared" si="286"/>
        <v>0.24756187033190069</v>
      </c>
      <c r="K94" s="9">
        <f t="shared" si="286"/>
        <v>0.27205507891294262</v>
      </c>
      <c r="L94" s="9">
        <f t="shared" ref="L94" si="287">L38/L55*100</f>
        <v>0.24086382247076191</v>
      </c>
      <c r="M94" s="2">
        <f>M38/M55*100</f>
        <v>0.23938269904679807</v>
      </c>
      <c r="N94" s="9">
        <f t="shared" ref="N94:CP94" si="288">N38/N55*100</f>
        <v>0.21373267864856685</v>
      </c>
      <c r="O94" s="9">
        <f t="shared" si="288"/>
        <v>0.19878021707118373</v>
      </c>
      <c r="P94" s="9">
        <f t="shared" si="288"/>
        <v>0.19244202212165301</v>
      </c>
      <c r="Q94" s="9">
        <f t="shared" ref="Q94" si="289">Q38/Q55*100</f>
        <v>0.19730212304309452</v>
      </c>
      <c r="R94" s="9">
        <f t="shared" si="288"/>
        <v>0.30315255966666005</v>
      </c>
      <c r="S94" s="9">
        <f t="shared" si="288"/>
        <v>0.30427041828699042</v>
      </c>
      <c r="T94" s="9">
        <f t="shared" si="288"/>
        <v>0.30258668840019554</v>
      </c>
      <c r="U94" s="9">
        <f t="shared" si="288"/>
        <v>0.30056319818717858</v>
      </c>
      <c r="V94" s="9">
        <f t="shared" si="288"/>
        <v>0.29969892857493874</v>
      </c>
      <c r="W94" s="9">
        <f t="shared" si="288"/>
        <v>0.29900920441674561</v>
      </c>
      <c r="X94" s="9">
        <f t="shared" si="288"/>
        <v>0.29405215927794659</v>
      </c>
      <c r="Y94" s="9">
        <f t="shared" si="288"/>
        <v>0.29394960998530867</v>
      </c>
      <c r="Z94" s="9">
        <f t="shared" si="288"/>
        <v>0.29094771602482355</v>
      </c>
      <c r="AA94" s="9">
        <f t="shared" si="288"/>
        <v>0.28918984879293808</v>
      </c>
      <c r="AB94" s="9">
        <f t="shared" si="288"/>
        <v>0.29146605781995966</v>
      </c>
      <c r="AC94" s="9">
        <f t="shared" si="288"/>
        <v>0.29051597068006413</v>
      </c>
      <c r="AD94" s="9">
        <f t="shared" si="288"/>
        <v>0.2928531003423076</v>
      </c>
      <c r="AE94" s="9">
        <f t="shared" si="288"/>
        <v>0.29258949967337344</v>
      </c>
      <c r="AF94" s="9">
        <f t="shared" si="288"/>
        <v>0.29354465336321933</v>
      </c>
      <c r="AG94" s="9">
        <f t="shared" si="288"/>
        <v>0.26470610540668105</v>
      </c>
      <c r="AH94" s="9">
        <f t="shared" si="288"/>
        <v>0.28827382994909756</v>
      </c>
      <c r="AI94" s="9">
        <f t="shared" si="288"/>
        <v>0.26138957076325997</v>
      </c>
      <c r="AJ94" s="9">
        <f t="shared" si="288"/>
        <v>0.2785727117507063</v>
      </c>
      <c r="AK94" s="9">
        <f t="shared" si="288"/>
        <v>0.27804521571551388</v>
      </c>
      <c r="AL94" s="9">
        <f t="shared" si="288"/>
        <v>0.2581892417946885</v>
      </c>
      <c r="AM94" s="9">
        <f t="shared" si="288"/>
        <v>0.25744907096489922</v>
      </c>
      <c r="AN94" s="9">
        <f>AN38/AN55*100</f>
        <v>0.24102089794075041</v>
      </c>
      <c r="AO94" s="10">
        <f t="shared" ref="AO94" si="290">AO38/AO55*100</f>
        <v>0.24086382247076191</v>
      </c>
      <c r="AP94" s="2">
        <f t="shared" ref="AP94" si="291">AP38/AP55*100</f>
        <v>0.24099599321879875</v>
      </c>
      <c r="AQ94" s="2">
        <f t="shared" si="288"/>
        <v>0.24060370485284732</v>
      </c>
      <c r="AR94" s="2">
        <f t="shared" si="288"/>
        <v>0.2390134618590519</v>
      </c>
      <c r="AS94" s="2">
        <f t="shared" si="288"/>
        <v>0.23850625162739697</v>
      </c>
      <c r="AT94" s="2">
        <f t="shared" si="288"/>
        <v>0.23828498041481272</v>
      </c>
      <c r="AU94" s="2">
        <f t="shared" si="288"/>
        <v>0.23843690908355894</v>
      </c>
      <c r="AV94" s="2">
        <f t="shared" si="288"/>
        <v>0.23775149300436496</v>
      </c>
      <c r="AW94" s="2">
        <f t="shared" si="288"/>
        <v>0.23816912230221968</v>
      </c>
      <c r="AX94" s="2">
        <f t="shared" si="288"/>
        <v>0.23816965936929502</v>
      </c>
      <c r="AY94" s="2">
        <f t="shared" si="288"/>
        <v>0.23918727146924851</v>
      </c>
      <c r="AZ94" s="2">
        <f t="shared" si="288"/>
        <v>0.23957962518740328</v>
      </c>
      <c r="BA94" s="2">
        <f t="shared" si="288"/>
        <v>0.23938269904679807</v>
      </c>
      <c r="BB94" s="2">
        <f t="shared" si="288"/>
        <v>0.23487822130830474</v>
      </c>
      <c r="BC94" s="2">
        <f t="shared" si="288"/>
        <v>0.22845832434177896</v>
      </c>
      <c r="BD94" s="2">
        <f t="shared" si="288"/>
        <v>0.23850625162739697</v>
      </c>
      <c r="BE94" s="2">
        <f t="shared" si="288"/>
        <v>0.2274470455893973</v>
      </c>
      <c r="BF94" s="2">
        <f t="shared" si="288"/>
        <v>0.22496826150707486</v>
      </c>
      <c r="BG94" s="2">
        <f t="shared" si="288"/>
        <v>0.22616534333771388</v>
      </c>
      <c r="BH94" s="2">
        <f t="shared" si="288"/>
        <v>0.22516102884315561</v>
      </c>
      <c r="BI94" s="2">
        <f t="shared" si="288"/>
        <v>0.22508807578901524</v>
      </c>
      <c r="BJ94" s="2">
        <f t="shared" si="288"/>
        <v>0.21986389342623197</v>
      </c>
      <c r="BK94" s="2">
        <f t="shared" si="288"/>
        <v>0.21879854368160781</v>
      </c>
      <c r="BL94" s="2">
        <f t="shared" si="288"/>
        <v>0.21750680513414741</v>
      </c>
      <c r="BM94" s="2">
        <f t="shared" si="288"/>
        <v>0.2152586965782603</v>
      </c>
      <c r="BN94" s="2">
        <f t="shared" si="288"/>
        <v>0.21373267864856685</v>
      </c>
      <c r="BO94" s="2">
        <f t="shared" si="288"/>
        <v>0.21278210932895261</v>
      </c>
      <c r="BP94" s="2">
        <f t="shared" si="288"/>
        <v>0.21035504026764856</v>
      </c>
      <c r="BQ94" s="2">
        <f t="shared" si="288"/>
        <v>0.20978854225256438</v>
      </c>
      <c r="BR94" s="2">
        <f t="shared" si="288"/>
        <v>0.20864290259412191</v>
      </c>
      <c r="BS94" s="2">
        <f t="shared" si="288"/>
        <v>0.20818717843805365</v>
      </c>
      <c r="BT94" s="2">
        <f t="shared" si="288"/>
        <v>0.20578942464358538</v>
      </c>
      <c r="BU94" s="2">
        <f t="shared" si="288"/>
        <v>0.2068417344273058</v>
      </c>
      <c r="BV94" s="9">
        <f t="shared" si="288"/>
        <v>0.20660998850830273</v>
      </c>
      <c r="BW94" s="9">
        <f t="shared" si="288"/>
        <v>0.20655437948716199</v>
      </c>
      <c r="BX94" s="2">
        <f t="shared" si="288"/>
        <v>0.20675594265674169</v>
      </c>
      <c r="BY94" s="8">
        <f t="shared" si="288"/>
        <v>0.20587240854974626</v>
      </c>
      <c r="BZ94" s="9">
        <f t="shared" si="288"/>
        <v>0.19878021707118373</v>
      </c>
      <c r="CA94" s="9">
        <f t="shared" si="288"/>
        <v>0.19962219437560327</v>
      </c>
      <c r="CB94" s="48">
        <f t="shared" si="288"/>
        <v>0.19921168509925349</v>
      </c>
      <c r="CC94" s="8">
        <f t="shared" si="288"/>
        <v>0.19434164162856052</v>
      </c>
      <c r="CD94" s="10">
        <f t="shared" si="288"/>
        <v>0.19568059212220207</v>
      </c>
      <c r="CE94" s="9">
        <f t="shared" si="288"/>
        <v>0.19595204250900428</v>
      </c>
      <c r="CF94" s="48">
        <f t="shared" si="288"/>
        <v>0.19528975467857801</v>
      </c>
      <c r="CG94" s="48">
        <f t="shared" si="288"/>
        <v>0.19449405386682972</v>
      </c>
      <c r="CH94" s="48">
        <f t="shared" si="288"/>
        <v>0.1949244622710162</v>
      </c>
      <c r="CI94" s="48">
        <f t="shared" si="288"/>
        <v>0.19478274799560888</v>
      </c>
      <c r="CJ94" s="48">
        <f t="shared" si="288"/>
        <v>0.19495063423310943</v>
      </c>
      <c r="CK94" s="48">
        <f t="shared" si="288"/>
        <v>0.19381265373880069</v>
      </c>
      <c r="CL94" s="48">
        <f t="shared" si="288"/>
        <v>0.19244202212165301</v>
      </c>
      <c r="CM94" s="9">
        <f t="shared" si="288"/>
        <v>0.19212873705430605</v>
      </c>
      <c r="CN94" s="48">
        <f t="shared" si="288"/>
        <v>0.19294178647792556</v>
      </c>
      <c r="CO94" s="2">
        <f t="shared" ref="CO94" si="292">CO38/CO55*100</f>
        <v>0.18807938993725939</v>
      </c>
      <c r="CP94" s="2">
        <f t="shared" si="288"/>
        <v>0.18804078496818141</v>
      </c>
      <c r="CQ94" s="115">
        <f t="shared" ref="CQ94:CY94" si="293">CQ38/CQ55*100</f>
        <v>0.19413461559525072</v>
      </c>
      <c r="CR94" s="115">
        <f t="shared" ref="CR94:CX94" si="294">CR38/CR55*100</f>
        <v>0.19464571860987645</v>
      </c>
      <c r="CS94" s="115">
        <f t="shared" si="294"/>
        <v>0.19511686662103103</v>
      </c>
      <c r="CT94" s="115">
        <f t="shared" si="294"/>
        <v>0.19568310673955908</v>
      </c>
      <c r="CU94" s="115">
        <f t="shared" si="294"/>
        <v>0.19665276795486022</v>
      </c>
      <c r="CV94" s="115">
        <f t="shared" si="294"/>
        <v>0.19667436291079071</v>
      </c>
      <c r="CW94" s="115">
        <f t="shared" si="294"/>
        <v>0.19632803717533209</v>
      </c>
      <c r="CX94" s="10">
        <f t="shared" si="294"/>
        <v>0.19696234784443775</v>
      </c>
      <c r="CY94" s="48">
        <f t="shared" si="293"/>
        <v>0.19800836645054842</v>
      </c>
    </row>
    <row r="95" spans="1:103" x14ac:dyDescent="0.25">
      <c r="A95" s="54" t="s">
        <v>116</v>
      </c>
      <c r="B95" s="26">
        <f t="shared" ref="B95:K95" si="295">B39/B55*100</f>
        <v>8.4156163517587803</v>
      </c>
      <c r="C95" s="26">
        <f t="shared" si="295"/>
        <v>9.9295083467993468</v>
      </c>
      <c r="D95" s="26">
        <f t="shared" si="295"/>
        <v>11.943360515071564</v>
      </c>
      <c r="E95" s="26">
        <f t="shared" si="295"/>
        <v>13.060105379869464</v>
      </c>
      <c r="F95" s="27">
        <f t="shared" si="295"/>
        <v>14.104993559682846</v>
      </c>
      <c r="G95" s="27">
        <f t="shared" si="295"/>
        <v>14.250653313895265</v>
      </c>
      <c r="H95" s="26">
        <f t="shared" si="295"/>
        <v>14.244444974503789</v>
      </c>
      <c r="I95" s="26">
        <f t="shared" si="295"/>
        <v>22.883635677031378</v>
      </c>
      <c r="J95" s="9">
        <f t="shared" si="295"/>
        <v>26.36560659691969</v>
      </c>
      <c r="K95" s="9">
        <f t="shared" si="295"/>
        <v>31.775317741328536</v>
      </c>
      <c r="L95" s="9">
        <f t="shared" ref="L95" si="296">L39/L55*100</f>
        <v>30.928726058960077</v>
      </c>
      <c r="M95" s="2">
        <f>M39/M55*100</f>
        <v>30.443219583103932</v>
      </c>
      <c r="N95" s="9">
        <f t="shared" ref="N95:CP95" si="297">N39/N55*100</f>
        <v>28.74418652128422</v>
      </c>
      <c r="O95" s="9">
        <f t="shared" si="297"/>
        <v>26.872859296549439</v>
      </c>
      <c r="P95" s="9">
        <f t="shared" si="297"/>
        <v>28.312089534077682</v>
      </c>
      <c r="Q95" s="9">
        <f t="shared" ref="Q95" si="298">Q39/Q55*100</f>
        <v>27.971815533715112</v>
      </c>
      <c r="R95" s="9">
        <f t="shared" si="297"/>
        <v>28.737881501375938</v>
      </c>
      <c r="S95" s="9">
        <f t="shared" si="297"/>
        <v>28.734622717363496</v>
      </c>
      <c r="T95" s="9">
        <f t="shared" si="297"/>
        <v>28.985219292075019</v>
      </c>
      <c r="U95" s="9">
        <f t="shared" si="297"/>
        <v>29.476672494351654</v>
      </c>
      <c r="V95" s="9">
        <f t="shared" si="297"/>
        <v>29.473177589813517</v>
      </c>
      <c r="W95" s="9">
        <f t="shared" si="297"/>
        <v>28.822544189957654</v>
      </c>
      <c r="X95" s="9">
        <f t="shared" si="297"/>
        <v>28.385772569609902</v>
      </c>
      <c r="Y95" s="9">
        <f t="shared" si="297"/>
        <v>28.297732639278657</v>
      </c>
      <c r="Z95" s="9">
        <f t="shared" si="297"/>
        <v>28.618637978285978</v>
      </c>
      <c r="AA95" s="9">
        <f t="shared" si="297"/>
        <v>29.081803646133498</v>
      </c>
      <c r="AB95" s="9">
        <f t="shared" si="297"/>
        <v>28.619890064460328</v>
      </c>
      <c r="AC95" s="9">
        <f t="shared" si="297"/>
        <v>28.541115171346863</v>
      </c>
      <c r="AD95" s="9">
        <f t="shared" si="297"/>
        <v>28.887618660891039</v>
      </c>
      <c r="AE95" s="9">
        <f t="shared" si="297"/>
        <v>28.836081957993599</v>
      </c>
      <c r="AF95" s="9">
        <f t="shared" si="297"/>
        <v>28.87451773333602</v>
      </c>
      <c r="AG95" s="9">
        <f t="shared" si="297"/>
        <v>32.106501437956283</v>
      </c>
      <c r="AH95" s="9">
        <f t="shared" si="297"/>
        <v>29.326837057207744</v>
      </c>
      <c r="AI95" s="9">
        <f t="shared" si="297"/>
        <v>32.605256737051</v>
      </c>
      <c r="AJ95" s="9">
        <f t="shared" si="297"/>
        <v>29.993415994485222</v>
      </c>
      <c r="AK95" s="9">
        <f t="shared" si="297"/>
        <v>29.90569308876006</v>
      </c>
      <c r="AL95" s="9">
        <f t="shared" si="297"/>
        <v>32.576437599180977</v>
      </c>
      <c r="AM95" s="9">
        <f t="shared" si="297"/>
        <v>32.484097492292378</v>
      </c>
      <c r="AN95" s="9">
        <f>AN39/AN55*100</f>
        <v>30.825324400469363</v>
      </c>
      <c r="AO95" s="10">
        <f t="shared" ref="AO95" si="299">AO39/AO55*100</f>
        <v>30.928726058960077</v>
      </c>
      <c r="AP95" s="2">
        <f t="shared" ref="AP95" si="300">AP39/AP55*100</f>
        <v>30.788560415762174</v>
      </c>
      <c r="AQ95" s="2">
        <f t="shared" si="297"/>
        <v>30.777788388221992</v>
      </c>
      <c r="AR95" s="2">
        <f t="shared" si="297"/>
        <v>30.614386650583885</v>
      </c>
      <c r="AS95" s="2">
        <f t="shared" si="297"/>
        <v>30.520140755165365</v>
      </c>
      <c r="AT95" s="2">
        <f t="shared" si="297"/>
        <v>30.518172195325011</v>
      </c>
      <c r="AU95" s="2">
        <f t="shared" si="297"/>
        <v>30.420143642918042</v>
      </c>
      <c r="AV95" s="2">
        <f t="shared" si="297"/>
        <v>30.568085826718683</v>
      </c>
      <c r="AW95" s="2">
        <f t="shared" si="297"/>
        <v>30.673462871456351</v>
      </c>
      <c r="AX95" s="2">
        <f t="shared" si="297"/>
        <v>30.607136811070156</v>
      </c>
      <c r="AY95" s="2">
        <f t="shared" si="297"/>
        <v>30.457838848882275</v>
      </c>
      <c r="AZ95" s="2">
        <f t="shared" si="297"/>
        <v>30.55213895369867</v>
      </c>
      <c r="BA95" s="2">
        <f t="shared" si="297"/>
        <v>30.443219583103932</v>
      </c>
      <c r="BB95" s="2">
        <f t="shared" si="297"/>
        <v>29.880544872979453</v>
      </c>
      <c r="BC95" s="2">
        <f t="shared" si="297"/>
        <v>29.421750924861819</v>
      </c>
      <c r="BD95" s="2">
        <f t="shared" si="297"/>
        <v>30.520140755165365</v>
      </c>
      <c r="BE95" s="2">
        <f t="shared" si="297"/>
        <v>29.65523178935377</v>
      </c>
      <c r="BF95" s="2">
        <f t="shared" si="297"/>
        <v>29.309113544748211</v>
      </c>
      <c r="BG95" s="2">
        <f t="shared" si="297"/>
        <v>29.378691457411659</v>
      </c>
      <c r="BH95" s="2">
        <f t="shared" si="297"/>
        <v>29.526844854495359</v>
      </c>
      <c r="BI95" s="2">
        <f t="shared" si="297"/>
        <v>29.587883649456241</v>
      </c>
      <c r="BJ95" s="2">
        <f t="shared" si="297"/>
        <v>29.271042510607394</v>
      </c>
      <c r="BK95" s="2">
        <f t="shared" si="297"/>
        <v>29.249929687621279</v>
      </c>
      <c r="BL95" s="2">
        <f t="shared" si="297"/>
        <v>29.079390231360986</v>
      </c>
      <c r="BM95" s="2">
        <f t="shared" si="297"/>
        <v>28.896144604194685</v>
      </c>
      <c r="BN95" s="2">
        <f t="shared" si="297"/>
        <v>28.74418652128422</v>
      </c>
      <c r="BO95" s="2">
        <f t="shared" si="297"/>
        <v>28.738038230791329</v>
      </c>
      <c r="BP95" s="2">
        <f t="shared" si="297"/>
        <v>28.457623646816316</v>
      </c>
      <c r="BQ95" s="2">
        <f t="shared" si="297"/>
        <v>28.444992321723252</v>
      </c>
      <c r="BR95" s="2">
        <f t="shared" si="297"/>
        <v>28.269120599642577</v>
      </c>
      <c r="BS95" s="2">
        <f t="shared" si="297"/>
        <v>28.006979076207056</v>
      </c>
      <c r="BT95" s="2">
        <f t="shared" si="297"/>
        <v>27.662722635642005</v>
      </c>
      <c r="BU95" s="2">
        <f t="shared" si="297"/>
        <v>27.766147123752798</v>
      </c>
      <c r="BV95" s="9">
        <f t="shared" si="297"/>
        <v>27.724007373828385</v>
      </c>
      <c r="BW95" s="9">
        <f t="shared" si="297"/>
        <v>27.966892479544359</v>
      </c>
      <c r="BX95" s="2">
        <f t="shared" si="297"/>
        <v>27.878126867667525</v>
      </c>
      <c r="BY95" s="8">
        <f t="shared" si="297"/>
        <v>27.849666094462428</v>
      </c>
      <c r="BZ95" s="9">
        <f t="shared" si="297"/>
        <v>26.872859296549439</v>
      </c>
      <c r="CA95" s="9">
        <f t="shared" si="297"/>
        <v>26.956149376689442</v>
      </c>
      <c r="CB95" s="48">
        <f t="shared" si="297"/>
        <v>26.839967732029109</v>
      </c>
      <c r="CC95" s="8">
        <f t="shared" si="297"/>
        <v>28.644139226038924</v>
      </c>
      <c r="CD95" s="10">
        <f t="shared" si="297"/>
        <v>28.679739138870413</v>
      </c>
      <c r="CE95" s="9">
        <f t="shared" si="297"/>
        <v>28.701089871408985</v>
      </c>
      <c r="CF95" s="48">
        <f t="shared" si="297"/>
        <v>28.628205612436762</v>
      </c>
      <c r="CG95" s="48">
        <f t="shared" si="297"/>
        <v>28.576662312230106</v>
      </c>
      <c r="CH95" s="48">
        <f t="shared" si="297"/>
        <v>28.58775503536345</v>
      </c>
      <c r="CI95" s="48">
        <f t="shared" si="297"/>
        <v>28.476213474546181</v>
      </c>
      <c r="CJ95" s="48">
        <f t="shared" si="297"/>
        <v>28.44226063230742</v>
      </c>
      <c r="CK95" s="48">
        <f t="shared" si="297"/>
        <v>28.381776113070107</v>
      </c>
      <c r="CL95" s="48">
        <f t="shared" si="297"/>
        <v>28.312089534077689</v>
      </c>
      <c r="CM95" s="9">
        <f t="shared" si="297"/>
        <v>28.184002245702981</v>
      </c>
      <c r="CN95" s="48">
        <f t="shared" si="297"/>
        <v>28.23925817577711</v>
      </c>
      <c r="CO95" s="2">
        <f t="shared" ref="CO95" si="301">CO39/CO55*100</f>
        <v>27.967819868117598</v>
      </c>
      <c r="CP95" s="2">
        <f t="shared" si="297"/>
        <v>27.82231695212365</v>
      </c>
      <c r="CQ95" s="115">
        <f t="shared" ref="CQ95:CY95" si="302">CQ39/CQ55*100</f>
        <v>28.117454538474966</v>
      </c>
      <c r="CR95" s="115">
        <f t="shared" ref="CR95:CX95" si="303">CR39/CR55*100</f>
        <v>28.101715724038854</v>
      </c>
      <c r="CS95" s="115">
        <f t="shared" si="303"/>
        <v>28.035058176055482</v>
      </c>
      <c r="CT95" s="115">
        <f t="shared" si="303"/>
        <v>27.994923460478098</v>
      </c>
      <c r="CU95" s="115">
        <f t="shared" si="303"/>
        <v>28.003793923333202</v>
      </c>
      <c r="CV95" s="115">
        <f t="shared" si="303"/>
        <v>27.926831223721464</v>
      </c>
      <c r="CW95" s="115">
        <f t="shared" si="303"/>
        <v>27.859061370091514</v>
      </c>
      <c r="CX95" s="10">
        <f t="shared" si="303"/>
        <v>27.908748385706378</v>
      </c>
      <c r="CY95" s="48">
        <f t="shared" si="302"/>
        <v>27.937869850263152</v>
      </c>
    </row>
    <row r="96" spans="1:103" x14ac:dyDescent="0.25">
      <c r="A96" s="54"/>
      <c r="B96" s="26"/>
      <c r="C96" s="26"/>
      <c r="D96" s="26"/>
      <c r="E96" s="26"/>
      <c r="F96" s="27"/>
      <c r="G96" s="27"/>
      <c r="H96" s="26"/>
      <c r="I96" s="26"/>
      <c r="J96" s="9"/>
      <c r="K96" s="9"/>
      <c r="L96" s="9"/>
      <c r="M96" s="2"/>
      <c r="N96" s="9"/>
      <c r="O96" s="3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9"/>
      <c r="BW96" s="9"/>
      <c r="BX96" s="2"/>
      <c r="BY96" s="8"/>
      <c r="BZ96" s="9"/>
      <c r="CA96" s="9"/>
      <c r="CB96" s="9"/>
      <c r="CC96" s="8"/>
      <c r="CD96" s="10"/>
      <c r="CE96" s="9"/>
      <c r="CF96" s="2"/>
      <c r="CG96" s="2"/>
      <c r="CH96" s="48"/>
      <c r="CI96" s="48"/>
      <c r="CJ96" s="48"/>
      <c r="CK96" s="48"/>
      <c r="CL96" s="48"/>
      <c r="CM96" s="9"/>
      <c r="CN96" s="48"/>
      <c r="CO96" s="48"/>
      <c r="CP96" s="2"/>
      <c r="CQ96" s="115"/>
      <c r="CR96" s="115"/>
      <c r="CS96" s="115"/>
      <c r="CT96" s="115"/>
      <c r="CU96" s="115"/>
      <c r="CV96" s="115"/>
      <c r="CW96" s="115"/>
      <c r="CX96" s="10"/>
      <c r="CY96" s="48"/>
    </row>
    <row r="97" spans="1:103" x14ac:dyDescent="0.25">
      <c r="A97" s="127" t="s">
        <v>24</v>
      </c>
      <c r="B97" s="41">
        <f t="shared" ref="B97:I97" si="304">B70+B77+B84+B89</f>
        <v>99.95624200919417</v>
      </c>
      <c r="C97" s="40">
        <f t="shared" si="304"/>
        <v>99.957036497686829</v>
      </c>
      <c r="D97" s="40">
        <f t="shared" si="304"/>
        <v>99.959030388288312</v>
      </c>
      <c r="E97" s="40">
        <f t="shared" si="304"/>
        <v>99.960151045988724</v>
      </c>
      <c r="F97" s="40">
        <f t="shared" si="304"/>
        <v>99.961354883328738</v>
      </c>
      <c r="G97" s="40">
        <f t="shared" si="304"/>
        <v>99.961730863566203</v>
      </c>
      <c r="H97" s="41">
        <f t="shared" si="304"/>
        <v>99.969807876304898</v>
      </c>
      <c r="I97" s="41">
        <f t="shared" si="304"/>
        <v>100</v>
      </c>
      <c r="J97" s="61">
        <f>J70+J77+J84+J89</f>
        <v>100.00000266020976</v>
      </c>
      <c r="K97" s="61">
        <f t="shared" ref="K97:BW97" si="305">K70+K77+K84+K89</f>
        <v>100.00000000000001</v>
      </c>
      <c r="L97" s="61">
        <f t="shared" ref="L97" si="306">L70+L77+L84+L89</f>
        <v>100.00000000000001</v>
      </c>
      <c r="M97" s="85">
        <f t="shared" si="305"/>
        <v>99.999999999999986</v>
      </c>
      <c r="N97" s="61">
        <f t="shared" si="305"/>
        <v>99.999999999999986</v>
      </c>
      <c r="O97" s="61">
        <f t="shared" si="305"/>
        <v>100</v>
      </c>
      <c r="P97" s="61">
        <f t="shared" si="305"/>
        <v>99.999999999999986</v>
      </c>
      <c r="Q97" s="61">
        <f t="shared" ref="Q97" si="307">Q70+Q77+Q84+Q89</f>
        <v>99.999999999999986</v>
      </c>
      <c r="R97" s="61">
        <f t="shared" ref="R97:AC97" si="308">R70+R77+R84+R89</f>
        <v>100</v>
      </c>
      <c r="S97" s="61">
        <f t="shared" si="308"/>
        <v>99.999999999999986</v>
      </c>
      <c r="T97" s="61">
        <f t="shared" si="308"/>
        <v>100</v>
      </c>
      <c r="U97" s="61">
        <f t="shared" si="308"/>
        <v>99.999999999999986</v>
      </c>
      <c r="V97" s="61">
        <f t="shared" si="308"/>
        <v>100</v>
      </c>
      <c r="W97" s="61">
        <f t="shared" si="308"/>
        <v>100</v>
      </c>
      <c r="X97" s="61">
        <f t="shared" si="308"/>
        <v>99.999999999999986</v>
      </c>
      <c r="Y97" s="61">
        <f t="shared" si="308"/>
        <v>100</v>
      </c>
      <c r="Z97" s="61">
        <f t="shared" si="308"/>
        <v>100</v>
      </c>
      <c r="AA97" s="61">
        <f t="shared" si="308"/>
        <v>100.00000000000001</v>
      </c>
      <c r="AB97" s="61">
        <f t="shared" si="308"/>
        <v>99.999999999999972</v>
      </c>
      <c r="AC97" s="61">
        <f t="shared" si="308"/>
        <v>99.999999999999986</v>
      </c>
      <c r="AD97" s="61">
        <f t="shared" ref="AD97:AO97" si="309">AD70+AD77+AD84+AD89</f>
        <v>100</v>
      </c>
      <c r="AE97" s="61">
        <f t="shared" si="309"/>
        <v>100</v>
      </c>
      <c r="AF97" s="61">
        <f t="shared" si="309"/>
        <v>99.999999999999972</v>
      </c>
      <c r="AG97" s="61">
        <f t="shared" si="309"/>
        <v>100</v>
      </c>
      <c r="AH97" s="61">
        <f t="shared" si="309"/>
        <v>100</v>
      </c>
      <c r="AI97" s="61">
        <f t="shared" si="309"/>
        <v>100</v>
      </c>
      <c r="AJ97" s="61">
        <f t="shared" si="309"/>
        <v>99.999999999999986</v>
      </c>
      <c r="AK97" s="61">
        <f t="shared" si="309"/>
        <v>100</v>
      </c>
      <c r="AL97" s="61">
        <f t="shared" si="309"/>
        <v>100</v>
      </c>
      <c r="AM97" s="61">
        <f t="shared" si="309"/>
        <v>99.999999999999972</v>
      </c>
      <c r="AN97" s="61">
        <f t="shared" si="309"/>
        <v>100</v>
      </c>
      <c r="AO97" s="85">
        <f t="shared" si="309"/>
        <v>100.00000000000001</v>
      </c>
      <c r="AP97" s="86">
        <f t="shared" ref="AP97" si="310">AP70+AP77+AP84+AP89</f>
        <v>100.00000000000003</v>
      </c>
      <c r="AQ97" s="86">
        <f t="shared" si="305"/>
        <v>100</v>
      </c>
      <c r="AR97" s="86">
        <f t="shared" si="305"/>
        <v>100</v>
      </c>
      <c r="AS97" s="86">
        <f t="shared" si="305"/>
        <v>100</v>
      </c>
      <c r="AT97" s="86">
        <f t="shared" si="305"/>
        <v>100.00000000000001</v>
      </c>
      <c r="AU97" s="86">
        <f t="shared" si="305"/>
        <v>100.00000000000003</v>
      </c>
      <c r="AV97" s="86">
        <f t="shared" si="305"/>
        <v>100</v>
      </c>
      <c r="AW97" s="86">
        <f t="shared" si="305"/>
        <v>100.00000000000001</v>
      </c>
      <c r="AX97" s="86">
        <f t="shared" si="305"/>
        <v>100.00000000000001</v>
      </c>
      <c r="AY97" s="86">
        <f t="shared" si="305"/>
        <v>100</v>
      </c>
      <c r="AZ97" s="86">
        <f t="shared" si="305"/>
        <v>100</v>
      </c>
      <c r="BA97" s="86">
        <f t="shared" si="305"/>
        <v>99.999999999999986</v>
      </c>
      <c r="BB97" s="86">
        <f t="shared" si="305"/>
        <v>100</v>
      </c>
      <c r="BC97" s="86">
        <f t="shared" si="305"/>
        <v>100.00000000000001</v>
      </c>
      <c r="BD97" s="86">
        <f t="shared" si="305"/>
        <v>100</v>
      </c>
      <c r="BE97" s="86">
        <f t="shared" si="305"/>
        <v>100</v>
      </c>
      <c r="BF97" s="86">
        <f t="shared" si="305"/>
        <v>99.999999999999986</v>
      </c>
      <c r="BG97" s="86">
        <f t="shared" si="305"/>
        <v>100</v>
      </c>
      <c r="BH97" s="86">
        <f t="shared" si="305"/>
        <v>100.00000000000001</v>
      </c>
      <c r="BI97" s="86">
        <f t="shared" si="305"/>
        <v>100</v>
      </c>
      <c r="BJ97" s="86">
        <f t="shared" si="305"/>
        <v>100</v>
      </c>
      <c r="BK97" s="86">
        <f t="shared" si="305"/>
        <v>100</v>
      </c>
      <c r="BL97" s="86">
        <f t="shared" si="305"/>
        <v>100</v>
      </c>
      <c r="BM97" s="86">
        <f t="shared" si="305"/>
        <v>100</v>
      </c>
      <c r="BN97" s="86">
        <f t="shared" si="305"/>
        <v>99.999999999999986</v>
      </c>
      <c r="BO97" s="86">
        <f t="shared" si="305"/>
        <v>99.999999999999972</v>
      </c>
      <c r="BP97" s="86">
        <f t="shared" si="305"/>
        <v>100</v>
      </c>
      <c r="BQ97" s="86">
        <f t="shared" si="305"/>
        <v>100</v>
      </c>
      <c r="BR97" s="86">
        <f t="shared" si="305"/>
        <v>100</v>
      </c>
      <c r="BS97" s="86">
        <f t="shared" si="305"/>
        <v>100.00000000000001</v>
      </c>
      <c r="BT97" s="86">
        <f t="shared" si="305"/>
        <v>100</v>
      </c>
      <c r="BU97" s="86">
        <f t="shared" si="305"/>
        <v>99.999999999999986</v>
      </c>
      <c r="BV97" s="61">
        <f t="shared" si="305"/>
        <v>99.999999999999986</v>
      </c>
      <c r="BW97" s="86">
        <f t="shared" si="305"/>
        <v>100</v>
      </c>
      <c r="BX97" s="86">
        <f t="shared" ref="BX97:CP97" si="311">BX70+BX77+BX84+BX89</f>
        <v>100</v>
      </c>
      <c r="BY97" s="94">
        <f t="shared" si="311"/>
        <v>99.999999999999986</v>
      </c>
      <c r="BZ97" s="61">
        <f t="shared" si="311"/>
        <v>100.00000000000001</v>
      </c>
      <c r="CA97" s="61">
        <f t="shared" si="311"/>
        <v>99.999999999999986</v>
      </c>
      <c r="CB97" s="58">
        <f t="shared" si="311"/>
        <v>100</v>
      </c>
      <c r="CC97" s="94">
        <f t="shared" si="311"/>
        <v>100</v>
      </c>
      <c r="CD97" s="85">
        <f t="shared" si="311"/>
        <v>100</v>
      </c>
      <c r="CE97" s="61">
        <f t="shared" si="311"/>
        <v>100.00000000000001</v>
      </c>
      <c r="CF97" s="58">
        <f t="shared" si="311"/>
        <v>100.00000000000001</v>
      </c>
      <c r="CG97" s="58">
        <f t="shared" si="311"/>
        <v>99.999999999999986</v>
      </c>
      <c r="CH97" s="58">
        <f t="shared" si="311"/>
        <v>100</v>
      </c>
      <c r="CI97" s="58">
        <f t="shared" si="311"/>
        <v>100</v>
      </c>
      <c r="CJ97" s="58">
        <f t="shared" si="311"/>
        <v>100</v>
      </c>
      <c r="CK97" s="58">
        <f t="shared" si="311"/>
        <v>100.00000000000001</v>
      </c>
      <c r="CL97" s="58">
        <f t="shared" si="311"/>
        <v>99.999999999999986</v>
      </c>
      <c r="CM97" s="61">
        <f t="shared" si="311"/>
        <v>100</v>
      </c>
      <c r="CN97" s="58">
        <f t="shared" si="311"/>
        <v>100.00000000000003</v>
      </c>
      <c r="CO97" s="58">
        <f t="shared" ref="CO97" si="312">CO70+CO77+CO84+CO89</f>
        <v>100.00000000000001</v>
      </c>
      <c r="CP97" s="86">
        <f t="shared" si="311"/>
        <v>100.00000000000003</v>
      </c>
      <c r="CQ97" s="128">
        <f t="shared" ref="CQ97:CY97" si="313">CQ70+CQ77+CQ84+CQ89</f>
        <v>99.999999999999986</v>
      </c>
      <c r="CR97" s="128">
        <f t="shared" ref="CR97:CX97" si="314">CR70+CR77+CR84+CR89</f>
        <v>99.999999999999986</v>
      </c>
      <c r="CS97" s="128">
        <f t="shared" si="314"/>
        <v>100</v>
      </c>
      <c r="CT97" s="128">
        <f t="shared" si="314"/>
        <v>100</v>
      </c>
      <c r="CU97" s="128">
        <f t="shared" si="314"/>
        <v>99.999999999999986</v>
      </c>
      <c r="CV97" s="128">
        <f t="shared" si="314"/>
        <v>100</v>
      </c>
      <c r="CW97" s="128">
        <f t="shared" si="314"/>
        <v>99.999999999999986</v>
      </c>
      <c r="CX97" s="85">
        <f t="shared" si="314"/>
        <v>100</v>
      </c>
      <c r="CY97" s="58">
        <f t="shared" si="313"/>
        <v>100</v>
      </c>
    </row>
    <row r="98" spans="1:103" x14ac:dyDescent="0.25">
      <c r="A98" s="98"/>
      <c r="B98" s="15"/>
      <c r="C98" s="16"/>
      <c r="D98" s="16"/>
      <c r="E98" s="16"/>
      <c r="F98" s="16"/>
      <c r="G98" s="16"/>
      <c r="H98" s="15"/>
      <c r="I98" s="16"/>
      <c r="J98" s="15"/>
      <c r="K98" s="15"/>
      <c r="L98" s="15"/>
      <c r="M98" s="1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6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15"/>
      <c r="BW98" s="3"/>
      <c r="BX98" s="3"/>
      <c r="BY98" s="14"/>
      <c r="BZ98" s="15"/>
      <c r="CA98" s="15"/>
      <c r="CB98" s="15"/>
      <c r="CC98" s="14"/>
      <c r="CD98" s="16"/>
      <c r="CE98" s="15"/>
      <c r="CF98" s="3"/>
      <c r="CG98" s="3"/>
      <c r="CH98" s="49"/>
      <c r="CI98" s="49"/>
      <c r="CJ98" s="49"/>
      <c r="CK98" s="49"/>
      <c r="CL98" s="49"/>
      <c r="CM98" s="15"/>
      <c r="CN98" s="49"/>
      <c r="CO98" s="49"/>
      <c r="CP98" s="3"/>
      <c r="CQ98" s="116"/>
      <c r="CR98" s="116"/>
      <c r="CS98" s="116"/>
      <c r="CT98" s="116"/>
      <c r="CU98" s="116"/>
      <c r="CV98" s="116"/>
      <c r="CW98" s="116"/>
      <c r="CX98" s="16"/>
      <c r="CY98" s="49"/>
    </row>
    <row r="99" spans="1:103" x14ac:dyDescent="0.25">
      <c r="A99" s="78" t="s">
        <v>121</v>
      </c>
      <c r="B99" s="2"/>
      <c r="C99" s="2"/>
      <c r="D99" s="2"/>
      <c r="E99" s="5"/>
      <c r="F99" s="5"/>
      <c r="G99" s="2"/>
      <c r="H99" s="5"/>
      <c r="I99" s="5"/>
      <c r="J99" s="5"/>
      <c r="K99" s="4"/>
      <c r="L99" s="5"/>
      <c r="M99" s="2"/>
      <c r="N99" s="2"/>
      <c r="O99" s="2"/>
      <c r="P99" s="2"/>
      <c r="Q99" s="2"/>
      <c r="R99" s="5"/>
      <c r="S99" s="5"/>
      <c r="T99" s="6"/>
      <c r="U99" s="6"/>
      <c r="V99" s="5"/>
      <c r="W99" s="6"/>
      <c r="X99" s="5"/>
      <c r="Y99" s="5"/>
      <c r="Z99" s="5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5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48"/>
      <c r="CI99" s="48"/>
      <c r="CJ99" s="48"/>
      <c r="CK99" s="48"/>
      <c r="CL99" s="5"/>
      <c r="CM99" s="2"/>
      <c r="CN99" s="48"/>
      <c r="CO99" s="48"/>
      <c r="CP99" s="2"/>
      <c r="CQ99" s="48"/>
      <c r="CR99" s="48"/>
      <c r="CS99" s="48"/>
      <c r="CT99" s="48"/>
      <c r="CU99" s="48"/>
      <c r="CV99" s="48"/>
      <c r="CW99" s="48"/>
      <c r="CX99" s="2"/>
      <c r="CY99" s="48"/>
    </row>
    <row r="100" spans="1:103" ht="16.5" thickBot="1" x14ac:dyDescent="0.3">
      <c r="A100" s="7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75"/>
      <c r="U100" s="75"/>
      <c r="V100" s="68"/>
      <c r="W100" s="68"/>
      <c r="X100" s="68"/>
      <c r="Y100" s="68"/>
      <c r="Z100" s="68"/>
      <c r="AA100" s="75"/>
      <c r="AB100" s="75"/>
      <c r="AC100" s="68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9"/>
      <c r="CI100" s="69"/>
      <c r="CJ100" s="69"/>
      <c r="CK100" s="69"/>
      <c r="CL100" s="68"/>
      <c r="CM100" s="68"/>
      <c r="CN100" s="69"/>
      <c r="CO100" s="69"/>
      <c r="CP100" s="68"/>
      <c r="CQ100" s="69"/>
      <c r="CR100" s="69"/>
      <c r="CS100" s="69"/>
      <c r="CT100" s="69"/>
      <c r="CU100" s="69"/>
      <c r="CV100" s="69"/>
      <c r="CW100" s="69"/>
      <c r="CX100" s="68"/>
      <c r="CY100" s="69"/>
    </row>
    <row r="101" spans="1:103" x14ac:dyDescent="0.25">
      <c r="A101" s="2"/>
      <c r="K101" s="2"/>
      <c r="L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BD101" s="2"/>
      <c r="BE101" s="2"/>
      <c r="BS101" s="2"/>
      <c r="CE101" s="2"/>
      <c r="CF101" s="2"/>
      <c r="CG101" s="2"/>
      <c r="CL101" s="2"/>
    </row>
    <row r="102" spans="1:103" x14ac:dyDescent="0.25">
      <c r="K102" s="2"/>
      <c r="L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BD102" s="2"/>
    </row>
    <row r="103" spans="1:103" x14ac:dyDescent="0.25">
      <c r="K103" s="2"/>
      <c r="L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BD103" s="2"/>
    </row>
    <row r="104" spans="1:103" x14ac:dyDescent="0.25">
      <c r="K104" s="2"/>
      <c r="L104" s="2"/>
      <c r="N104" s="82"/>
      <c r="O104" s="8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</row>
    <row r="105" spans="1:103" x14ac:dyDescent="0.25">
      <c r="K105" s="2"/>
      <c r="L105" s="2"/>
      <c r="N105" s="2"/>
      <c r="O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103" x14ac:dyDescent="0.25">
      <c r="K106" s="2"/>
      <c r="L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BD106" s="2"/>
    </row>
    <row r="107" spans="1:103" x14ac:dyDescent="0.25">
      <c r="K107" s="2"/>
      <c r="L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BD107" s="2"/>
    </row>
    <row r="108" spans="1:103" x14ac:dyDescent="0.25">
      <c r="K108" s="2"/>
      <c r="L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BD108" s="2"/>
    </row>
    <row r="109" spans="1:10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BD109" s="2"/>
    </row>
    <row r="110" spans="1:10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BD110" s="2"/>
    </row>
    <row r="111" spans="1:10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BD111" s="2"/>
    </row>
    <row r="112" spans="1:10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BD112" s="2"/>
    </row>
    <row r="113" spans="11:56" x14ac:dyDescent="0.25">
      <c r="K113" s="2"/>
      <c r="L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BD113" s="2"/>
    </row>
    <row r="114" spans="11:56" x14ac:dyDescent="0.25">
      <c r="K114" s="2"/>
      <c r="L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BD114" s="2"/>
    </row>
    <row r="115" spans="11:56" x14ac:dyDescent="0.25">
      <c r="K115" s="2"/>
      <c r="L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BD115" s="2"/>
    </row>
    <row r="116" spans="11:56" x14ac:dyDescent="0.25">
      <c r="K116" s="2"/>
      <c r="L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BD116" s="2"/>
    </row>
    <row r="117" spans="11:56" x14ac:dyDescent="0.25">
      <c r="K117" s="2"/>
      <c r="L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BD117" s="2"/>
    </row>
    <row r="118" spans="11:56" x14ac:dyDescent="0.25">
      <c r="K118" s="2"/>
      <c r="L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BD118" s="2"/>
    </row>
    <row r="119" spans="11:56" x14ac:dyDescent="0.25">
      <c r="K119" s="2"/>
      <c r="L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BD119" s="2"/>
    </row>
    <row r="120" spans="11:56" x14ac:dyDescent="0.25">
      <c r="K120" s="2"/>
      <c r="L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BD120" s="2"/>
    </row>
    <row r="121" spans="11:56" x14ac:dyDescent="0.25">
      <c r="K121" s="2"/>
      <c r="L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BD121" s="2"/>
    </row>
    <row r="122" spans="11:56" x14ac:dyDescent="0.25">
      <c r="K122" s="2"/>
      <c r="L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BD122" s="2"/>
    </row>
    <row r="123" spans="11:56" x14ac:dyDescent="0.25">
      <c r="K123" s="2"/>
      <c r="L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BD123" s="2"/>
    </row>
    <row r="124" spans="11:56" x14ac:dyDescent="0.25">
      <c r="K124" s="2"/>
      <c r="L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BD124" s="2"/>
    </row>
    <row r="125" spans="11:56" x14ac:dyDescent="0.25">
      <c r="K125" s="2"/>
      <c r="L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BD125" s="2"/>
    </row>
    <row r="126" spans="11:56" x14ac:dyDescent="0.25">
      <c r="K126" s="2"/>
      <c r="L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BD126" s="2"/>
    </row>
    <row r="127" spans="11:56" x14ac:dyDescent="0.25">
      <c r="K127" s="2"/>
      <c r="L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BD127" s="2"/>
    </row>
    <row r="128" spans="11:56" x14ac:dyDescent="0.25">
      <c r="K128" s="2"/>
      <c r="L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BD128" s="2"/>
    </row>
    <row r="129" spans="11:56" x14ac:dyDescent="0.25">
      <c r="K129" s="2"/>
      <c r="L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BD129" s="2"/>
    </row>
    <row r="130" spans="11:56" x14ac:dyDescent="0.25">
      <c r="K130" s="2"/>
      <c r="L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BD130" s="2"/>
    </row>
    <row r="131" spans="11:56" x14ac:dyDescent="0.25">
      <c r="K131" s="2"/>
      <c r="L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BD131" s="2"/>
    </row>
    <row r="132" spans="11:56" x14ac:dyDescent="0.25">
      <c r="K132" s="2"/>
      <c r="L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BD132" s="2"/>
    </row>
    <row r="133" spans="11:56" x14ac:dyDescent="0.25">
      <c r="K133" s="2"/>
      <c r="L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BD133" s="2"/>
    </row>
    <row r="134" spans="11:56" x14ac:dyDescent="0.25">
      <c r="K134" s="2"/>
      <c r="L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BD134" s="2"/>
    </row>
    <row r="135" spans="11:56" x14ac:dyDescent="0.25">
      <c r="K135" s="2"/>
      <c r="L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BD135" s="2"/>
    </row>
    <row r="136" spans="11:56" x14ac:dyDescent="0.25">
      <c r="K136" s="2"/>
      <c r="L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BD136" s="2"/>
    </row>
    <row r="137" spans="11:56" x14ac:dyDescent="0.25">
      <c r="K137" s="2"/>
      <c r="L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BD137" s="2"/>
    </row>
    <row r="138" spans="11:56" x14ac:dyDescent="0.25">
      <c r="K138" s="2"/>
      <c r="L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BD138" s="2"/>
    </row>
    <row r="139" spans="11:56" x14ac:dyDescent="0.25">
      <c r="K139" s="2"/>
      <c r="L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BD139" s="2"/>
    </row>
    <row r="140" spans="11:56" x14ac:dyDescent="0.25">
      <c r="K140" s="2"/>
      <c r="L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BD140" s="2"/>
    </row>
    <row r="141" spans="11:56" x14ac:dyDescent="0.25">
      <c r="K141" s="2"/>
      <c r="L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BD141" s="2"/>
    </row>
    <row r="142" spans="11:56" x14ac:dyDescent="0.25">
      <c r="K142" s="2"/>
      <c r="L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BD142" s="2"/>
    </row>
    <row r="143" spans="11:56" x14ac:dyDescent="0.25">
      <c r="K143" s="2"/>
      <c r="L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BD143" s="2"/>
    </row>
    <row r="144" spans="11:56" x14ac:dyDescent="0.25">
      <c r="K144" s="2"/>
      <c r="L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BD144" s="2"/>
    </row>
    <row r="145" spans="11:56" x14ac:dyDescent="0.25">
      <c r="K145" s="2"/>
      <c r="L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BD145" s="2"/>
    </row>
    <row r="146" spans="11:56" x14ac:dyDescent="0.25">
      <c r="K146" s="2"/>
      <c r="L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BD146" s="2"/>
    </row>
    <row r="147" spans="11:56" x14ac:dyDescent="0.25">
      <c r="K147" s="2"/>
      <c r="L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BD147" s="2"/>
    </row>
    <row r="148" spans="11:56" x14ac:dyDescent="0.25">
      <c r="K148" s="2"/>
      <c r="L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BD148" s="2"/>
    </row>
    <row r="149" spans="11:56" x14ac:dyDescent="0.25">
      <c r="K149" s="2"/>
      <c r="L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BD149" s="2"/>
    </row>
    <row r="150" spans="11:56" x14ac:dyDescent="0.25">
      <c r="K150" s="2"/>
      <c r="L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BD150" s="2"/>
    </row>
    <row r="151" spans="11:56" x14ac:dyDescent="0.25">
      <c r="K151" s="2"/>
      <c r="L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BD151" s="2"/>
    </row>
    <row r="152" spans="11:56" x14ac:dyDescent="0.25">
      <c r="K152" s="2"/>
      <c r="L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BD152" s="2"/>
    </row>
    <row r="153" spans="11:56" x14ac:dyDescent="0.25">
      <c r="K153" s="2"/>
      <c r="L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BD153" s="2"/>
    </row>
    <row r="154" spans="11:56" x14ac:dyDescent="0.25">
      <c r="K154" s="2"/>
      <c r="L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BD154" s="2"/>
    </row>
    <row r="155" spans="11:56" x14ac:dyDescent="0.25">
      <c r="K155" s="2"/>
      <c r="L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BD155" s="2"/>
    </row>
    <row r="156" spans="11:56" x14ac:dyDescent="0.25">
      <c r="K156" s="2"/>
      <c r="L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BD156" s="2"/>
    </row>
    <row r="157" spans="11:56" x14ac:dyDescent="0.25">
      <c r="K157" s="2"/>
      <c r="L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BD157" s="2"/>
    </row>
    <row r="158" spans="11:56" x14ac:dyDescent="0.25">
      <c r="K158" s="2"/>
      <c r="L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BD158" s="2"/>
    </row>
    <row r="159" spans="11:56" x14ac:dyDescent="0.25">
      <c r="K159" s="2"/>
      <c r="L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BD159" s="2"/>
    </row>
    <row r="160" spans="11:56" x14ac:dyDescent="0.25">
      <c r="K160" s="2"/>
      <c r="L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BD160" s="2"/>
    </row>
    <row r="161" spans="11:56" x14ac:dyDescent="0.25">
      <c r="K161" s="2"/>
      <c r="L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BD161" s="2"/>
    </row>
    <row r="162" spans="11:56" x14ac:dyDescent="0.25">
      <c r="K162" s="2"/>
      <c r="L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BD162" s="2"/>
    </row>
    <row r="163" spans="11:56" x14ac:dyDescent="0.25">
      <c r="K163" s="2"/>
      <c r="L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BD163" s="2"/>
    </row>
    <row r="164" spans="11:56" x14ac:dyDescent="0.25">
      <c r="K164" s="2"/>
      <c r="L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BD164" s="2"/>
    </row>
    <row r="165" spans="11:56" x14ac:dyDescent="0.25">
      <c r="K165" s="2"/>
      <c r="L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BD165" s="2"/>
    </row>
    <row r="166" spans="11:56" x14ac:dyDescent="0.25">
      <c r="K166" s="2"/>
      <c r="L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BD166" s="2"/>
    </row>
    <row r="167" spans="11:56" x14ac:dyDescent="0.25">
      <c r="K167" s="2"/>
      <c r="L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BD167" s="2"/>
    </row>
    <row r="168" spans="11:56" x14ac:dyDescent="0.25">
      <c r="K168" s="2"/>
      <c r="L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BD168" s="2"/>
    </row>
    <row r="169" spans="11:56" x14ac:dyDescent="0.25">
      <c r="K169" s="2"/>
      <c r="L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BD169" s="2"/>
    </row>
    <row r="170" spans="11:56" x14ac:dyDescent="0.25">
      <c r="K170" s="2"/>
      <c r="L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BD170" s="2"/>
    </row>
    <row r="171" spans="11:56" x14ac:dyDescent="0.25">
      <c r="K171" s="2"/>
      <c r="L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BD171" s="2"/>
    </row>
    <row r="172" spans="11:56" x14ac:dyDescent="0.25">
      <c r="K172" s="2"/>
      <c r="L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BD172" s="2"/>
    </row>
    <row r="173" spans="11:56" x14ac:dyDescent="0.25">
      <c r="K173" s="2"/>
      <c r="L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BD173" s="2"/>
    </row>
    <row r="174" spans="11:56" x14ac:dyDescent="0.25">
      <c r="K174" s="2"/>
      <c r="L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BD174" s="2"/>
    </row>
    <row r="175" spans="11:56" x14ac:dyDescent="0.25">
      <c r="K175" s="2"/>
      <c r="L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BD175" s="2"/>
    </row>
    <row r="176" spans="11:56" x14ac:dyDescent="0.25">
      <c r="K176" s="2"/>
      <c r="L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BD176" s="2"/>
    </row>
    <row r="177" spans="11:56" x14ac:dyDescent="0.25">
      <c r="K177" s="2"/>
      <c r="L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BD177" s="2"/>
    </row>
    <row r="178" spans="11:56" x14ac:dyDescent="0.25">
      <c r="K178" s="2"/>
      <c r="L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BD178" s="2"/>
    </row>
    <row r="179" spans="11:56" x14ac:dyDescent="0.25">
      <c r="K179" s="2"/>
      <c r="L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BD179" s="2"/>
    </row>
    <row r="180" spans="11:56" x14ac:dyDescent="0.25">
      <c r="K180" s="2"/>
      <c r="L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BD180" s="2"/>
    </row>
    <row r="181" spans="11:56" x14ac:dyDescent="0.25">
      <c r="K181" s="2"/>
      <c r="L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BD181" s="2"/>
    </row>
    <row r="182" spans="11:56" x14ac:dyDescent="0.25">
      <c r="K182" s="2"/>
      <c r="L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BD182" s="2"/>
    </row>
    <row r="183" spans="11:56" x14ac:dyDescent="0.25">
      <c r="K183" s="2"/>
      <c r="L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BD183" s="2"/>
    </row>
    <row r="184" spans="11:56" x14ac:dyDescent="0.25">
      <c r="K184" s="2"/>
      <c r="L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BD184" s="2"/>
    </row>
    <row r="185" spans="11:56" x14ac:dyDescent="0.25">
      <c r="K185" s="2"/>
      <c r="L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BD185" s="2"/>
    </row>
    <row r="186" spans="11:56" x14ac:dyDescent="0.25">
      <c r="K186" s="2"/>
      <c r="L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BD186" s="2"/>
    </row>
    <row r="187" spans="11:56" x14ac:dyDescent="0.25">
      <c r="K187" s="2"/>
      <c r="L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BD187" s="2"/>
    </row>
    <row r="188" spans="11:56" x14ac:dyDescent="0.25">
      <c r="K188" s="2"/>
      <c r="L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BD188" s="2"/>
    </row>
    <row r="189" spans="11:56" x14ac:dyDescent="0.25">
      <c r="K189" s="2"/>
      <c r="L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BD189" s="2"/>
    </row>
    <row r="190" spans="11:56" x14ac:dyDescent="0.25">
      <c r="K190" s="2"/>
      <c r="L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BD190" s="2"/>
    </row>
    <row r="191" spans="11:56" x14ac:dyDescent="0.25">
      <c r="K191" s="2"/>
      <c r="L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BD191" s="2"/>
    </row>
    <row r="192" spans="11:56" x14ac:dyDescent="0.25">
      <c r="K192" s="2"/>
      <c r="L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BD192" s="2"/>
    </row>
    <row r="193" spans="11:56" x14ac:dyDescent="0.25">
      <c r="K193" s="2"/>
      <c r="L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BD193" s="2"/>
    </row>
    <row r="194" spans="11:56" x14ac:dyDescent="0.25">
      <c r="K194" s="2"/>
      <c r="L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BD194" s="2"/>
    </row>
    <row r="195" spans="11:56" x14ac:dyDescent="0.25">
      <c r="K195" s="2"/>
      <c r="L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BD195" s="2"/>
    </row>
    <row r="196" spans="11:56" x14ac:dyDescent="0.25">
      <c r="K196" s="2"/>
      <c r="L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BD196" s="2"/>
    </row>
    <row r="197" spans="11:56" x14ac:dyDescent="0.25">
      <c r="K197" s="2"/>
      <c r="L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BD197" s="2"/>
    </row>
    <row r="198" spans="11:56" x14ac:dyDescent="0.25">
      <c r="K198" s="2"/>
      <c r="L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BD198" s="2"/>
    </row>
    <row r="199" spans="11:56" x14ac:dyDescent="0.25">
      <c r="K199" s="2"/>
      <c r="L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BD199" s="2"/>
    </row>
    <row r="200" spans="11:56" x14ac:dyDescent="0.25">
      <c r="K200" s="2"/>
      <c r="L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BD200" s="2"/>
    </row>
    <row r="201" spans="11:56" x14ac:dyDescent="0.25">
      <c r="K201" s="2"/>
      <c r="L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BD201" s="2"/>
    </row>
    <row r="202" spans="11:56" x14ac:dyDescent="0.25">
      <c r="K202" s="2"/>
      <c r="L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BD202" s="2"/>
    </row>
    <row r="203" spans="11:56" x14ac:dyDescent="0.25">
      <c r="K203" s="2"/>
      <c r="L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BD203" s="2"/>
    </row>
    <row r="204" spans="11:56" x14ac:dyDescent="0.25">
      <c r="K204" s="2"/>
      <c r="L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BD204" s="2"/>
    </row>
    <row r="205" spans="11:56" x14ac:dyDescent="0.25">
      <c r="K205" s="2"/>
      <c r="L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BD205" s="2"/>
    </row>
    <row r="206" spans="11:56" x14ac:dyDescent="0.25">
      <c r="K206" s="2"/>
      <c r="L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BD206" s="2"/>
    </row>
    <row r="207" spans="11:56" x14ac:dyDescent="0.25">
      <c r="K207" s="2"/>
      <c r="L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BD207" s="2"/>
    </row>
    <row r="208" spans="11:56" x14ac:dyDescent="0.25">
      <c r="K208" s="2"/>
      <c r="L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BD208" s="2"/>
    </row>
    <row r="209" spans="11:56" x14ac:dyDescent="0.25">
      <c r="K209" s="2"/>
      <c r="L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BD209" s="2"/>
    </row>
    <row r="210" spans="11:56" x14ac:dyDescent="0.25">
      <c r="K210" s="2"/>
      <c r="L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BD210" s="2"/>
    </row>
    <row r="211" spans="11:56" x14ac:dyDescent="0.25">
      <c r="K211" s="2"/>
      <c r="L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BD211" s="2"/>
    </row>
    <row r="212" spans="11:56" x14ac:dyDescent="0.25">
      <c r="K212" s="2"/>
      <c r="L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BD212" s="2"/>
    </row>
  </sheetData>
  <mergeCells count="1">
    <mergeCell ref="A63:CP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2018-03-21T07:12:24Z</cp:lastPrinted>
  <dcterms:created xsi:type="dcterms:W3CDTF">2000-07-27T09:00:10Z</dcterms:created>
  <dcterms:modified xsi:type="dcterms:W3CDTF">2018-03-21T07:31:43Z</dcterms:modified>
</cp:coreProperties>
</file>