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ces Publiques\Bulletin 2020\Mai 2020\Tableaux des Statistiques des Finances Publiques-Janvier2020 (Version Française)\"/>
    </mc:Choice>
  </mc:AlternateContent>
  <bookViews>
    <workbookView xWindow="0" yWindow="0" windowWidth="21600" windowHeight="9435"/>
  </bookViews>
  <sheets>
    <sheet name="Tableau III.9" sheetId="2" r:id="rId1"/>
  </sheets>
  <calcPr calcId="152511"/>
</workbook>
</file>

<file path=xl/calcChain.xml><?xml version="1.0" encoding="utf-8"?>
<calcChain xmlns="http://schemas.openxmlformats.org/spreadsheetml/2006/main">
  <c r="I11" i="2" l="1"/>
  <c r="J11" i="2" s="1"/>
  <c r="I12" i="2"/>
  <c r="J12" i="2" s="1"/>
  <c r="I13" i="2"/>
  <c r="J13" i="2" s="1"/>
  <c r="I14" i="2"/>
  <c r="J14" i="2" s="1"/>
  <c r="I15" i="2"/>
  <c r="J15" i="2" s="1"/>
  <c r="I16" i="2"/>
  <c r="J16" i="2" s="1"/>
  <c r="H11" i="2"/>
  <c r="H12" i="2"/>
  <c r="H13" i="2"/>
  <c r="H14" i="2"/>
  <c r="H15" i="2"/>
  <c r="H16" i="2"/>
  <c r="F11" i="2"/>
  <c r="F12" i="2"/>
  <c r="F13" i="2"/>
  <c r="F14" i="2"/>
  <c r="F15" i="2"/>
  <c r="F16" i="2"/>
  <c r="H10" i="2" l="1"/>
  <c r="H9" i="2"/>
  <c r="H8" i="2"/>
  <c r="F10" i="2"/>
  <c r="F7" i="2"/>
  <c r="F8" i="2"/>
  <c r="F4" i="2"/>
  <c r="F5" i="2"/>
  <c r="F6" i="2"/>
  <c r="F9" i="2"/>
  <c r="F3" i="2"/>
  <c r="I6" i="2" l="1"/>
  <c r="J6" i="2" s="1"/>
  <c r="I7" i="2"/>
  <c r="J7" i="2" s="1"/>
  <c r="I8" i="2"/>
  <c r="J8" i="2" s="1"/>
  <c r="I9" i="2"/>
  <c r="J9" i="2" s="1"/>
  <c r="I10" i="2"/>
  <c r="J10" i="2" s="1"/>
  <c r="H6" i="2"/>
  <c r="H7" i="2"/>
  <c r="H4" i="2" l="1"/>
  <c r="H5" i="2"/>
  <c r="I4" i="2"/>
  <c r="J4" i="2" s="1"/>
  <c r="I5" i="2"/>
  <c r="J5" i="2" s="1"/>
  <c r="F17" i="2" l="1"/>
  <c r="H3" i="2" l="1"/>
  <c r="H17" i="2" l="1"/>
  <c r="I3" i="2"/>
  <c r="J3" i="2" s="1"/>
  <c r="J17" i="2" l="1"/>
</calcChain>
</file>

<file path=xl/sharedStrings.xml><?xml version="1.0" encoding="utf-8"?>
<sst xmlns="http://schemas.openxmlformats.org/spreadsheetml/2006/main" count="57" uniqueCount="28">
  <si>
    <t>III. 9</t>
  </si>
  <si>
    <t>MOIS</t>
  </si>
  <si>
    <t>ECHEANCE</t>
  </si>
  <si>
    <t>DEVISE ORIGINALE</t>
  </si>
  <si>
    <t xml:space="preserve">LIBELLE </t>
  </si>
  <si>
    <t>PRINCIPAL A ECHOIR DEVISE ORIGINALE</t>
  </si>
  <si>
    <t>INTERETS A ECHOIR DEVISE ORIGINALE</t>
  </si>
  <si>
    <t xml:space="preserve"> TOTAL A ECHOIR EN DEVISE</t>
  </si>
  <si>
    <t xml:space="preserve">TAUX DE CHANGE </t>
  </si>
  <si>
    <t>C/V en MBIF</t>
  </si>
  <si>
    <t>Total</t>
  </si>
  <si>
    <t>Source: Ministère des Finances,du Budget et de la Coopération au Développement Economique</t>
  </si>
  <si>
    <t>USD</t>
  </si>
  <si>
    <t>KWD</t>
  </si>
  <si>
    <r>
      <t xml:space="preserve"> </t>
    </r>
    <r>
      <rPr>
        <b/>
        <sz val="13"/>
        <rFont val="Calibri"/>
        <family val="2"/>
        <scheme val="minor"/>
      </rPr>
      <t>ECHEANCIER DU SERVICE DE LA DETTE EXTERIEURE POUR MAI 2020</t>
    </r>
    <r>
      <rPr>
        <sz val="13"/>
        <rFont val="Calibri"/>
        <family val="2"/>
        <scheme val="minor"/>
      </rPr>
      <t xml:space="preserve">                                    </t>
    </r>
  </si>
  <si>
    <t>01/05/20</t>
  </si>
  <si>
    <t>08/05/20</t>
  </si>
  <si>
    <t>15/05/20</t>
  </si>
  <si>
    <t>ROUTE RUMONGE-NYANZA LAC</t>
  </si>
  <si>
    <t>RTE BUB.-ND. SUPPLEMENT</t>
  </si>
  <si>
    <t>ROUTE BUJUMBURA-NYAMITANGA</t>
  </si>
  <si>
    <t>CENTRALE HYDROELECTR. KABU 16</t>
  </si>
  <si>
    <t>RTE BUB-ND. I (BUBANZA-NTAMBA)</t>
  </si>
  <si>
    <t xml:space="preserve">FOOD SECURITY AND RURAL DVLPT </t>
  </si>
  <si>
    <t>BURURI-GAKUBA ROAD</t>
  </si>
  <si>
    <t>BURURI-GAKUBA PROJECT</t>
  </si>
  <si>
    <t>RUMONGE-NYANZA LAC ROAD</t>
  </si>
  <si>
    <t>SAR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</si>
</sst>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\ _€_-;\-* #,##0\ _€_-;_-* &quot;-&quot;\ _€_-;_-@_-"/>
    <numFmt numFmtId="43" formatCode="_-* #,##0.00\ _€_-;\-* #,##0.00\ _€_-;_-* &quot;-&quot;??\ _€_-;_-@_-"/>
    <numFmt numFmtId="164" formatCode="#,##0.0"/>
    <numFmt numFmtId="165" formatCode="#,##0.0000"/>
    <numFmt numFmtId="166" formatCode="[$-40C]mmm\-yy;@"/>
    <numFmt numFmtId="167" formatCode="_-* #,##0.00\ _€_-;\-* #,##0.00\ _€_-;_-* &quot;-&quot;\ _€_-;_-@_-"/>
  </numFmts>
  <fonts count="4" x14ac:knownFonts="1">
    <font>
      <sz val="11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3">
    <xf numFmtId="0" fontId="0" fillId="0" borderId="0" xfId="0"/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/>
    <xf numFmtId="4" fontId="1" fillId="0" borderId="11" xfId="0" applyNumberFormat="1" applyFont="1" applyBorder="1" applyAlignment="1">
      <alignment horizontal="center" vertical="center" wrapText="1"/>
    </xf>
    <xf numFmtId="41" fontId="1" fillId="0" borderId="1" xfId="0" applyNumberFormat="1" applyFont="1" applyBorder="1" applyAlignment="1">
      <alignment horizontal="center" vertical="center" wrapText="1"/>
    </xf>
    <xf numFmtId="165" fontId="1" fillId="0" borderId="12" xfId="0" applyNumberFormat="1" applyFont="1" applyBorder="1" applyAlignment="1">
      <alignment horizontal="center" vertical="center" wrapText="1"/>
    </xf>
    <xf numFmtId="166" fontId="1" fillId="0" borderId="19" xfId="0" applyNumberFormat="1" applyFont="1" applyBorder="1" applyAlignment="1">
      <alignment horizontal="center" vertical="center" wrapText="1"/>
    </xf>
    <xf numFmtId="43" fontId="1" fillId="0" borderId="0" xfId="1" applyFont="1" applyAlignment="1">
      <alignment horizontal="center"/>
    </xf>
    <xf numFmtId="167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Protection="1">
      <protection locked="0"/>
    </xf>
    <xf numFmtId="43" fontId="1" fillId="0" borderId="1" xfId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zoomScaleNormal="100" workbookViewId="0">
      <selection activeCell="K22" sqref="K22"/>
    </sheetView>
  </sheetViews>
  <sheetFormatPr baseColWidth="10" defaultRowHeight="17.25" x14ac:dyDescent="0.3"/>
  <cols>
    <col min="1" max="1" width="9.5703125" style="11" bestFit="1" customWidth="1"/>
    <col min="2" max="2" width="13.5703125" style="11" bestFit="1" customWidth="1"/>
    <col min="3" max="3" width="12" style="11" customWidth="1"/>
    <col min="4" max="4" width="37.140625" style="11" customWidth="1"/>
    <col min="5" max="5" width="17" style="11" bestFit="1" customWidth="1"/>
    <col min="6" max="6" width="12.42578125" style="11" bestFit="1" customWidth="1"/>
    <col min="7" max="7" width="20.5703125" style="11" customWidth="1"/>
    <col min="8" max="8" width="13.7109375" style="11" bestFit="1" customWidth="1"/>
    <col min="9" max="9" width="18" style="11" bestFit="1" customWidth="1"/>
    <col min="10" max="10" width="13.7109375" style="11" bestFit="1" customWidth="1"/>
    <col min="11" max="11" width="12.7109375" style="11" bestFit="1" customWidth="1"/>
    <col min="12" max="12" width="18" style="11" bestFit="1" customWidth="1"/>
    <col min="13" max="16384" width="11.42578125" style="11"/>
  </cols>
  <sheetData>
    <row r="1" spans="1:11" s="2" customFormat="1" ht="29.25" customHeight="1" x14ac:dyDescent="0.3">
      <c r="A1" s="21" t="s">
        <v>14</v>
      </c>
      <c r="B1" s="22"/>
      <c r="C1" s="22"/>
      <c r="D1" s="22"/>
      <c r="E1" s="22"/>
      <c r="F1" s="22"/>
      <c r="G1" s="22"/>
      <c r="H1" s="22"/>
      <c r="I1" s="22"/>
      <c r="J1" s="23"/>
      <c r="K1" s="1" t="s">
        <v>0</v>
      </c>
    </row>
    <row r="2" spans="1:11" s="2" customFormat="1" ht="62.25" customHeight="1" x14ac:dyDescent="0.3">
      <c r="A2" s="3" t="s">
        <v>1</v>
      </c>
      <c r="B2" s="4" t="s">
        <v>2</v>
      </c>
      <c r="C2" s="5" t="s">
        <v>3</v>
      </c>
      <c r="D2" s="4" t="s">
        <v>4</v>
      </c>
      <c r="E2" s="6" t="s">
        <v>5</v>
      </c>
      <c r="F2" s="6" t="s">
        <v>9</v>
      </c>
      <c r="G2" s="6" t="s">
        <v>6</v>
      </c>
      <c r="H2" s="6" t="s">
        <v>9</v>
      </c>
      <c r="I2" s="6" t="s">
        <v>7</v>
      </c>
      <c r="J2" s="6" t="s">
        <v>9</v>
      </c>
      <c r="K2" s="7" t="s">
        <v>8</v>
      </c>
    </row>
    <row r="3" spans="1:11" s="2" customFormat="1" x14ac:dyDescent="0.3">
      <c r="A3" s="15">
        <v>43952</v>
      </c>
      <c r="B3" s="20" t="s">
        <v>15</v>
      </c>
      <c r="C3" s="6" t="s">
        <v>13</v>
      </c>
      <c r="D3" s="18" t="s">
        <v>18</v>
      </c>
      <c r="E3" s="17">
        <v>0</v>
      </c>
      <c r="F3" s="13">
        <f>(E3*K3)/1000000</f>
        <v>0</v>
      </c>
      <c r="G3" s="17">
        <v>9239.7099999999991</v>
      </c>
      <c r="H3" s="13">
        <f>G3*K3/1000000</f>
        <v>57.023547145067134</v>
      </c>
      <c r="I3" s="12">
        <f t="shared" ref="I3:I16" si="0">E3+G3</f>
        <v>9239.7099999999991</v>
      </c>
      <c r="J3" s="12">
        <f t="shared" ref="J3:J16" si="1">I3*K3/1000000</f>
        <v>57.023547145067134</v>
      </c>
      <c r="K3" s="14">
        <v>6171.5732577177359</v>
      </c>
    </row>
    <row r="4" spans="1:11" s="2" customFormat="1" x14ac:dyDescent="0.3">
      <c r="A4" s="15"/>
      <c r="B4" s="20" t="s">
        <v>15</v>
      </c>
      <c r="C4" s="6" t="s">
        <v>27</v>
      </c>
      <c r="D4" s="18" t="s">
        <v>19</v>
      </c>
      <c r="E4" s="17">
        <v>0</v>
      </c>
      <c r="F4" s="13">
        <f t="shared" ref="F4:F16" si="2">(E4*K4)/1000000</f>
        <v>0</v>
      </c>
      <c r="G4" s="17">
        <v>379166.67</v>
      </c>
      <c r="H4" s="13">
        <f t="shared" ref="H4:H16" si="3">G4*K4/1000000</f>
        <v>192.46927665445119</v>
      </c>
      <c r="I4" s="12">
        <f t="shared" si="0"/>
        <v>379166.67</v>
      </c>
      <c r="J4" s="12">
        <f t="shared" si="1"/>
        <v>192.46927665445119</v>
      </c>
      <c r="K4" s="14">
        <v>507.61127462614581</v>
      </c>
    </row>
    <row r="5" spans="1:11" s="2" customFormat="1" x14ac:dyDescent="0.3">
      <c r="A5" s="15"/>
      <c r="B5" s="20" t="s">
        <v>15</v>
      </c>
      <c r="C5" s="6" t="s">
        <v>27</v>
      </c>
      <c r="D5" s="18" t="s">
        <v>20</v>
      </c>
      <c r="E5" s="17">
        <v>0</v>
      </c>
      <c r="F5" s="13">
        <f t="shared" si="2"/>
        <v>0</v>
      </c>
      <c r="G5" s="17">
        <v>225000</v>
      </c>
      <c r="H5" s="13">
        <f t="shared" si="3"/>
        <v>114.21253679088281</v>
      </c>
      <c r="I5" s="12">
        <f t="shared" si="0"/>
        <v>225000</v>
      </c>
      <c r="J5" s="12">
        <f t="shared" si="1"/>
        <v>114.21253679088281</v>
      </c>
      <c r="K5" s="14">
        <v>507.61127462614581</v>
      </c>
    </row>
    <row r="6" spans="1:11" s="2" customFormat="1" x14ac:dyDescent="0.3">
      <c r="A6" s="15"/>
      <c r="B6" s="20" t="s">
        <v>16</v>
      </c>
      <c r="C6" s="6" t="s">
        <v>12</v>
      </c>
      <c r="D6" s="18" t="s">
        <v>21</v>
      </c>
      <c r="E6" s="17">
        <v>2666666.67</v>
      </c>
      <c r="F6" s="13">
        <f t="shared" si="2"/>
        <v>5085.7081545052815</v>
      </c>
      <c r="G6" s="17">
        <v>0</v>
      </c>
      <c r="H6" s="13">
        <f t="shared" si="3"/>
        <v>0</v>
      </c>
      <c r="I6" s="12">
        <f t="shared" si="0"/>
        <v>2666666.67</v>
      </c>
      <c r="J6" s="12">
        <f t="shared" si="1"/>
        <v>5085.7081545052815</v>
      </c>
      <c r="K6" s="14">
        <v>1907.140555555555</v>
      </c>
    </row>
    <row r="7" spans="1:11" s="2" customFormat="1" ht="21" customHeight="1" x14ac:dyDescent="0.3">
      <c r="A7" s="15"/>
      <c r="B7" s="20" t="s">
        <v>16</v>
      </c>
      <c r="C7" s="6" t="s">
        <v>12</v>
      </c>
      <c r="D7" s="18" t="s">
        <v>21</v>
      </c>
      <c r="E7" s="17">
        <v>0</v>
      </c>
      <c r="F7" s="19">
        <f t="shared" si="2"/>
        <v>0</v>
      </c>
      <c r="G7" s="17">
        <v>589814.81000000006</v>
      </c>
      <c r="H7" s="19">
        <f t="shared" si="3"/>
        <v>1124.8597444182942</v>
      </c>
      <c r="I7" s="12">
        <f t="shared" si="0"/>
        <v>589814.81000000006</v>
      </c>
      <c r="J7" s="12">
        <f t="shared" si="1"/>
        <v>1124.8597444182942</v>
      </c>
      <c r="K7" s="14">
        <v>1907.140555555555</v>
      </c>
    </row>
    <row r="8" spans="1:11" s="2" customFormat="1" ht="21" customHeight="1" x14ac:dyDescent="0.3">
      <c r="A8" s="15"/>
      <c r="B8" s="20" t="s">
        <v>17</v>
      </c>
      <c r="C8" s="6" t="s">
        <v>12</v>
      </c>
      <c r="D8" s="18" t="s">
        <v>22</v>
      </c>
      <c r="E8" s="17">
        <v>247860</v>
      </c>
      <c r="F8" s="19">
        <f t="shared" si="2"/>
        <v>472.70385809999982</v>
      </c>
      <c r="G8" s="17">
        <v>0</v>
      </c>
      <c r="H8" s="19">
        <f t="shared" si="3"/>
        <v>0</v>
      </c>
      <c r="I8" s="12">
        <f t="shared" si="0"/>
        <v>247860</v>
      </c>
      <c r="J8" s="12">
        <f t="shared" si="1"/>
        <v>472.70385809999982</v>
      </c>
      <c r="K8" s="14">
        <v>1907.140555555555</v>
      </c>
    </row>
    <row r="9" spans="1:11" s="2" customFormat="1" ht="18.75" customHeight="1" x14ac:dyDescent="0.3">
      <c r="A9" s="15"/>
      <c r="B9" s="20" t="s">
        <v>17</v>
      </c>
      <c r="C9" s="6" t="s">
        <v>12</v>
      </c>
      <c r="D9" s="18" t="s">
        <v>22</v>
      </c>
      <c r="E9" s="17">
        <v>0</v>
      </c>
      <c r="F9" s="19">
        <f t="shared" si="2"/>
        <v>0</v>
      </c>
      <c r="G9" s="17">
        <v>81795.100000000006</v>
      </c>
      <c r="H9" s="19">
        <f t="shared" si="3"/>
        <v>155.99475245572219</v>
      </c>
      <c r="I9" s="12">
        <f t="shared" si="0"/>
        <v>81795.100000000006</v>
      </c>
      <c r="J9" s="12">
        <f t="shared" si="1"/>
        <v>155.99475245572219</v>
      </c>
      <c r="K9" s="14">
        <v>1907.140555555555</v>
      </c>
    </row>
    <row r="10" spans="1:11" s="2" customFormat="1" ht="23.25" customHeight="1" x14ac:dyDescent="0.3">
      <c r="A10" s="15"/>
      <c r="B10" s="20" t="s">
        <v>17</v>
      </c>
      <c r="C10" s="6" t="s">
        <v>12</v>
      </c>
      <c r="D10" s="18" t="s">
        <v>20</v>
      </c>
      <c r="E10" s="17">
        <v>200000</v>
      </c>
      <c r="F10" s="19">
        <f t="shared" si="2"/>
        <v>381.42811111111098</v>
      </c>
      <c r="G10" s="17">
        <v>2660.84</v>
      </c>
      <c r="H10" s="19">
        <f t="shared" si="3"/>
        <v>5.0745958758444436</v>
      </c>
      <c r="I10" s="12">
        <f t="shared" si="0"/>
        <v>202660.84</v>
      </c>
      <c r="J10" s="12">
        <f t="shared" si="1"/>
        <v>386.50270698695545</v>
      </c>
      <c r="K10" s="14">
        <v>1907.140555555555</v>
      </c>
    </row>
    <row r="11" spans="1:11" s="2" customFormat="1" ht="23.25" customHeight="1" x14ac:dyDescent="0.3">
      <c r="A11" s="15"/>
      <c r="B11" s="20" t="s">
        <v>17</v>
      </c>
      <c r="C11" s="6" t="s">
        <v>12</v>
      </c>
      <c r="D11" s="18" t="s">
        <v>20</v>
      </c>
      <c r="E11" s="17">
        <v>0</v>
      </c>
      <c r="F11" s="19">
        <f t="shared" si="2"/>
        <v>0</v>
      </c>
      <c r="G11" s="17">
        <v>78262.740000000005</v>
      </c>
      <c r="H11" s="19">
        <f t="shared" si="3"/>
        <v>149.25804544289997</v>
      </c>
      <c r="I11" s="12">
        <f t="shared" si="0"/>
        <v>78262.740000000005</v>
      </c>
      <c r="J11" s="12">
        <f t="shared" si="1"/>
        <v>149.25804544289997</v>
      </c>
      <c r="K11" s="14">
        <v>1907.140555555555</v>
      </c>
    </row>
    <row r="12" spans="1:11" s="2" customFormat="1" ht="23.25" customHeight="1" x14ac:dyDescent="0.3">
      <c r="A12" s="15"/>
      <c r="B12" s="20" t="s">
        <v>17</v>
      </c>
      <c r="C12" s="6" t="s">
        <v>12</v>
      </c>
      <c r="D12" s="18" t="s">
        <v>23</v>
      </c>
      <c r="E12" s="17">
        <v>0</v>
      </c>
      <c r="F12" s="19">
        <f t="shared" si="2"/>
        <v>0</v>
      </c>
      <c r="G12" s="17">
        <v>193333.4</v>
      </c>
      <c r="H12" s="19">
        <f t="shared" si="3"/>
        <v>368.7139678834443</v>
      </c>
      <c r="I12" s="12">
        <f t="shared" si="0"/>
        <v>193333.4</v>
      </c>
      <c r="J12" s="12">
        <f t="shared" si="1"/>
        <v>368.7139678834443</v>
      </c>
      <c r="K12" s="14">
        <v>1907.140555555555</v>
      </c>
    </row>
    <row r="13" spans="1:11" s="2" customFormat="1" ht="23.25" customHeight="1" x14ac:dyDescent="0.3">
      <c r="A13" s="15"/>
      <c r="B13" s="20" t="s">
        <v>17</v>
      </c>
      <c r="C13" s="6" t="s">
        <v>12</v>
      </c>
      <c r="D13" s="18" t="s">
        <v>23</v>
      </c>
      <c r="E13" s="17">
        <v>666660</v>
      </c>
      <c r="F13" s="19">
        <f t="shared" si="2"/>
        <v>1271.4143227666664</v>
      </c>
      <c r="G13" s="17">
        <v>0</v>
      </c>
      <c r="H13" s="19">
        <f t="shared" si="3"/>
        <v>0</v>
      </c>
      <c r="I13" s="12">
        <f t="shared" si="0"/>
        <v>666660</v>
      </c>
      <c r="J13" s="12">
        <f t="shared" si="1"/>
        <v>1271.4143227666664</v>
      </c>
      <c r="K13" s="14">
        <v>1907.140555555555</v>
      </c>
    </row>
    <row r="14" spans="1:11" s="2" customFormat="1" ht="23.25" customHeight="1" x14ac:dyDescent="0.3">
      <c r="A14" s="15"/>
      <c r="B14" s="20" t="s">
        <v>17</v>
      </c>
      <c r="C14" s="6" t="s">
        <v>12</v>
      </c>
      <c r="D14" s="18" t="s">
        <v>24</v>
      </c>
      <c r="E14" s="17">
        <v>39137.262999999999</v>
      </c>
      <c r="F14" s="19">
        <f t="shared" si="2"/>
        <v>74.640261500743861</v>
      </c>
      <c r="G14" s="17">
        <v>82122.399999999994</v>
      </c>
      <c r="H14" s="19">
        <f t="shared" si="3"/>
        <v>156.61895955955549</v>
      </c>
      <c r="I14" s="12">
        <f t="shared" si="0"/>
        <v>121259.663</v>
      </c>
      <c r="J14" s="12">
        <f t="shared" si="1"/>
        <v>231.25922106029935</v>
      </c>
      <c r="K14" s="14">
        <v>1907.140555555555</v>
      </c>
    </row>
    <row r="15" spans="1:11" s="2" customFormat="1" ht="23.25" customHeight="1" x14ac:dyDescent="0.3">
      <c r="A15" s="15"/>
      <c r="B15" s="20" t="s">
        <v>17</v>
      </c>
      <c r="C15" s="6" t="s">
        <v>27</v>
      </c>
      <c r="D15" s="18" t="s">
        <v>25</v>
      </c>
      <c r="E15" s="17">
        <v>46.686999999999998</v>
      </c>
      <c r="F15" s="19">
        <f t="shared" si="2"/>
        <v>2.3698847578470867E-2</v>
      </c>
      <c r="G15" s="17">
        <v>103571.43</v>
      </c>
      <c r="H15" s="19">
        <f t="shared" si="3"/>
        <v>52.574025597152634</v>
      </c>
      <c r="I15" s="12">
        <f t="shared" si="0"/>
        <v>103618.117</v>
      </c>
      <c r="J15" s="12">
        <f t="shared" si="1"/>
        <v>52.597724444731107</v>
      </c>
      <c r="K15" s="14">
        <v>507.61127462614581</v>
      </c>
    </row>
    <row r="16" spans="1:11" s="2" customFormat="1" ht="23.25" customHeight="1" x14ac:dyDescent="0.3">
      <c r="A16" s="15"/>
      <c r="B16" s="20" t="s">
        <v>17</v>
      </c>
      <c r="C16" s="6" t="s">
        <v>27</v>
      </c>
      <c r="D16" s="18" t="s">
        <v>26</v>
      </c>
      <c r="E16" s="17">
        <v>0</v>
      </c>
      <c r="F16" s="19">
        <f t="shared" si="2"/>
        <v>0</v>
      </c>
      <c r="G16" s="17">
        <v>38839.29</v>
      </c>
      <c r="H16" s="19">
        <f t="shared" si="3"/>
        <v>19.715261502474519</v>
      </c>
      <c r="I16" s="12">
        <f t="shared" si="0"/>
        <v>38839.29</v>
      </c>
      <c r="J16" s="12">
        <f t="shared" si="1"/>
        <v>19.715261502474519</v>
      </c>
      <c r="K16" s="14">
        <v>507.61127462614581</v>
      </c>
    </row>
    <row r="17" spans="1:12" s="10" customFormat="1" ht="24" customHeight="1" x14ac:dyDescent="0.25">
      <c r="A17" s="24" t="s">
        <v>10</v>
      </c>
      <c r="B17" s="25"/>
      <c r="C17" s="25"/>
      <c r="D17" s="26"/>
      <c r="E17" s="8"/>
      <c r="F17" s="8">
        <f>SUM(F3:F16)</f>
        <v>7285.9184068313807</v>
      </c>
      <c r="G17" s="8"/>
      <c r="H17" s="8">
        <f>SUM(H3:H16)</f>
        <v>2396.5147133257892</v>
      </c>
      <c r="I17" s="8"/>
      <c r="J17" s="8">
        <f>SUM(J3:J16)</f>
        <v>9682.4331201571713</v>
      </c>
      <c r="K17" s="9"/>
    </row>
    <row r="18" spans="1:12" s="2" customFormat="1" x14ac:dyDescent="0.3">
      <c r="A18" s="27" t="s">
        <v>11</v>
      </c>
      <c r="B18" s="28"/>
      <c r="C18" s="28"/>
      <c r="D18" s="28"/>
      <c r="E18" s="28"/>
      <c r="F18" s="28"/>
      <c r="G18" s="28"/>
      <c r="H18" s="28"/>
      <c r="I18" s="28"/>
      <c r="J18" s="28"/>
      <c r="K18" s="29"/>
      <c r="L18" s="16"/>
    </row>
    <row r="19" spans="1:12" s="2" customFormat="1" ht="12" customHeight="1" thickBot="1" x14ac:dyDescent="0.35">
      <c r="A19" s="30"/>
      <c r="B19" s="31"/>
      <c r="C19" s="31"/>
      <c r="D19" s="31"/>
      <c r="E19" s="31"/>
      <c r="F19" s="31"/>
      <c r="G19" s="31"/>
      <c r="H19" s="31"/>
      <c r="I19" s="31"/>
      <c r="J19" s="31"/>
      <c r="K19" s="32"/>
    </row>
  </sheetData>
  <sortState ref="A3:K12">
    <sortCondition ref="B3:B12"/>
  </sortState>
  <mergeCells count="3">
    <mergeCell ref="A1:J1"/>
    <mergeCell ref="A17:D17"/>
    <mergeCell ref="A18:K19"/>
  </mergeCells>
  <pageMargins left="0.23622047244094491" right="0.23622047244094491" top="0.74803149606299213" bottom="0.74803149606299213" header="0.31496062992125984" footer="0.31496062992125984"/>
  <pageSetup paperSize="9" scale="5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Tableau III.9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Thierryve NIYOMANA</dc:creator>
  <cp:lastModifiedBy>NIYOMANA Thierryve</cp:lastModifiedBy>
  <cp:lastPrinted>2019-12-30T14:58:26Z</cp:lastPrinted>
  <dcterms:created xsi:type="dcterms:W3CDTF">2013-04-17T11:58:49Z</dcterms:created>
  <dcterms:modified xsi:type="dcterms:W3CDTF">2020-07-22T13:46:12Z</dcterms:modified>
</cp:coreProperties>
</file>