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1670" windowHeight="6090" tabRatio="601"/>
  </bookViews>
  <sheets>
    <sheet name="A" sheetId="1" r:id="rId1"/>
    <sheet name="Feuil1" sheetId="2" r:id="rId2"/>
  </sheets>
  <definedNames>
    <definedName name="_xlnm.Print_Area" localSheetId="0">A!$A$2:$DA$43</definedName>
    <definedName name="Zone_impres_MI">A!$A$1:$A$81</definedName>
  </definedNames>
  <calcPr calcId="152511"/>
</workbook>
</file>

<file path=xl/calcChain.xml><?xml version="1.0" encoding="utf-8"?>
<calcChain xmlns="http://schemas.openxmlformats.org/spreadsheetml/2006/main">
  <c r="CZ35" i="1" l="1"/>
  <c r="CZ32" i="1"/>
  <c r="CZ31" i="1" s="1"/>
  <c r="CZ25" i="1"/>
  <c r="CZ22" i="1"/>
  <c r="CZ17" i="1"/>
  <c r="CZ12" i="1"/>
  <c r="CZ11" i="1"/>
  <c r="CZ10" i="1" s="1"/>
  <c r="CZ40" i="1" l="1"/>
  <c r="CZ72" i="1"/>
  <c r="CZ70" i="1"/>
  <c r="CZ66" i="1"/>
  <c r="CZ64" i="1"/>
  <c r="CZ62" i="1"/>
  <c r="CZ58" i="1"/>
  <c r="CZ56" i="1"/>
  <c r="CZ73" i="1"/>
  <c r="CZ71" i="1"/>
  <c r="CZ69" i="1"/>
  <c r="CZ67" i="1"/>
  <c r="CZ63" i="1"/>
  <c r="CZ61" i="1"/>
  <c r="CZ59" i="1"/>
  <c r="CZ57" i="1"/>
  <c r="CW35" i="1"/>
  <c r="CW32" i="1"/>
  <c r="CW31" i="1" s="1"/>
  <c r="CW25" i="1"/>
  <c r="CW22" i="1"/>
  <c r="CW17" i="1"/>
  <c r="CW12" i="1"/>
  <c r="CW11" i="1" s="1"/>
  <c r="CZ68" i="1" l="1"/>
  <c r="CZ60" i="1"/>
  <c r="CZ55" i="1"/>
  <c r="CZ65" i="1"/>
  <c r="CW10" i="1"/>
  <c r="CW40" i="1" s="1"/>
  <c r="CY35" i="1"/>
  <c r="CY32" i="1"/>
  <c r="CY25" i="1"/>
  <c r="CY22" i="1"/>
  <c r="CY17" i="1"/>
  <c r="CY12" i="1"/>
  <c r="CZ74" i="1" l="1"/>
  <c r="CY31" i="1"/>
  <c r="CY11" i="1"/>
  <c r="CY10" i="1" s="1"/>
  <c r="CX35" i="1"/>
  <c r="CX32" i="1"/>
  <c r="CX25" i="1"/>
  <c r="CX22" i="1"/>
  <c r="CX17" i="1"/>
  <c r="CX12" i="1"/>
  <c r="CY40" i="1" l="1"/>
  <c r="CX31" i="1"/>
  <c r="CY72" i="1"/>
  <c r="CY70" i="1"/>
  <c r="CY66" i="1"/>
  <c r="CY64" i="1"/>
  <c r="CY62" i="1"/>
  <c r="CY58" i="1"/>
  <c r="CY73" i="1"/>
  <c r="CY71" i="1"/>
  <c r="CY69" i="1"/>
  <c r="CY67" i="1"/>
  <c r="CY63" i="1"/>
  <c r="CY61" i="1"/>
  <c r="CY59" i="1"/>
  <c r="CY57" i="1"/>
  <c r="CY56" i="1"/>
  <c r="CX11" i="1"/>
  <c r="CX10" i="1" s="1"/>
  <c r="CX40" i="1" s="1"/>
  <c r="Q35" i="1"/>
  <c r="Q32" i="1"/>
  <c r="Q25" i="1"/>
  <c r="Q22" i="1"/>
  <c r="Q17" i="1"/>
  <c r="Q12" i="1"/>
  <c r="CY60" i="1" l="1"/>
  <c r="CY55" i="1"/>
  <c r="CY68" i="1"/>
  <c r="CY65" i="1"/>
  <c r="Q31" i="1"/>
  <c r="CX72" i="1"/>
  <c r="CX70" i="1"/>
  <c r="CX66" i="1"/>
  <c r="CX64" i="1"/>
  <c r="CX62" i="1"/>
  <c r="CX58" i="1"/>
  <c r="CX73" i="1"/>
  <c r="CX71" i="1"/>
  <c r="CX69" i="1"/>
  <c r="CX67" i="1"/>
  <c r="CX63" i="1"/>
  <c r="CX61" i="1"/>
  <c r="CX59" i="1"/>
  <c r="CX57" i="1"/>
  <c r="CX56" i="1"/>
  <c r="Q11" i="1"/>
  <c r="Q10" i="1" s="1"/>
  <c r="Q40" i="1" s="1"/>
  <c r="CV35" i="1"/>
  <c r="CV32" i="1"/>
  <c r="CV25" i="1"/>
  <c r="CV22" i="1"/>
  <c r="CV17" i="1"/>
  <c r="CV12" i="1"/>
  <c r="CY74" i="1" l="1"/>
  <c r="CV31" i="1"/>
  <c r="CX60" i="1"/>
  <c r="CX55" i="1"/>
  <c r="CX68" i="1"/>
  <c r="CX65" i="1"/>
  <c r="Q72" i="1"/>
  <c r="Q70" i="1"/>
  <c r="Q66" i="1"/>
  <c r="Q64" i="1"/>
  <c r="Q62" i="1"/>
  <c r="Q58" i="1"/>
  <c r="Q73" i="1"/>
  <c r="Q71" i="1"/>
  <c r="Q69" i="1"/>
  <c r="Q67" i="1"/>
  <c r="Q63" i="1"/>
  <c r="Q61" i="1"/>
  <c r="Q59" i="1"/>
  <c r="Q57" i="1"/>
  <c r="Q56" i="1"/>
  <c r="CW72" i="1"/>
  <c r="CW70" i="1"/>
  <c r="CW66" i="1"/>
  <c r="CW64" i="1"/>
  <c r="CW62" i="1"/>
  <c r="CW58" i="1"/>
  <c r="CW73" i="1"/>
  <c r="CW71" i="1"/>
  <c r="CW69" i="1"/>
  <c r="CW67" i="1"/>
  <c r="CW63" i="1"/>
  <c r="CW61" i="1"/>
  <c r="CW59" i="1"/>
  <c r="CW57" i="1"/>
  <c r="CW56" i="1"/>
  <c r="CV11" i="1"/>
  <c r="CV10" i="1" s="1"/>
  <c r="CU35" i="1"/>
  <c r="CU32" i="1"/>
  <c r="CU25" i="1"/>
  <c r="CU22" i="1"/>
  <c r="CU17" i="1"/>
  <c r="CU12" i="1"/>
  <c r="CU11" i="1" s="1"/>
  <c r="CV40" i="1" l="1"/>
  <c r="CU10" i="1"/>
  <c r="CX74" i="1"/>
  <c r="CU31" i="1"/>
  <c r="CW60" i="1"/>
  <c r="Q60" i="1"/>
  <c r="Q55" i="1"/>
  <c r="Q68" i="1"/>
  <c r="Q65" i="1"/>
  <c r="CW55" i="1"/>
  <c r="CW68" i="1"/>
  <c r="CW65" i="1"/>
  <c r="CV72" i="1"/>
  <c r="CV70" i="1"/>
  <c r="CV66" i="1"/>
  <c r="CV64" i="1"/>
  <c r="CV62" i="1"/>
  <c r="CV58" i="1"/>
  <c r="CV73" i="1"/>
  <c r="CV71" i="1"/>
  <c r="CV69" i="1"/>
  <c r="CV67" i="1"/>
  <c r="CV63" i="1"/>
  <c r="CV61" i="1"/>
  <c r="CV59" i="1"/>
  <c r="CV57" i="1"/>
  <c r="CV56" i="1"/>
  <c r="CU40" i="1" l="1"/>
  <c r="CU73" i="1" s="1"/>
  <c r="CV60" i="1"/>
  <c r="Q74" i="1"/>
  <c r="CW74" i="1"/>
  <c r="CV55" i="1"/>
  <c r="CV68" i="1"/>
  <c r="CV65" i="1"/>
  <c r="CU63" i="1"/>
  <c r="CU61" i="1"/>
  <c r="CU59" i="1"/>
  <c r="CU57" i="1"/>
  <c r="CU72" i="1"/>
  <c r="CU70" i="1"/>
  <c r="CU66" i="1"/>
  <c r="CU64" i="1"/>
  <c r="CU62" i="1"/>
  <c r="CU58" i="1"/>
  <c r="CU56" i="1"/>
  <c r="CU67" i="1" l="1"/>
  <c r="CU69" i="1"/>
  <c r="CU71" i="1"/>
  <c r="CV74" i="1"/>
  <c r="CU60" i="1"/>
  <c r="CU55" i="1"/>
  <c r="CU65" i="1"/>
  <c r="CU68" i="1" l="1"/>
  <c r="CU74" i="1" s="1"/>
  <c r="CT35" i="1" l="1"/>
  <c r="CT32" i="1"/>
  <c r="CT25" i="1"/>
  <c r="CT22" i="1"/>
  <c r="CT17" i="1"/>
  <c r="CT12" i="1"/>
  <c r="CT31" i="1" l="1"/>
  <c r="CT11" i="1"/>
  <c r="CT10" i="1" s="1"/>
  <c r="CS35" i="1"/>
  <c r="CS32" i="1"/>
  <c r="CS25" i="1"/>
  <c r="CS22" i="1"/>
  <c r="CS17" i="1"/>
  <c r="CS12" i="1"/>
  <c r="CT40" i="1" l="1"/>
  <c r="CT70" i="1" s="1"/>
  <c r="CS31" i="1"/>
  <c r="CT72" i="1"/>
  <c r="CS11" i="1"/>
  <c r="CS10" i="1" s="1"/>
  <c r="CS40" i="1" s="1"/>
  <c r="CR35" i="1"/>
  <c r="CR32" i="1"/>
  <c r="CR25" i="1"/>
  <c r="CR22" i="1"/>
  <c r="CR17" i="1"/>
  <c r="CR12" i="1"/>
  <c r="CT56" i="1" l="1"/>
  <c r="CT63" i="1"/>
  <c r="CT73" i="1"/>
  <c r="CT59" i="1"/>
  <c r="CT69" i="1"/>
  <c r="CT62" i="1"/>
  <c r="CT57" i="1"/>
  <c r="CT61" i="1"/>
  <c r="CT67" i="1"/>
  <c r="CT71" i="1"/>
  <c r="CT58" i="1"/>
  <c r="CT64" i="1"/>
  <c r="CT66" i="1"/>
  <c r="CT65" i="1" s="1"/>
  <c r="CR31" i="1"/>
  <c r="CS72" i="1"/>
  <c r="CS70" i="1"/>
  <c r="CS66" i="1"/>
  <c r="CS64" i="1"/>
  <c r="CS62" i="1"/>
  <c r="CS58" i="1"/>
  <c r="CS73" i="1"/>
  <c r="CS71" i="1"/>
  <c r="CS69" i="1"/>
  <c r="CS67" i="1"/>
  <c r="CS63" i="1"/>
  <c r="CS61" i="1"/>
  <c r="CS59" i="1"/>
  <c r="CS57" i="1"/>
  <c r="CS56" i="1"/>
  <c r="CR11" i="1"/>
  <c r="CR10" i="1" s="1"/>
  <c r="CR40" i="1" s="1"/>
  <c r="AC35" i="1"/>
  <c r="AB35" i="1"/>
  <c r="AA35" i="1"/>
  <c r="Z35" i="1"/>
  <c r="Y35" i="1"/>
  <c r="X35" i="1"/>
  <c r="W35" i="1"/>
  <c r="V35" i="1"/>
  <c r="U35" i="1"/>
  <c r="T35" i="1"/>
  <c r="S35" i="1"/>
  <c r="R35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25" i="1"/>
  <c r="AB25" i="1"/>
  <c r="AA25" i="1"/>
  <c r="Z25" i="1"/>
  <c r="Y25" i="1"/>
  <c r="X25" i="1"/>
  <c r="W25" i="1"/>
  <c r="V25" i="1"/>
  <c r="U25" i="1"/>
  <c r="T25" i="1"/>
  <c r="S25" i="1"/>
  <c r="R25" i="1"/>
  <c r="AC22" i="1"/>
  <c r="AB22" i="1"/>
  <c r="AA22" i="1"/>
  <c r="Z22" i="1"/>
  <c r="Y22" i="1"/>
  <c r="X22" i="1"/>
  <c r="W22" i="1"/>
  <c r="V22" i="1"/>
  <c r="U22" i="1"/>
  <c r="T22" i="1"/>
  <c r="S22" i="1"/>
  <c r="R22" i="1"/>
  <c r="AC17" i="1"/>
  <c r="AB17" i="1"/>
  <c r="AA17" i="1"/>
  <c r="Z17" i="1"/>
  <c r="Y17" i="1"/>
  <c r="X17" i="1"/>
  <c r="W17" i="1"/>
  <c r="V17" i="1"/>
  <c r="U17" i="1"/>
  <c r="T17" i="1"/>
  <c r="S17" i="1"/>
  <c r="R17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C40" i="1" s="1"/>
  <c r="AB10" i="1"/>
  <c r="AB40" i="1" s="1"/>
  <c r="AA10" i="1"/>
  <c r="AA40" i="1" s="1"/>
  <c r="Z10" i="1"/>
  <c r="Z40" i="1" s="1"/>
  <c r="Y10" i="1"/>
  <c r="Y40" i="1" s="1"/>
  <c r="X10" i="1"/>
  <c r="X40" i="1" s="1"/>
  <c r="W10" i="1"/>
  <c r="W40" i="1" s="1"/>
  <c r="V10" i="1"/>
  <c r="V40" i="1" s="1"/>
  <c r="U10" i="1"/>
  <c r="U40" i="1" s="1"/>
  <c r="T10" i="1"/>
  <c r="T40" i="1" s="1"/>
  <c r="S10" i="1"/>
  <c r="S40" i="1" s="1"/>
  <c r="R10" i="1"/>
  <c r="R40" i="1" s="1"/>
  <c r="AO35" i="1"/>
  <c r="AN35" i="1"/>
  <c r="AM35" i="1"/>
  <c r="AL35" i="1"/>
  <c r="AK35" i="1"/>
  <c r="AJ35" i="1"/>
  <c r="AI35" i="1"/>
  <c r="AH35" i="1"/>
  <c r="AG35" i="1"/>
  <c r="AF35" i="1"/>
  <c r="AE35" i="1"/>
  <c r="AO32" i="1"/>
  <c r="AN32" i="1"/>
  <c r="AM32" i="1"/>
  <c r="AL32" i="1"/>
  <c r="AK32" i="1"/>
  <c r="AJ32" i="1"/>
  <c r="AI32" i="1"/>
  <c r="AH32" i="1"/>
  <c r="AG32" i="1"/>
  <c r="AF32" i="1"/>
  <c r="AE32" i="1"/>
  <c r="AO25" i="1"/>
  <c r="AN25" i="1"/>
  <c r="AM25" i="1"/>
  <c r="AL25" i="1"/>
  <c r="AK25" i="1"/>
  <c r="AJ25" i="1"/>
  <c r="AI25" i="1"/>
  <c r="AH25" i="1"/>
  <c r="AG25" i="1"/>
  <c r="AF25" i="1"/>
  <c r="AE25" i="1"/>
  <c r="AO22" i="1"/>
  <c r="AN22" i="1"/>
  <c r="AM22" i="1"/>
  <c r="AL22" i="1"/>
  <c r="AK22" i="1"/>
  <c r="AJ22" i="1"/>
  <c r="AI22" i="1"/>
  <c r="AH22" i="1"/>
  <c r="AG22" i="1"/>
  <c r="AF22" i="1"/>
  <c r="AE22" i="1"/>
  <c r="AO17" i="1"/>
  <c r="AN17" i="1"/>
  <c r="AM17" i="1"/>
  <c r="AL17" i="1"/>
  <c r="AK17" i="1"/>
  <c r="AJ17" i="1"/>
  <c r="AI17" i="1"/>
  <c r="AH17" i="1"/>
  <c r="AG17" i="1"/>
  <c r="AF17" i="1"/>
  <c r="AE17" i="1"/>
  <c r="AO12" i="1"/>
  <c r="AO11" i="1" s="1"/>
  <c r="AN12" i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N11" i="1"/>
  <c r="AD35" i="1"/>
  <c r="AD32" i="1"/>
  <c r="AD25" i="1"/>
  <c r="AD22" i="1"/>
  <c r="AD17" i="1"/>
  <c r="AD12" i="1"/>
  <c r="L35" i="1"/>
  <c r="L32" i="1"/>
  <c r="L25" i="1"/>
  <c r="L22" i="1"/>
  <c r="L17" i="1"/>
  <c r="L12" i="1"/>
  <c r="CT55" i="1" l="1"/>
  <c r="CT68" i="1"/>
  <c r="CT60" i="1"/>
  <c r="CS60" i="1"/>
  <c r="CS55" i="1"/>
  <c r="CS68" i="1"/>
  <c r="CS65" i="1"/>
  <c r="CR72" i="1"/>
  <c r="CR70" i="1"/>
  <c r="CR66" i="1"/>
  <c r="CR64" i="1"/>
  <c r="CR62" i="1"/>
  <c r="CR58" i="1"/>
  <c r="CR73" i="1"/>
  <c r="CR71" i="1"/>
  <c r="CR69" i="1"/>
  <c r="CR67" i="1"/>
  <c r="CR63" i="1"/>
  <c r="CR61" i="1"/>
  <c r="CR59" i="1"/>
  <c r="CR57" i="1"/>
  <c r="CR56" i="1"/>
  <c r="AI31" i="1"/>
  <c r="AH10" i="1"/>
  <c r="AL10" i="1"/>
  <c r="AE31" i="1"/>
  <c r="AG31" i="1"/>
  <c r="AK31" i="1"/>
  <c r="AM31" i="1"/>
  <c r="AO31" i="1"/>
  <c r="AE10" i="1"/>
  <c r="AG10" i="1"/>
  <c r="AI10" i="1"/>
  <c r="AI40" i="1" s="1"/>
  <c r="AI70" i="1" s="1"/>
  <c r="AK10" i="1"/>
  <c r="AK40" i="1" s="1"/>
  <c r="AK72" i="1" s="1"/>
  <c r="AM10" i="1"/>
  <c r="AM40" i="1" s="1"/>
  <c r="AM70" i="1" s="1"/>
  <c r="AO10" i="1"/>
  <c r="AO40" i="1" s="1"/>
  <c r="R58" i="1"/>
  <c r="R57" i="1"/>
  <c r="R73" i="1"/>
  <c r="R72" i="1"/>
  <c r="R71" i="1"/>
  <c r="R70" i="1"/>
  <c r="R69" i="1"/>
  <c r="R67" i="1"/>
  <c r="R66" i="1"/>
  <c r="R64" i="1"/>
  <c r="R63" i="1"/>
  <c r="R62" i="1"/>
  <c r="R61" i="1"/>
  <c r="T73" i="1"/>
  <c r="T72" i="1"/>
  <c r="T71" i="1"/>
  <c r="T70" i="1"/>
  <c r="T69" i="1"/>
  <c r="T67" i="1"/>
  <c r="T66" i="1"/>
  <c r="T64" i="1"/>
  <c r="T63" i="1"/>
  <c r="T62" i="1"/>
  <c r="T61" i="1"/>
  <c r="T58" i="1"/>
  <c r="T57" i="1"/>
  <c r="V58" i="1"/>
  <c r="V57" i="1"/>
  <c r="V73" i="1"/>
  <c r="V72" i="1"/>
  <c r="V71" i="1"/>
  <c r="V70" i="1"/>
  <c r="V69" i="1"/>
  <c r="V67" i="1"/>
  <c r="V66" i="1"/>
  <c r="V64" i="1"/>
  <c r="V63" i="1"/>
  <c r="V62" i="1"/>
  <c r="V61" i="1"/>
  <c r="X73" i="1"/>
  <c r="X72" i="1"/>
  <c r="X71" i="1"/>
  <c r="X70" i="1"/>
  <c r="X69" i="1"/>
  <c r="X67" i="1"/>
  <c r="X66" i="1"/>
  <c r="X64" i="1"/>
  <c r="X63" i="1"/>
  <c r="X62" i="1"/>
  <c r="X61" i="1"/>
  <c r="X58" i="1"/>
  <c r="X57" i="1"/>
  <c r="Z58" i="1"/>
  <c r="Z57" i="1"/>
  <c r="Z73" i="1"/>
  <c r="Z72" i="1"/>
  <c r="Z71" i="1"/>
  <c r="Z70" i="1"/>
  <c r="Z69" i="1"/>
  <c r="Z67" i="1"/>
  <c r="Z66" i="1"/>
  <c r="Z64" i="1"/>
  <c r="Z63" i="1"/>
  <c r="Z62" i="1"/>
  <c r="Z61" i="1"/>
  <c r="AB73" i="1"/>
  <c r="AB72" i="1"/>
  <c r="AB71" i="1"/>
  <c r="AB70" i="1"/>
  <c r="AB69" i="1"/>
  <c r="AB67" i="1"/>
  <c r="AB66" i="1"/>
  <c r="AB64" i="1"/>
  <c r="AB63" i="1"/>
  <c r="AB62" i="1"/>
  <c r="AB61" i="1"/>
  <c r="AB58" i="1"/>
  <c r="AB57" i="1"/>
  <c r="R56" i="1"/>
  <c r="T56" i="1"/>
  <c r="V56" i="1"/>
  <c r="X56" i="1"/>
  <c r="Z56" i="1"/>
  <c r="AB56" i="1"/>
  <c r="S73" i="1"/>
  <c r="S72" i="1"/>
  <c r="S71" i="1"/>
  <c r="S70" i="1"/>
  <c r="S69" i="1"/>
  <c r="S67" i="1"/>
  <c r="S66" i="1"/>
  <c r="S64" i="1"/>
  <c r="S63" i="1"/>
  <c r="S62" i="1"/>
  <c r="S61" i="1"/>
  <c r="S58" i="1"/>
  <c r="S57" i="1"/>
  <c r="U73" i="1"/>
  <c r="U72" i="1"/>
  <c r="U71" i="1"/>
  <c r="U70" i="1"/>
  <c r="U69" i="1"/>
  <c r="U67" i="1"/>
  <c r="U66" i="1"/>
  <c r="U64" i="1"/>
  <c r="U63" i="1"/>
  <c r="U62" i="1"/>
  <c r="U61" i="1"/>
  <c r="U58" i="1"/>
  <c r="U57" i="1"/>
  <c r="W73" i="1"/>
  <c r="W72" i="1"/>
  <c r="W71" i="1"/>
  <c r="W70" i="1"/>
  <c r="W69" i="1"/>
  <c r="W67" i="1"/>
  <c r="W66" i="1"/>
  <c r="W64" i="1"/>
  <c r="W63" i="1"/>
  <c r="W62" i="1"/>
  <c r="W61" i="1"/>
  <c r="W58" i="1"/>
  <c r="W57" i="1"/>
  <c r="Y73" i="1"/>
  <c r="Y72" i="1"/>
  <c r="Y71" i="1"/>
  <c r="Y70" i="1"/>
  <c r="Y69" i="1"/>
  <c r="Y67" i="1"/>
  <c r="Y66" i="1"/>
  <c r="Y64" i="1"/>
  <c r="Y63" i="1"/>
  <c r="Y62" i="1"/>
  <c r="Y61" i="1"/>
  <c r="Y58" i="1"/>
  <c r="Y57" i="1"/>
  <c r="AA73" i="1"/>
  <c r="AA72" i="1"/>
  <c r="AA71" i="1"/>
  <c r="AA70" i="1"/>
  <c r="AA69" i="1"/>
  <c r="AA67" i="1"/>
  <c r="AA66" i="1"/>
  <c r="AA64" i="1"/>
  <c r="AA63" i="1"/>
  <c r="AA62" i="1"/>
  <c r="AA61" i="1"/>
  <c r="AA58" i="1"/>
  <c r="AA57" i="1"/>
  <c r="AC73" i="1"/>
  <c r="AC72" i="1"/>
  <c r="AC71" i="1"/>
  <c r="AC70" i="1"/>
  <c r="AC69" i="1"/>
  <c r="AC67" i="1"/>
  <c r="AC66" i="1"/>
  <c r="AC64" i="1"/>
  <c r="AC63" i="1"/>
  <c r="AC62" i="1"/>
  <c r="AC61" i="1"/>
  <c r="AC58" i="1"/>
  <c r="AC57" i="1"/>
  <c r="S56" i="1"/>
  <c r="U56" i="1"/>
  <c r="W56" i="1"/>
  <c r="Y56" i="1"/>
  <c r="AA56" i="1"/>
  <c r="AC56" i="1"/>
  <c r="L31" i="1"/>
  <c r="AD31" i="1"/>
  <c r="AF10" i="1"/>
  <c r="AJ10" i="1"/>
  <c r="AN10" i="1"/>
  <c r="AF31" i="1"/>
  <c r="AH31" i="1"/>
  <c r="AJ31" i="1"/>
  <c r="AL31" i="1"/>
  <c r="AN31" i="1"/>
  <c r="AD11" i="1"/>
  <c r="AD10" i="1" s="1"/>
  <c r="L11" i="1"/>
  <c r="L10" i="1" s="1"/>
  <c r="CQ35" i="1"/>
  <c r="CQ32" i="1"/>
  <c r="CQ25" i="1"/>
  <c r="CQ22" i="1"/>
  <c r="CQ17" i="1"/>
  <c r="CQ12" i="1"/>
  <c r="CT74" i="1" l="1"/>
  <c r="AH40" i="1"/>
  <c r="AH67" i="1" s="1"/>
  <c r="CS74" i="1"/>
  <c r="CR55" i="1"/>
  <c r="CR68" i="1"/>
  <c r="CR65" i="1"/>
  <c r="CR60" i="1"/>
  <c r="L40" i="1"/>
  <c r="L70" i="1" s="1"/>
  <c r="AE40" i="1"/>
  <c r="AE70" i="1" s="1"/>
  <c r="AM72" i="1"/>
  <c r="AK56" i="1"/>
  <c r="AI72" i="1"/>
  <c r="AM67" i="1"/>
  <c r="AI67" i="1"/>
  <c r="AE71" i="1"/>
  <c r="AM58" i="1"/>
  <c r="AM62" i="1"/>
  <c r="AI59" i="1"/>
  <c r="AI62" i="1"/>
  <c r="AD40" i="1"/>
  <c r="AD72" i="1" s="1"/>
  <c r="AM61" i="1"/>
  <c r="AM71" i="1"/>
  <c r="AM66" i="1"/>
  <c r="AK73" i="1"/>
  <c r="AI61" i="1"/>
  <c r="AI71" i="1"/>
  <c r="AI66" i="1"/>
  <c r="AM56" i="1"/>
  <c r="AI56" i="1"/>
  <c r="AM57" i="1"/>
  <c r="AM59" i="1"/>
  <c r="AM63" i="1"/>
  <c r="AM69" i="1"/>
  <c r="AM73" i="1"/>
  <c r="AM64" i="1"/>
  <c r="AK57" i="1"/>
  <c r="AI57" i="1"/>
  <c r="AI58" i="1"/>
  <c r="AI63" i="1"/>
  <c r="AI69" i="1"/>
  <c r="AI73" i="1"/>
  <c r="AI64" i="1"/>
  <c r="AE64" i="1"/>
  <c r="AL40" i="1"/>
  <c r="AL67" i="1" s="1"/>
  <c r="AN40" i="1"/>
  <c r="AN59" i="1" s="1"/>
  <c r="AF40" i="1"/>
  <c r="AF56" i="1" s="1"/>
  <c r="AC55" i="1"/>
  <c r="Y55" i="1"/>
  <c r="U55" i="1"/>
  <c r="AC60" i="1"/>
  <c r="AC65" i="1"/>
  <c r="AC68" i="1"/>
  <c r="Y60" i="1"/>
  <c r="Y65" i="1"/>
  <c r="Y68" i="1"/>
  <c r="U60" i="1"/>
  <c r="U65" i="1"/>
  <c r="U68" i="1"/>
  <c r="AB55" i="1"/>
  <c r="X55" i="1"/>
  <c r="T55" i="1"/>
  <c r="AB60" i="1"/>
  <c r="AB65" i="1"/>
  <c r="AB68" i="1"/>
  <c r="X60" i="1"/>
  <c r="X65" i="1"/>
  <c r="X68" i="1"/>
  <c r="T60" i="1"/>
  <c r="T65" i="1"/>
  <c r="T68" i="1"/>
  <c r="AG40" i="1"/>
  <c r="AG66" i="1" s="1"/>
  <c r="AO72" i="1"/>
  <c r="AO66" i="1"/>
  <c r="AO62" i="1"/>
  <c r="AO71" i="1"/>
  <c r="AO67" i="1"/>
  <c r="AO61" i="1"/>
  <c r="AO58" i="1"/>
  <c r="AO70" i="1"/>
  <c r="AO64" i="1"/>
  <c r="AO73" i="1"/>
  <c r="AO69" i="1"/>
  <c r="AO63" i="1"/>
  <c r="AO59" i="1"/>
  <c r="AO57" i="1"/>
  <c r="AO56" i="1"/>
  <c r="AG72" i="1"/>
  <c r="AK63" i="1"/>
  <c r="AK70" i="1"/>
  <c r="AK59" i="1"/>
  <c r="AK69" i="1"/>
  <c r="AK64" i="1"/>
  <c r="AA55" i="1"/>
  <c r="W55" i="1"/>
  <c r="S55" i="1"/>
  <c r="AA60" i="1"/>
  <c r="AA65" i="1"/>
  <c r="AA68" i="1"/>
  <c r="W60" i="1"/>
  <c r="W65" i="1"/>
  <c r="W68" i="1"/>
  <c r="S60" i="1"/>
  <c r="S65" i="1"/>
  <c r="S68" i="1"/>
  <c r="Z55" i="1"/>
  <c r="V55" i="1"/>
  <c r="R55" i="1"/>
  <c r="Z60" i="1"/>
  <c r="Z65" i="1"/>
  <c r="Z68" i="1"/>
  <c r="V60" i="1"/>
  <c r="V65" i="1"/>
  <c r="V68" i="1"/>
  <c r="R60" i="1"/>
  <c r="R65" i="1"/>
  <c r="R68" i="1"/>
  <c r="AH61" i="1"/>
  <c r="AH58" i="1"/>
  <c r="AH63" i="1"/>
  <c r="AH57" i="1"/>
  <c r="AK58" i="1"/>
  <c r="AK61" i="1"/>
  <c r="AK67" i="1"/>
  <c r="AK71" i="1"/>
  <c r="AK62" i="1"/>
  <c r="AK66" i="1"/>
  <c r="AJ40" i="1"/>
  <c r="CQ31" i="1"/>
  <c r="L66" i="1"/>
  <c r="L73" i="1"/>
  <c r="L63" i="1"/>
  <c r="L56" i="1"/>
  <c r="CQ11" i="1"/>
  <c r="CQ10" i="1" s="1"/>
  <c r="CE12" i="1"/>
  <c r="L59" i="1" l="1"/>
  <c r="L69" i="1"/>
  <c r="L62" i="1"/>
  <c r="L72" i="1"/>
  <c r="AH66" i="1"/>
  <c r="AH73" i="1"/>
  <c r="AH64" i="1"/>
  <c r="AH71" i="1"/>
  <c r="L57" i="1"/>
  <c r="L61" i="1"/>
  <c r="L67" i="1"/>
  <c r="L71" i="1"/>
  <c r="L68" i="1" s="1"/>
  <c r="L58" i="1"/>
  <c r="L64" i="1"/>
  <c r="AF70" i="1"/>
  <c r="AH62" i="1"/>
  <c r="AH60" i="1" s="1"/>
  <c r="AH72" i="1"/>
  <c r="AH69" i="1"/>
  <c r="AH68" i="1" s="1"/>
  <c r="AH56" i="1"/>
  <c r="AH59" i="1"/>
  <c r="AH70" i="1"/>
  <c r="AL63" i="1"/>
  <c r="AE58" i="1"/>
  <c r="AE62" i="1"/>
  <c r="AD71" i="1"/>
  <c r="AL61" i="1"/>
  <c r="AI65" i="1"/>
  <c r="CR74" i="1"/>
  <c r="AD61" i="1"/>
  <c r="AD64" i="1"/>
  <c r="AN62" i="1"/>
  <c r="AE69" i="1"/>
  <c r="AE59" i="1"/>
  <c r="AE56" i="1"/>
  <c r="AE66" i="1"/>
  <c r="AG64" i="1"/>
  <c r="AE73" i="1"/>
  <c r="AE63" i="1"/>
  <c r="AE57" i="1"/>
  <c r="AE72" i="1"/>
  <c r="AE67" i="1"/>
  <c r="AE65" i="1" s="1"/>
  <c r="AM65" i="1"/>
  <c r="AE61" i="1"/>
  <c r="AD57" i="1"/>
  <c r="AD67" i="1"/>
  <c r="AD58" i="1"/>
  <c r="AD70" i="1"/>
  <c r="AL57" i="1"/>
  <c r="AL58" i="1"/>
  <c r="AF72" i="1"/>
  <c r="AF57" i="1"/>
  <c r="AD56" i="1"/>
  <c r="AD55" i="1" s="1"/>
  <c r="AD59" i="1"/>
  <c r="AD63" i="1"/>
  <c r="AD69" i="1"/>
  <c r="AD73" i="1"/>
  <c r="AD62" i="1"/>
  <c r="AD66" i="1"/>
  <c r="AF67" i="1"/>
  <c r="AF59" i="1"/>
  <c r="AL70" i="1"/>
  <c r="AL73" i="1"/>
  <c r="AL66" i="1"/>
  <c r="AL65" i="1" s="1"/>
  <c r="AL71" i="1"/>
  <c r="AO65" i="1"/>
  <c r="AM68" i="1"/>
  <c r="AN67" i="1"/>
  <c r="AN69" i="1"/>
  <c r="AG58" i="1"/>
  <c r="AG67" i="1"/>
  <c r="AG65" i="1" s="1"/>
  <c r="AM55" i="1"/>
  <c r="AN72" i="1"/>
  <c r="AN64" i="1"/>
  <c r="AG56" i="1"/>
  <c r="AG69" i="1"/>
  <c r="AG59" i="1"/>
  <c r="AG62" i="1"/>
  <c r="AN61" i="1"/>
  <c r="AN66" i="1"/>
  <c r="AN58" i="1"/>
  <c r="AK55" i="1"/>
  <c r="AG57" i="1"/>
  <c r="AG63" i="1"/>
  <c r="AG73" i="1"/>
  <c r="AG70" i="1"/>
  <c r="AG61" i="1"/>
  <c r="AG71" i="1"/>
  <c r="AO55" i="1"/>
  <c r="AI68" i="1"/>
  <c r="AI60" i="1"/>
  <c r="AM60" i="1"/>
  <c r="AI55" i="1"/>
  <c r="X74" i="1"/>
  <c r="Y74" i="1"/>
  <c r="AF71" i="1"/>
  <c r="AF73" i="1"/>
  <c r="AF66" i="1"/>
  <c r="CQ40" i="1"/>
  <c r="CQ70" i="1" s="1"/>
  <c r="AF61" i="1"/>
  <c r="AF64" i="1"/>
  <c r="AF58" i="1"/>
  <c r="AK60" i="1"/>
  <c r="AK65" i="1"/>
  <c r="AH65" i="1"/>
  <c r="AL64" i="1"/>
  <c r="AL59" i="1"/>
  <c r="AL69" i="1"/>
  <c r="AL56" i="1"/>
  <c r="AL62" i="1"/>
  <c r="AL72" i="1"/>
  <c r="AF69" i="1"/>
  <c r="AF62" i="1"/>
  <c r="AK68" i="1"/>
  <c r="AF63" i="1"/>
  <c r="AO68" i="1"/>
  <c r="AO60" i="1"/>
  <c r="T74" i="1"/>
  <c r="AB74" i="1"/>
  <c r="U74" i="1"/>
  <c r="AC74" i="1"/>
  <c r="AN71" i="1"/>
  <c r="AN73" i="1"/>
  <c r="AN70" i="1"/>
  <c r="AN56" i="1"/>
  <c r="AN63" i="1"/>
  <c r="AN57" i="1"/>
  <c r="V74" i="1"/>
  <c r="W74" i="1"/>
  <c r="R74" i="1"/>
  <c r="Z74" i="1"/>
  <c r="S74" i="1"/>
  <c r="AA74" i="1"/>
  <c r="AJ71" i="1"/>
  <c r="AJ67" i="1"/>
  <c r="AJ61" i="1"/>
  <c r="AJ70" i="1"/>
  <c r="AJ64" i="1"/>
  <c r="AJ59" i="1"/>
  <c r="AJ58" i="1"/>
  <c r="AJ73" i="1"/>
  <c r="AJ69" i="1"/>
  <c r="AJ63" i="1"/>
  <c r="AJ72" i="1"/>
  <c r="AJ66" i="1"/>
  <c r="AJ65" i="1" s="1"/>
  <c r="AJ62" i="1"/>
  <c r="AJ57" i="1"/>
  <c r="AJ56" i="1"/>
  <c r="AH55" i="1"/>
  <c r="L55" i="1"/>
  <c r="L65" i="1"/>
  <c r="DA35" i="1"/>
  <c r="DA32" i="1"/>
  <c r="DA25" i="1"/>
  <c r="DA22" i="1"/>
  <c r="DA17" i="1"/>
  <c r="DA12" i="1"/>
  <c r="DA11" i="1" s="1"/>
  <c r="L60" i="1" l="1"/>
  <c r="AD65" i="1"/>
  <c r="AL60" i="1"/>
  <c r="CQ69" i="1"/>
  <c r="CQ72" i="1"/>
  <c r="AE60" i="1"/>
  <c r="AE55" i="1"/>
  <c r="AE68" i="1"/>
  <c r="CQ59" i="1"/>
  <c r="CQ62" i="1"/>
  <c r="AF55" i="1"/>
  <c r="AF65" i="1"/>
  <c r="AL55" i="1"/>
  <c r="AK74" i="1"/>
  <c r="AD68" i="1"/>
  <c r="AD60" i="1"/>
  <c r="CQ56" i="1"/>
  <c r="CQ63" i="1"/>
  <c r="CQ73" i="1"/>
  <c r="CQ66" i="1"/>
  <c r="AM74" i="1"/>
  <c r="AI74" i="1"/>
  <c r="AG60" i="1"/>
  <c r="AN65" i="1"/>
  <c r="AG55" i="1"/>
  <c r="AO74" i="1"/>
  <c r="AN60" i="1"/>
  <c r="AG68" i="1"/>
  <c r="AN55" i="1"/>
  <c r="CQ57" i="1"/>
  <c r="CQ61" i="1"/>
  <c r="CQ67" i="1"/>
  <c r="CQ71" i="1"/>
  <c r="CQ58" i="1"/>
  <c r="CQ64" i="1"/>
  <c r="AN68" i="1"/>
  <c r="AF68" i="1"/>
  <c r="AL68" i="1"/>
  <c r="AF60" i="1"/>
  <c r="AH74" i="1"/>
  <c r="AJ55" i="1"/>
  <c r="AJ68" i="1"/>
  <c r="AJ60" i="1"/>
  <c r="L74" i="1"/>
  <c r="DA31" i="1"/>
  <c r="DA10" i="1"/>
  <c r="CP12" i="1"/>
  <c r="CP11" i="1" s="1"/>
  <c r="CP17" i="1"/>
  <c r="CP22" i="1"/>
  <c r="CP25" i="1"/>
  <c r="CP32" i="1"/>
  <c r="CP35" i="1"/>
  <c r="AP35" i="1"/>
  <c r="AP32" i="1"/>
  <c r="AP25" i="1"/>
  <c r="AP22" i="1"/>
  <c r="AP17" i="1"/>
  <c r="AP12" i="1"/>
  <c r="AP11" i="1" s="1"/>
  <c r="CQ68" i="1" l="1"/>
  <c r="AL74" i="1"/>
  <c r="AE74" i="1"/>
  <c r="AF74" i="1"/>
  <c r="AD74" i="1"/>
  <c r="CQ65" i="1"/>
  <c r="AG74" i="1"/>
  <c r="CQ55" i="1"/>
  <c r="DA40" i="1"/>
  <c r="DA56" i="1" s="1"/>
  <c r="AN74" i="1"/>
  <c r="CQ60" i="1"/>
  <c r="AJ74" i="1"/>
  <c r="AP31" i="1"/>
  <c r="AP10" i="1"/>
  <c r="CP31" i="1"/>
  <c r="CP10" i="1"/>
  <c r="CN35" i="1"/>
  <c r="CN32" i="1"/>
  <c r="CN25" i="1"/>
  <c r="CN22" i="1"/>
  <c r="CN17" i="1"/>
  <c r="CN12" i="1"/>
  <c r="E38" i="1"/>
  <c r="D38" i="1"/>
  <c r="C38" i="1"/>
  <c r="E36" i="1"/>
  <c r="D36" i="1"/>
  <c r="C36" i="1"/>
  <c r="CO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P35" i="1"/>
  <c r="O35" i="1"/>
  <c r="N35" i="1"/>
  <c r="M35" i="1"/>
  <c r="K35" i="1"/>
  <c r="I35" i="1"/>
  <c r="H35" i="1"/>
  <c r="G35" i="1"/>
  <c r="F35" i="1"/>
  <c r="B35" i="1"/>
  <c r="E33" i="1"/>
  <c r="E32" i="1" s="1"/>
  <c r="D33" i="1"/>
  <c r="D32" i="1" s="1"/>
  <c r="C33" i="1"/>
  <c r="C32" i="1" s="1"/>
  <c r="CO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P32" i="1"/>
  <c r="O32" i="1"/>
  <c r="N32" i="1"/>
  <c r="M32" i="1"/>
  <c r="K32" i="1"/>
  <c r="J32" i="1"/>
  <c r="I32" i="1"/>
  <c r="H32" i="1"/>
  <c r="G32" i="1"/>
  <c r="F32" i="1"/>
  <c r="B32" i="1"/>
  <c r="CO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P25" i="1"/>
  <c r="O25" i="1"/>
  <c r="N25" i="1"/>
  <c r="M25" i="1"/>
  <c r="K25" i="1"/>
  <c r="J25" i="1"/>
  <c r="I25" i="1"/>
  <c r="H25" i="1"/>
  <c r="G25" i="1"/>
  <c r="F25" i="1"/>
  <c r="D25" i="1"/>
  <c r="C25" i="1"/>
  <c r="CO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CO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B17" i="1"/>
  <c r="BS13" i="1"/>
  <c r="BS12" i="1" s="1"/>
  <c r="BS11" i="1" s="1"/>
  <c r="CO12" i="1"/>
  <c r="CO11" i="1" s="1"/>
  <c r="CM12" i="1"/>
  <c r="CM11" i="1" s="1"/>
  <c r="CL12" i="1"/>
  <c r="CL11" i="1" s="1"/>
  <c r="CK12" i="1"/>
  <c r="CK11" i="1" s="1"/>
  <c r="CJ12" i="1"/>
  <c r="CJ11" i="1" s="1"/>
  <c r="CI12" i="1"/>
  <c r="CI11" i="1" s="1"/>
  <c r="CH12" i="1"/>
  <c r="CH11" i="1" s="1"/>
  <c r="CG12" i="1"/>
  <c r="CG11" i="1" s="1"/>
  <c r="CF12" i="1"/>
  <c r="CF11" i="1" s="1"/>
  <c r="CD12" i="1"/>
  <c r="CD11" i="1" s="1"/>
  <c r="CC12" i="1"/>
  <c r="CC11" i="1" s="1"/>
  <c r="CB12" i="1"/>
  <c r="CB11" i="1" s="1"/>
  <c r="CA12" i="1"/>
  <c r="CA11" i="1" s="1"/>
  <c r="BZ12" i="1"/>
  <c r="BZ11" i="1" s="1"/>
  <c r="BY12" i="1"/>
  <c r="BY11" i="1" s="1"/>
  <c r="BX12" i="1"/>
  <c r="BX11" i="1" s="1"/>
  <c r="BW12" i="1"/>
  <c r="BW11" i="1" s="1"/>
  <c r="BV12" i="1"/>
  <c r="BV11" i="1" s="1"/>
  <c r="BU12" i="1"/>
  <c r="BU11" i="1" s="1"/>
  <c r="BT12" i="1"/>
  <c r="BT11" i="1" s="1"/>
  <c r="BR12" i="1"/>
  <c r="BR11" i="1" s="1"/>
  <c r="BQ12" i="1"/>
  <c r="BQ11" i="1" s="1"/>
  <c r="BP12" i="1"/>
  <c r="BP11" i="1" s="1"/>
  <c r="BO12" i="1"/>
  <c r="BO11" i="1" s="1"/>
  <c r="BN12" i="1"/>
  <c r="BN11" i="1" s="1"/>
  <c r="BM12" i="1"/>
  <c r="BM11" i="1" s="1"/>
  <c r="BL12" i="1"/>
  <c r="BL11" i="1" s="1"/>
  <c r="BK12" i="1"/>
  <c r="BK11" i="1" s="1"/>
  <c r="BJ12" i="1"/>
  <c r="BJ11" i="1" s="1"/>
  <c r="BI12" i="1"/>
  <c r="BI11" i="1" s="1"/>
  <c r="BH12" i="1"/>
  <c r="BH11" i="1" s="1"/>
  <c r="BG12" i="1"/>
  <c r="BG11" i="1" s="1"/>
  <c r="BF12" i="1"/>
  <c r="BF11" i="1" s="1"/>
  <c r="BE12" i="1"/>
  <c r="BE11" i="1" s="1"/>
  <c r="BD12" i="1"/>
  <c r="BD11" i="1" s="1"/>
  <c r="BC12" i="1"/>
  <c r="BC11" i="1" s="1"/>
  <c r="BB12" i="1"/>
  <c r="BB11" i="1" s="1"/>
  <c r="BA12" i="1"/>
  <c r="BA11" i="1" s="1"/>
  <c r="AZ12" i="1"/>
  <c r="AZ11" i="1" s="1"/>
  <c r="AY12" i="1"/>
  <c r="AY11" i="1" s="1"/>
  <c r="AX12" i="1"/>
  <c r="AX11" i="1" s="1"/>
  <c r="AW12" i="1"/>
  <c r="AW11" i="1" s="1"/>
  <c r="AV12" i="1"/>
  <c r="AV11" i="1" s="1"/>
  <c r="AU12" i="1"/>
  <c r="AU11" i="1" s="1"/>
  <c r="AT12" i="1"/>
  <c r="AT11" i="1" s="1"/>
  <c r="AS12" i="1"/>
  <c r="AS11" i="1" s="1"/>
  <c r="AR12" i="1"/>
  <c r="AR11" i="1" s="1"/>
  <c r="AQ12" i="1"/>
  <c r="AQ11" i="1" s="1"/>
  <c r="P12" i="1"/>
  <c r="P11" i="1" s="1"/>
  <c r="O12" i="1"/>
  <c r="O11" i="1" s="1"/>
  <c r="N12" i="1"/>
  <c r="N11" i="1" s="1"/>
  <c r="M12" i="1"/>
  <c r="M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D12" i="1"/>
  <c r="D11" i="1" s="1"/>
  <c r="C12" i="1"/>
  <c r="B12" i="1"/>
  <c r="B11" i="1" s="1"/>
  <c r="CE11" i="1"/>
  <c r="E11" i="1"/>
  <c r="CP40" i="1" l="1"/>
  <c r="CP58" i="1" s="1"/>
  <c r="DA72" i="1"/>
  <c r="DA71" i="1"/>
  <c r="DA63" i="1"/>
  <c r="DA64" i="1"/>
  <c r="DA61" i="1"/>
  <c r="DA69" i="1"/>
  <c r="DA59" i="1"/>
  <c r="CQ74" i="1"/>
  <c r="DA70" i="1"/>
  <c r="DA58" i="1"/>
  <c r="DA67" i="1"/>
  <c r="DA57" i="1"/>
  <c r="DA62" i="1"/>
  <c r="DA66" i="1"/>
  <c r="DA73" i="1"/>
  <c r="BI31" i="1"/>
  <c r="I31" i="1"/>
  <c r="I10" i="1"/>
  <c r="D35" i="1"/>
  <c r="AU10" i="1"/>
  <c r="D31" i="1"/>
  <c r="B31" i="1"/>
  <c r="F31" i="1"/>
  <c r="K31" i="1"/>
  <c r="N31" i="1"/>
  <c r="P31" i="1"/>
  <c r="AR31" i="1"/>
  <c r="AT31" i="1"/>
  <c r="AV31" i="1"/>
  <c r="AX31" i="1"/>
  <c r="AZ31" i="1"/>
  <c r="BB31" i="1"/>
  <c r="BE31" i="1"/>
  <c r="BG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G31" i="1"/>
  <c r="H31" i="1"/>
  <c r="M31" i="1"/>
  <c r="AQ31" i="1"/>
  <c r="AU31" i="1"/>
  <c r="AY31" i="1"/>
  <c r="BI10" i="1"/>
  <c r="E10" i="1"/>
  <c r="D10" i="1"/>
  <c r="BB10" i="1"/>
  <c r="BE10" i="1"/>
  <c r="BM10" i="1"/>
  <c r="BQ10" i="1"/>
  <c r="BU10" i="1"/>
  <c r="BY10" i="1"/>
  <c r="CC10" i="1"/>
  <c r="M10" i="1"/>
  <c r="CM10" i="1"/>
  <c r="AP40" i="1"/>
  <c r="F10" i="1"/>
  <c r="J10" i="1"/>
  <c r="J40" i="1" s="1"/>
  <c r="J56" i="1" s="1"/>
  <c r="AQ10" i="1"/>
  <c r="AY10" i="1"/>
  <c r="CI10" i="1"/>
  <c r="O31" i="1"/>
  <c r="AS31" i="1"/>
  <c r="AW31" i="1"/>
  <c r="BA31" i="1"/>
  <c r="BC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B10" i="1"/>
  <c r="CE10" i="1"/>
  <c r="CN31" i="1"/>
  <c r="CP61" i="1"/>
  <c r="G10" i="1"/>
  <c r="H10" i="1"/>
  <c r="BG10" i="1"/>
  <c r="BK10" i="1"/>
  <c r="BO10" i="1"/>
  <c r="BS10" i="1"/>
  <c r="BW10" i="1"/>
  <c r="CA10" i="1"/>
  <c r="CG10" i="1"/>
  <c r="CK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31" i="1"/>
  <c r="CN11" i="1"/>
  <c r="CN10" i="1" s="1"/>
  <c r="C11" i="1"/>
  <c r="C10" i="1" s="1"/>
  <c r="C35" i="1"/>
  <c r="C31" i="1" s="1"/>
  <c r="E35" i="1"/>
  <c r="E31" i="1" s="1"/>
  <c r="CP62" i="1" l="1"/>
  <c r="CP56" i="1"/>
  <c r="CP72" i="1"/>
  <c r="CP71" i="1"/>
  <c r="CP59" i="1"/>
  <c r="CP63" i="1"/>
  <c r="CP67" i="1"/>
  <c r="CP57" i="1"/>
  <c r="CP66" i="1"/>
  <c r="CP65" i="1" s="1"/>
  <c r="CP70" i="1"/>
  <c r="CP69" i="1"/>
  <c r="CP64" i="1"/>
  <c r="CP60" i="1" s="1"/>
  <c r="CP73" i="1"/>
  <c r="BE40" i="1"/>
  <c r="BE66" i="1" s="1"/>
  <c r="BI40" i="1"/>
  <c r="BI67" i="1" s="1"/>
  <c r="J62" i="1"/>
  <c r="DA55" i="1"/>
  <c r="DA68" i="1"/>
  <c r="DA60" i="1"/>
  <c r="G40" i="1"/>
  <c r="G67" i="1" s="1"/>
  <c r="J70" i="1"/>
  <c r="J67" i="1"/>
  <c r="AW40" i="1"/>
  <c r="AW71" i="1" s="1"/>
  <c r="O40" i="1"/>
  <c r="O69" i="1" s="1"/>
  <c r="BI56" i="1"/>
  <c r="J58" i="1"/>
  <c r="J66" i="1"/>
  <c r="J71" i="1"/>
  <c r="BI66" i="1"/>
  <c r="BI65" i="1" s="1"/>
  <c r="B40" i="1"/>
  <c r="B57" i="1" s="1"/>
  <c r="AU40" i="1"/>
  <c r="AU73" i="1" s="1"/>
  <c r="DA65" i="1"/>
  <c r="AZ40" i="1"/>
  <c r="AZ57" i="1" s="1"/>
  <c r="AV40" i="1"/>
  <c r="AV62" i="1" s="1"/>
  <c r="AR40" i="1"/>
  <c r="AR62" i="1" s="1"/>
  <c r="N40" i="1"/>
  <c r="N64" i="1" s="1"/>
  <c r="CK40" i="1"/>
  <c r="CK58" i="1" s="1"/>
  <c r="M40" i="1"/>
  <c r="M62" i="1" s="1"/>
  <c r="BY40" i="1"/>
  <c r="BY56" i="1" s="1"/>
  <c r="BQ40" i="1"/>
  <c r="BQ62" i="1" s="1"/>
  <c r="J63" i="1"/>
  <c r="J57" i="1"/>
  <c r="J61" i="1"/>
  <c r="J64" i="1"/>
  <c r="J72" i="1"/>
  <c r="J69" i="1"/>
  <c r="J73" i="1"/>
  <c r="CA40" i="1"/>
  <c r="CA57" i="1" s="1"/>
  <c r="BS40" i="1"/>
  <c r="BS73" i="1" s="1"/>
  <c r="BK40" i="1"/>
  <c r="BK57" i="1" s="1"/>
  <c r="CI40" i="1"/>
  <c r="CI73" i="1" s="1"/>
  <c r="I40" i="1"/>
  <c r="I61" i="1" s="1"/>
  <c r="E40" i="1"/>
  <c r="E73" i="1" s="1"/>
  <c r="CL40" i="1"/>
  <c r="CH40" i="1"/>
  <c r="CD40" i="1"/>
  <c r="CD58" i="1" s="1"/>
  <c r="BZ40" i="1"/>
  <c r="BV40" i="1"/>
  <c r="BR40" i="1"/>
  <c r="BN40" i="1"/>
  <c r="BJ40" i="1"/>
  <c r="BF40" i="1"/>
  <c r="BC40" i="1"/>
  <c r="AX40" i="1"/>
  <c r="AX64" i="1" s="1"/>
  <c r="P40" i="1"/>
  <c r="P63" i="1" s="1"/>
  <c r="BW40" i="1"/>
  <c r="BW63" i="1" s="1"/>
  <c r="BO40" i="1"/>
  <c r="BO72" i="1" s="1"/>
  <c r="CE40" i="1"/>
  <c r="AY40" i="1"/>
  <c r="AY57" i="1" s="1"/>
  <c r="CM40" i="1"/>
  <c r="CM59" i="1" s="1"/>
  <c r="BB40" i="1"/>
  <c r="BB73" i="1" s="1"/>
  <c r="AT40" i="1"/>
  <c r="AT72" i="1" s="1"/>
  <c r="K40" i="1"/>
  <c r="K63" i="1" s="1"/>
  <c r="AQ40" i="1"/>
  <c r="AQ64" i="1" s="1"/>
  <c r="F40" i="1"/>
  <c r="F57" i="1" s="1"/>
  <c r="D40" i="1"/>
  <c r="CG40" i="1"/>
  <c r="CG69" i="1" s="1"/>
  <c r="BG40" i="1"/>
  <c r="BG70" i="1" s="1"/>
  <c r="H40" i="1"/>
  <c r="H61" i="1" s="1"/>
  <c r="CC40" i="1"/>
  <c r="CC70" i="1" s="1"/>
  <c r="BU40" i="1"/>
  <c r="BU59" i="1" s="1"/>
  <c r="BM40" i="1"/>
  <c r="BM72" i="1" s="1"/>
  <c r="BI63" i="1"/>
  <c r="BS67" i="1"/>
  <c r="CO40" i="1"/>
  <c r="CO72" i="1" s="1"/>
  <c r="AP72" i="1"/>
  <c r="AP66" i="1"/>
  <c r="AP62" i="1"/>
  <c r="AP73" i="1"/>
  <c r="AP69" i="1"/>
  <c r="AP63" i="1"/>
  <c r="AP59" i="1"/>
  <c r="AP56" i="1"/>
  <c r="AP70" i="1"/>
  <c r="AP64" i="1"/>
  <c r="AP58" i="1"/>
  <c r="AP71" i="1"/>
  <c r="AP67" i="1"/>
  <c r="AP61" i="1"/>
  <c r="AP57" i="1"/>
  <c r="M57" i="1"/>
  <c r="BE64" i="1"/>
  <c r="CJ40" i="1"/>
  <c r="CJ56" i="1" s="1"/>
  <c r="CF40" i="1"/>
  <c r="CF66" i="1" s="1"/>
  <c r="CB40" i="1"/>
  <c r="CB56" i="1" s="1"/>
  <c r="BX40" i="1"/>
  <c r="BT40" i="1"/>
  <c r="BT56" i="1" s="1"/>
  <c r="BP40" i="1"/>
  <c r="BL40" i="1"/>
  <c r="BL69" i="1" s="1"/>
  <c r="BH40" i="1"/>
  <c r="BH56" i="1" s="1"/>
  <c r="BD40" i="1"/>
  <c r="BD66" i="1" s="1"/>
  <c r="CN40" i="1"/>
  <c r="CN72" i="1" s="1"/>
  <c r="BA40" i="1"/>
  <c r="AS40" i="1"/>
  <c r="C40" i="1"/>
  <c r="BE58" i="1" l="1"/>
  <c r="B72" i="1"/>
  <c r="I62" i="1"/>
  <c r="B70" i="1"/>
  <c r="BE70" i="1"/>
  <c r="BE57" i="1"/>
  <c r="BE67" i="1"/>
  <c r="BE65" i="1" s="1"/>
  <c r="BE71" i="1"/>
  <c r="O72" i="1"/>
  <c r="G56" i="1"/>
  <c r="G57" i="1"/>
  <c r="AX69" i="1"/>
  <c r="AR72" i="1"/>
  <c r="BW64" i="1"/>
  <c r="AZ58" i="1"/>
  <c r="CM67" i="1"/>
  <c r="BS61" i="1"/>
  <c r="BY63" i="1"/>
  <c r="CP55" i="1"/>
  <c r="B67" i="1"/>
  <c r="BE59" i="1"/>
  <c r="BE62" i="1"/>
  <c r="BE69" i="1"/>
  <c r="BE61" i="1"/>
  <c r="BE72" i="1"/>
  <c r="BE63" i="1"/>
  <c r="BE73" i="1"/>
  <c r="O66" i="1"/>
  <c r="O65" i="1" s="1"/>
  <c r="O67" i="1"/>
  <c r="N61" i="1"/>
  <c r="G61" i="1"/>
  <c r="G63" i="1"/>
  <c r="BE56" i="1"/>
  <c r="O73" i="1"/>
  <c r="CP68" i="1"/>
  <c r="CP74" i="1" s="1"/>
  <c r="BI62" i="1"/>
  <c r="BI61" i="1"/>
  <c r="BI64" i="1"/>
  <c r="BI72" i="1"/>
  <c r="BI58" i="1"/>
  <c r="BI70" i="1"/>
  <c r="BI57" i="1"/>
  <c r="BI69" i="1"/>
  <c r="BI59" i="1"/>
  <c r="BI71" i="1"/>
  <c r="BI73" i="1"/>
  <c r="M70" i="1"/>
  <c r="AU59" i="1"/>
  <c r="AZ66" i="1"/>
  <c r="BQ73" i="1"/>
  <c r="AZ73" i="1"/>
  <c r="AW73" i="1"/>
  <c r="AW67" i="1"/>
  <c r="AR58" i="1"/>
  <c r="BQ69" i="1"/>
  <c r="AU67" i="1"/>
  <c r="B62" i="1"/>
  <c r="N66" i="1"/>
  <c r="AV72" i="1"/>
  <c r="B63" i="1"/>
  <c r="N59" i="1"/>
  <c r="O71" i="1"/>
  <c r="O57" i="1"/>
  <c r="O63" i="1"/>
  <c r="G66" i="1"/>
  <c r="G65" i="1" s="1"/>
  <c r="G72" i="1"/>
  <c r="BY69" i="1"/>
  <c r="G64" i="1"/>
  <c r="BS64" i="1"/>
  <c r="O56" i="1"/>
  <c r="BQ56" i="1"/>
  <c r="CK69" i="1"/>
  <c r="CO71" i="1"/>
  <c r="I71" i="1"/>
  <c r="N63" i="1"/>
  <c r="AV67" i="1"/>
  <c r="BY61" i="1"/>
  <c r="O61" i="1"/>
  <c r="K67" i="1"/>
  <c r="O62" i="1"/>
  <c r="O59" i="1"/>
  <c r="O70" i="1"/>
  <c r="N67" i="1"/>
  <c r="AV63" i="1"/>
  <c r="G70" i="1"/>
  <c r="G62" i="1"/>
  <c r="G60" i="1" s="1"/>
  <c r="G71" i="1"/>
  <c r="G58" i="1"/>
  <c r="G55" i="1" s="1"/>
  <c r="G73" i="1"/>
  <c r="I72" i="1"/>
  <c r="G69" i="1"/>
  <c r="O64" i="1"/>
  <c r="BY70" i="1"/>
  <c r="O58" i="1"/>
  <c r="DA74" i="1"/>
  <c r="E69" i="1"/>
  <c r="AX56" i="1"/>
  <c r="CD56" i="1"/>
  <c r="AR63" i="1"/>
  <c r="AZ59" i="1"/>
  <c r="CI63" i="1"/>
  <c r="BQ58" i="1"/>
  <c r="M63" i="1"/>
  <c r="BG71" i="1"/>
  <c r="BW66" i="1"/>
  <c r="AW72" i="1"/>
  <c r="CI69" i="1"/>
  <c r="CC73" i="1"/>
  <c r="CK59" i="1"/>
  <c r="CK67" i="1"/>
  <c r="AU56" i="1"/>
  <c r="CM71" i="1"/>
  <c r="BQ63" i="1"/>
  <c r="CI70" i="1"/>
  <c r="J65" i="1"/>
  <c r="E72" i="1"/>
  <c r="AT70" i="1"/>
  <c r="AR61" i="1"/>
  <c r="AR73" i="1"/>
  <c r="AZ61" i="1"/>
  <c r="AZ71" i="1"/>
  <c r="CI56" i="1"/>
  <c r="BQ66" i="1"/>
  <c r="BQ67" i="1"/>
  <c r="M64" i="1"/>
  <c r="M73" i="1"/>
  <c r="AW58" i="1"/>
  <c r="BO73" i="1"/>
  <c r="BG66" i="1"/>
  <c r="AW57" i="1"/>
  <c r="AW63" i="1"/>
  <c r="AR67" i="1"/>
  <c r="AR71" i="1"/>
  <c r="AZ63" i="1"/>
  <c r="AZ69" i="1"/>
  <c r="CK70" i="1"/>
  <c r="BK61" i="1"/>
  <c r="CA59" i="1"/>
  <c r="BK56" i="1"/>
  <c r="BM67" i="1"/>
  <c r="CK64" i="1"/>
  <c r="CK66" i="1"/>
  <c r="BQ71" i="1"/>
  <c r="M69" i="1"/>
  <c r="AU61" i="1"/>
  <c r="BK62" i="1"/>
  <c r="CA70" i="1"/>
  <c r="AU69" i="1"/>
  <c r="AU71" i="1"/>
  <c r="CK73" i="1"/>
  <c r="AY71" i="1"/>
  <c r="BK73" i="1"/>
  <c r="CA58" i="1"/>
  <c r="BK63" i="1"/>
  <c r="BQ64" i="1"/>
  <c r="M67" i="1"/>
  <c r="CI62" i="1"/>
  <c r="AU58" i="1"/>
  <c r="AW61" i="1"/>
  <c r="AW66" i="1"/>
  <c r="AX59" i="1"/>
  <c r="CD62" i="1"/>
  <c r="AR56" i="1"/>
  <c r="AR57" i="1"/>
  <c r="AR64" i="1"/>
  <c r="AR69" i="1"/>
  <c r="AZ56" i="1"/>
  <c r="AZ70" i="1"/>
  <c r="AZ62" i="1"/>
  <c r="AZ67" i="1"/>
  <c r="BQ57" i="1"/>
  <c r="BQ61" i="1"/>
  <c r="BQ70" i="1"/>
  <c r="M66" i="1"/>
  <c r="M59" i="1"/>
  <c r="M71" i="1"/>
  <c r="AW69" i="1"/>
  <c r="AW64" i="1"/>
  <c r="AW56" i="1"/>
  <c r="BG72" i="1"/>
  <c r="BW72" i="1"/>
  <c r="AW62" i="1"/>
  <c r="AW59" i="1"/>
  <c r="AW70" i="1"/>
  <c r="AR70" i="1"/>
  <c r="AR59" i="1"/>
  <c r="AR66" i="1"/>
  <c r="AZ72" i="1"/>
  <c r="AZ64" i="1"/>
  <c r="BM66" i="1"/>
  <c r="CK61" i="1"/>
  <c r="CM70" i="1"/>
  <c r="BM71" i="1"/>
  <c r="CC58" i="1"/>
  <c r="CK62" i="1"/>
  <c r="CK71" i="1"/>
  <c r="CK63" i="1"/>
  <c r="CK72" i="1"/>
  <c r="BQ59" i="1"/>
  <c r="M61" i="1"/>
  <c r="AU70" i="1"/>
  <c r="AU57" i="1"/>
  <c r="AU62" i="1"/>
  <c r="AU64" i="1"/>
  <c r="AU63" i="1"/>
  <c r="AU72" i="1"/>
  <c r="AU66" i="1"/>
  <c r="M72" i="1"/>
  <c r="BQ72" i="1"/>
  <c r="J55" i="1"/>
  <c r="AT56" i="1"/>
  <c r="CF58" i="1"/>
  <c r="I58" i="1"/>
  <c r="B56" i="1"/>
  <c r="B58" i="1"/>
  <c r="B66" i="1"/>
  <c r="B71" i="1"/>
  <c r="N70" i="1"/>
  <c r="N73" i="1"/>
  <c r="AV57" i="1"/>
  <c r="CI71" i="1"/>
  <c r="CI67" i="1"/>
  <c r="BY57" i="1"/>
  <c r="BY66" i="1"/>
  <c r="B64" i="1"/>
  <c r="B61" i="1"/>
  <c r="B73" i="1"/>
  <c r="N57" i="1"/>
  <c r="AV69" i="1"/>
  <c r="AV66" i="1"/>
  <c r="B69" i="1"/>
  <c r="BK71" i="1"/>
  <c r="BK66" i="1"/>
  <c r="CA66" i="1"/>
  <c r="CA64" i="1"/>
  <c r="CI57" i="1"/>
  <c r="BY71" i="1"/>
  <c r="BK70" i="1"/>
  <c r="CA62" i="1"/>
  <c r="I69" i="1"/>
  <c r="BK67" i="1"/>
  <c r="CA73" i="1"/>
  <c r="AY59" i="1"/>
  <c r="CI61" i="1"/>
  <c r="I70" i="1"/>
  <c r="E61" i="1"/>
  <c r="E67" i="1"/>
  <c r="CO73" i="1"/>
  <c r="CB61" i="1"/>
  <c r="P71" i="1"/>
  <c r="I63" i="1"/>
  <c r="I64" i="1"/>
  <c r="N58" i="1"/>
  <c r="N62" i="1"/>
  <c r="N69" i="1"/>
  <c r="AV59" i="1"/>
  <c r="AV61" i="1"/>
  <c r="AV64" i="1"/>
  <c r="AV71" i="1"/>
  <c r="AQ71" i="1"/>
  <c r="BU66" i="1"/>
  <c r="CI66" i="1"/>
  <c r="CI59" i="1"/>
  <c r="CI64" i="1"/>
  <c r="BY62" i="1"/>
  <c r="BY58" i="1"/>
  <c r="BY67" i="1"/>
  <c r="BY72" i="1"/>
  <c r="BO59" i="1"/>
  <c r="N56" i="1"/>
  <c r="N71" i="1"/>
  <c r="N72" i="1"/>
  <c r="AV58" i="1"/>
  <c r="AV56" i="1"/>
  <c r="AV70" i="1"/>
  <c r="AV73" i="1"/>
  <c r="BK69" i="1"/>
  <c r="BK58" i="1"/>
  <c r="BK64" i="1"/>
  <c r="CA71" i="1"/>
  <c r="CA63" i="1"/>
  <c r="CA67" i="1"/>
  <c r="CI72" i="1"/>
  <c r="CI58" i="1"/>
  <c r="CA56" i="1"/>
  <c r="BB57" i="1"/>
  <c r="BY59" i="1"/>
  <c r="BY73" i="1"/>
  <c r="BK59" i="1"/>
  <c r="CA61" i="1"/>
  <c r="I57" i="1"/>
  <c r="I67" i="1"/>
  <c r="I73" i="1"/>
  <c r="BK72" i="1"/>
  <c r="CA72" i="1"/>
  <c r="I56" i="1"/>
  <c r="CA69" i="1"/>
  <c r="BY64" i="1"/>
  <c r="I66" i="1"/>
  <c r="J60" i="1"/>
  <c r="M56" i="1"/>
  <c r="M58" i="1"/>
  <c r="CK57" i="1"/>
  <c r="CK56" i="1"/>
  <c r="CN71" i="1"/>
  <c r="P67" i="1"/>
  <c r="P62" i="1"/>
  <c r="AT66" i="1"/>
  <c r="AQ72" i="1"/>
  <c r="AQ59" i="1"/>
  <c r="H69" i="1"/>
  <c r="BB64" i="1"/>
  <c r="BS63" i="1"/>
  <c r="BS57" i="1"/>
  <c r="BB70" i="1"/>
  <c r="AY67" i="1"/>
  <c r="BS72" i="1"/>
  <c r="BS58" i="1"/>
  <c r="J68" i="1"/>
  <c r="CO57" i="1"/>
  <c r="CO62" i="1"/>
  <c r="P57" i="1"/>
  <c r="AT58" i="1"/>
  <c r="P56" i="1"/>
  <c r="P61" i="1"/>
  <c r="P73" i="1"/>
  <c r="AT63" i="1"/>
  <c r="H70" i="1"/>
  <c r="BU58" i="1"/>
  <c r="BO58" i="1"/>
  <c r="BO67" i="1"/>
  <c r="BO70" i="1"/>
  <c r="BB72" i="1"/>
  <c r="BS70" i="1"/>
  <c r="BS59" i="1"/>
  <c r="BS62" i="1"/>
  <c r="BS56" i="1"/>
  <c r="BB61" i="1"/>
  <c r="BS71" i="1"/>
  <c r="BS66" i="1"/>
  <c r="BS65" i="1" s="1"/>
  <c r="AY58" i="1"/>
  <c r="BS69" i="1"/>
  <c r="BB71" i="1"/>
  <c r="AY56" i="1"/>
  <c r="P64" i="1"/>
  <c r="P59" i="1"/>
  <c r="P66" i="1"/>
  <c r="P69" i="1"/>
  <c r="CO58" i="1"/>
  <c r="CO70" i="1"/>
  <c r="CO61" i="1"/>
  <c r="CO67" i="1"/>
  <c r="BD67" i="1"/>
  <c r="BD65" i="1" s="1"/>
  <c r="BL64" i="1"/>
  <c r="BG62" i="1"/>
  <c r="BO69" i="1"/>
  <c r="BO64" i="1"/>
  <c r="BG57" i="1"/>
  <c r="BG63" i="1"/>
  <c r="BO57" i="1"/>
  <c r="BO66" i="1"/>
  <c r="BO65" i="1" s="1"/>
  <c r="BO63" i="1"/>
  <c r="BB63" i="1"/>
  <c r="BB62" i="1"/>
  <c r="BM63" i="1"/>
  <c r="CC59" i="1"/>
  <c r="BB66" i="1"/>
  <c r="BB58" i="1"/>
  <c r="BB67" i="1"/>
  <c r="BM58" i="1"/>
  <c r="CC71" i="1"/>
  <c r="CC67" i="1"/>
  <c r="AY62" i="1"/>
  <c r="AY64" i="1"/>
  <c r="AY61" i="1"/>
  <c r="AY72" i="1"/>
  <c r="E62" i="1"/>
  <c r="E64" i="1"/>
  <c r="E70" i="1"/>
  <c r="CN61" i="1"/>
  <c r="CN64" i="1"/>
  <c r="CO59" i="1"/>
  <c r="CO64" i="1"/>
  <c r="CO69" i="1"/>
  <c r="CO56" i="1"/>
  <c r="CO63" i="1"/>
  <c r="CO66" i="1"/>
  <c r="AX62" i="1"/>
  <c r="BT61" i="1"/>
  <c r="CJ63" i="1"/>
  <c r="BD63" i="1"/>
  <c r="CD69" i="1"/>
  <c r="F62" i="1"/>
  <c r="AQ69" i="1"/>
  <c r="K70" i="1"/>
  <c r="BW61" i="1"/>
  <c r="CG70" i="1"/>
  <c r="K71" i="1"/>
  <c r="CM61" i="1"/>
  <c r="F70" i="1"/>
  <c r="CM56" i="1"/>
  <c r="CM62" i="1"/>
  <c r="CM73" i="1"/>
  <c r="CM66" i="1"/>
  <c r="CM64" i="1"/>
  <c r="CE72" i="1"/>
  <c r="CE70" i="1"/>
  <c r="CE69" i="1"/>
  <c r="CE61" i="1"/>
  <c r="CE58" i="1"/>
  <c r="CE67" i="1"/>
  <c r="CE57" i="1"/>
  <c r="CE56" i="1"/>
  <c r="CE73" i="1"/>
  <c r="CE71" i="1"/>
  <c r="CE66" i="1"/>
  <c r="CE63" i="1"/>
  <c r="CE59" i="1"/>
  <c r="CE62" i="1"/>
  <c r="CE64" i="1"/>
  <c r="BW69" i="1"/>
  <c r="BW67" i="1"/>
  <c r="BW56" i="1"/>
  <c r="BW73" i="1"/>
  <c r="BW58" i="1"/>
  <c r="BW57" i="1"/>
  <c r="AX72" i="1"/>
  <c r="AX63" i="1"/>
  <c r="AX58" i="1"/>
  <c r="AX66" i="1"/>
  <c r="BF73" i="1"/>
  <c r="BF69" i="1"/>
  <c r="BF72" i="1"/>
  <c r="BF64" i="1"/>
  <c r="BF57" i="1"/>
  <c r="BF58" i="1"/>
  <c r="BF63" i="1"/>
  <c r="BF71" i="1"/>
  <c r="BF66" i="1"/>
  <c r="BF61" i="1"/>
  <c r="BF59" i="1"/>
  <c r="BF56" i="1"/>
  <c r="BF67" i="1"/>
  <c r="BF62" i="1"/>
  <c r="BF70" i="1"/>
  <c r="BN73" i="1"/>
  <c r="BN69" i="1"/>
  <c r="BN72" i="1"/>
  <c r="BN64" i="1"/>
  <c r="BN57" i="1"/>
  <c r="BN58" i="1"/>
  <c r="BN63" i="1"/>
  <c r="BN71" i="1"/>
  <c r="BN66" i="1"/>
  <c r="BN61" i="1"/>
  <c r="BN59" i="1"/>
  <c r="BN56" i="1"/>
  <c r="BN67" i="1"/>
  <c r="BN62" i="1"/>
  <c r="BN70" i="1"/>
  <c r="BV73" i="1"/>
  <c r="BV69" i="1"/>
  <c r="BV72" i="1"/>
  <c r="BV64" i="1"/>
  <c r="BV57" i="1"/>
  <c r="BV58" i="1"/>
  <c r="BV63" i="1"/>
  <c r="BV71" i="1"/>
  <c r="BV66" i="1"/>
  <c r="BV61" i="1"/>
  <c r="BV59" i="1"/>
  <c r="BV56" i="1"/>
  <c r="BV67" i="1"/>
  <c r="BV62" i="1"/>
  <c r="BV70" i="1"/>
  <c r="CD73" i="1"/>
  <c r="CD71" i="1"/>
  <c r="CD64" i="1"/>
  <c r="CD61" i="1"/>
  <c r="CD59" i="1"/>
  <c r="CD67" i="1"/>
  <c r="CD57" i="1"/>
  <c r="CD70" i="1"/>
  <c r="CL71" i="1"/>
  <c r="CL67" i="1"/>
  <c r="CL64" i="1"/>
  <c r="CL57" i="1"/>
  <c r="CL61" i="1"/>
  <c r="CL70" i="1"/>
  <c r="CL59" i="1"/>
  <c r="CL73" i="1"/>
  <c r="CL69" i="1"/>
  <c r="CL72" i="1"/>
  <c r="CL62" i="1"/>
  <c r="CL66" i="1"/>
  <c r="CL65" i="1" s="1"/>
  <c r="CL58" i="1"/>
  <c r="CL63" i="1"/>
  <c r="CL56" i="1"/>
  <c r="E63" i="1"/>
  <c r="E57" i="1"/>
  <c r="E66" i="1"/>
  <c r="E56" i="1"/>
  <c r="E58" i="1"/>
  <c r="E71" i="1"/>
  <c r="AX67" i="1"/>
  <c r="AX73" i="1"/>
  <c r="AX61" i="1"/>
  <c r="AX57" i="1"/>
  <c r="AX70" i="1"/>
  <c r="AX71" i="1"/>
  <c r="CD72" i="1"/>
  <c r="CD66" i="1"/>
  <c r="CD63" i="1"/>
  <c r="H73" i="1"/>
  <c r="CG61" i="1"/>
  <c r="AQ73" i="1"/>
  <c r="F69" i="1"/>
  <c r="AQ57" i="1"/>
  <c r="AQ61" i="1"/>
  <c r="BU64" i="1"/>
  <c r="K66" i="1"/>
  <c r="K65" i="1" s="1"/>
  <c r="BW71" i="1"/>
  <c r="BW62" i="1"/>
  <c r="BW59" i="1"/>
  <c r="BW70" i="1"/>
  <c r="K57" i="1"/>
  <c r="CM69" i="1"/>
  <c r="CM58" i="1"/>
  <c r="CM57" i="1"/>
  <c r="CM63" i="1"/>
  <c r="CM72" i="1"/>
  <c r="BB59" i="1"/>
  <c r="BB69" i="1"/>
  <c r="BB56" i="1"/>
  <c r="AY70" i="1"/>
  <c r="AY73" i="1"/>
  <c r="AY69" i="1"/>
  <c r="AY66" i="1"/>
  <c r="AY63" i="1"/>
  <c r="BO61" i="1"/>
  <c r="BO56" i="1"/>
  <c r="BO71" i="1"/>
  <c r="BO62" i="1"/>
  <c r="P72" i="1"/>
  <c r="P70" i="1"/>
  <c r="P58" i="1"/>
  <c r="BC73" i="1"/>
  <c r="BC69" i="1"/>
  <c r="BC66" i="1"/>
  <c r="BC62" i="1"/>
  <c r="BC72" i="1"/>
  <c r="BC61" i="1"/>
  <c r="BC63" i="1"/>
  <c r="BC67" i="1"/>
  <c r="BC57" i="1"/>
  <c r="BC58" i="1"/>
  <c r="BC71" i="1"/>
  <c r="BC64" i="1"/>
  <c r="BC70" i="1"/>
  <c r="BC59" i="1"/>
  <c r="BC56" i="1"/>
  <c r="BJ73" i="1"/>
  <c r="BJ69" i="1"/>
  <c r="BJ66" i="1"/>
  <c r="BJ62" i="1"/>
  <c r="BJ70" i="1"/>
  <c r="BJ58" i="1"/>
  <c r="BJ63" i="1"/>
  <c r="BJ67" i="1"/>
  <c r="BJ57" i="1"/>
  <c r="BJ72" i="1"/>
  <c r="BJ71" i="1"/>
  <c r="BJ64" i="1"/>
  <c r="BJ61" i="1"/>
  <c r="BJ59" i="1"/>
  <c r="BJ56" i="1"/>
  <c r="BR73" i="1"/>
  <c r="BR69" i="1"/>
  <c r="BR66" i="1"/>
  <c r="BR62" i="1"/>
  <c r="BR72" i="1"/>
  <c r="BR61" i="1"/>
  <c r="BR63" i="1"/>
  <c r="BR67" i="1"/>
  <c r="BR57" i="1"/>
  <c r="BR58" i="1"/>
  <c r="BR71" i="1"/>
  <c r="BR64" i="1"/>
  <c r="BR70" i="1"/>
  <c r="BR59" i="1"/>
  <c r="BR56" i="1"/>
  <c r="BZ73" i="1"/>
  <c r="BZ69" i="1"/>
  <c r="BZ64" i="1"/>
  <c r="BZ57" i="1"/>
  <c r="BZ61" i="1"/>
  <c r="BZ72" i="1"/>
  <c r="BZ63" i="1"/>
  <c r="BZ67" i="1"/>
  <c r="BZ70" i="1"/>
  <c r="BZ66" i="1"/>
  <c r="BZ65" i="1" s="1"/>
  <c r="BZ71" i="1"/>
  <c r="BZ62" i="1"/>
  <c r="BZ58" i="1"/>
  <c r="BZ59" i="1"/>
  <c r="BZ56" i="1"/>
  <c r="CH71" i="1"/>
  <c r="CH67" i="1"/>
  <c r="CH62" i="1"/>
  <c r="CH72" i="1"/>
  <c r="CH61" i="1"/>
  <c r="CH66" i="1"/>
  <c r="CH65" i="1" s="1"/>
  <c r="CH59" i="1"/>
  <c r="CH56" i="1"/>
  <c r="CH73" i="1"/>
  <c r="CH69" i="1"/>
  <c r="CH64" i="1"/>
  <c r="CH57" i="1"/>
  <c r="CH70" i="1"/>
  <c r="CH58" i="1"/>
  <c r="CH63" i="1"/>
  <c r="BL62" i="1"/>
  <c r="BT73" i="1"/>
  <c r="CB70" i="1"/>
  <c r="CJ69" i="1"/>
  <c r="BD69" i="1"/>
  <c r="BG61" i="1"/>
  <c r="BG67" i="1"/>
  <c r="BG59" i="1"/>
  <c r="BM73" i="1"/>
  <c r="BM69" i="1"/>
  <c r="CC66" i="1"/>
  <c r="CC57" i="1"/>
  <c r="BM62" i="1"/>
  <c r="BM64" i="1"/>
  <c r="BM61" i="1"/>
  <c r="CC64" i="1"/>
  <c r="CC61" i="1"/>
  <c r="BH62" i="1"/>
  <c r="BH73" i="1"/>
  <c r="BP72" i="1"/>
  <c r="BP61" i="1"/>
  <c r="BX56" i="1"/>
  <c r="BX67" i="1"/>
  <c r="BX61" i="1"/>
  <c r="BH71" i="1"/>
  <c r="BP63" i="1"/>
  <c r="BU67" i="1"/>
  <c r="BU57" i="1"/>
  <c r="BU63" i="1"/>
  <c r="H67" i="1"/>
  <c r="H58" i="1"/>
  <c r="CG64" i="1"/>
  <c r="CG66" i="1"/>
  <c r="CG57" i="1"/>
  <c r="F56" i="1"/>
  <c r="F71" i="1"/>
  <c r="F58" i="1"/>
  <c r="F64" i="1"/>
  <c r="F72" i="1"/>
  <c r="F67" i="1"/>
  <c r="F63" i="1"/>
  <c r="F61" i="1"/>
  <c r="F66" i="1"/>
  <c r="F73" i="1"/>
  <c r="AQ56" i="1"/>
  <c r="AQ70" i="1"/>
  <c r="AQ67" i="1"/>
  <c r="AQ58" i="1"/>
  <c r="AQ66" i="1"/>
  <c r="AQ65" i="1" s="1"/>
  <c r="AQ62" i="1"/>
  <c r="AQ63" i="1"/>
  <c r="K69" i="1"/>
  <c r="K64" i="1"/>
  <c r="K58" i="1"/>
  <c r="K56" i="1"/>
  <c r="K72" i="1"/>
  <c r="K73" i="1"/>
  <c r="K59" i="1"/>
  <c r="K62" i="1"/>
  <c r="K61" i="1"/>
  <c r="AT69" i="1"/>
  <c r="AT59" i="1"/>
  <c r="AT64" i="1"/>
  <c r="AT71" i="1"/>
  <c r="AT67" i="1"/>
  <c r="AT62" i="1"/>
  <c r="AT61" i="1"/>
  <c r="AT57" i="1"/>
  <c r="AT73" i="1"/>
  <c r="D63" i="1"/>
  <c r="D73" i="1"/>
  <c r="D71" i="1"/>
  <c r="D67" i="1"/>
  <c r="D66" i="1"/>
  <c r="D62" i="1"/>
  <c r="D58" i="1"/>
  <c r="D57" i="1"/>
  <c r="D69" i="1"/>
  <c r="D64" i="1"/>
  <c r="D56" i="1"/>
  <c r="D72" i="1"/>
  <c r="D70" i="1"/>
  <c r="D61" i="1"/>
  <c r="BH72" i="1"/>
  <c r="BH67" i="1"/>
  <c r="BH61" i="1"/>
  <c r="BH57" i="1"/>
  <c r="BP71" i="1"/>
  <c r="BP66" i="1"/>
  <c r="BP56" i="1"/>
  <c r="BP70" i="1"/>
  <c r="BX63" i="1"/>
  <c r="BX62" i="1"/>
  <c r="CF57" i="1"/>
  <c r="CF70" i="1"/>
  <c r="CF56" i="1"/>
  <c r="CF63" i="1"/>
  <c r="CF72" i="1"/>
  <c r="BU56" i="1"/>
  <c r="BU70" i="1"/>
  <c r="BU72" i="1"/>
  <c r="BU61" i="1"/>
  <c r="BU69" i="1"/>
  <c r="BU62" i="1"/>
  <c r="BU71" i="1"/>
  <c r="BU73" i="1"/>
  <c r="H62" i="1"/>
  <c r="H72" i="1"/>
  <c r="H71" i="1"/>
  <c r="H56" i="1"/>
  <c r="H57" i="1"/>
  <c r="H63" i="1"/>
  <c r="H66" i="1"/>
  <c r="H64" i="1"/>
  <c r="CG59" i="1"/>
  <c r="CG63" i="1"/>
  <c r="CG71" i="1"/>
  <c r="CG56" i="1"/>
  <c r="CG73" i="1"/>
  <c r="CG72" i="1"/>
  <c r="CG67" i="1"/>
  <c r="CG58" i="1"/>
  <c r="CG62" i="1"/>
  <c r="BM70" i="1"/>
  <c r="BM57" i="1"/>
  <c r="BM56" i="1"/>
  <c r="BM59" i="1"/>
  <c r="CC63" i="1"/>
  <c r="CC62" i="1"/>
  <c r="CC69" i="1"/>
  <c r="CC72" i="1"/>
  <c r="CC56" i="1"/>
  <c r="BG69" i="1"/>
  <c r="BG64" i="1"/>
  <c r="BG56" i="1"/>
  <c r="BG73" i="1"/>
  <c r="BG58" i="1"/>
  <c r="CN57" i="1"/>
  <c r="CN67" i="1"/>
  <c r="CN58" i="1"/>
  <c r="CN70" i="1"/>
  <c r="BD59" i="1"/>
  <c r="BT62" i="1"/>
  <c r="CB57" i="1"/>
  <c r="CJ66" i="1"/>
  <c r="BD56" i="1"/>
  <c r="BL56" i="1"/>
  <c r="BL63" i="1"/>
  <c r="AP68" i="1"/>
  <c r="BH70" i="1"/>
  <c r="BH58" i="1"/>
  <c r="BP73" i="1"/>
  <c r="BP57" i="1"/>
  <c r="BX72" i="1"/>
  <c r="BX66" i="1"/>
  <c r="CF67" i="1"/>
  <c r="CF65" i="1" s="1"/>
  <c r="CF62" i="1"/>
  <c r="CF61" i="1"/>
  <c r="BH63" i="1"/>
  <c r="BH66" i="1"/>
  <c r="BP62" i="1"/>
  <c r="BP67" i="1"/>
  <c r="CF73" i="1"/>
  <c r="AP60" i="1"/>
  <c r="AP55" i="1"/>
  <c r="AP65" i="1"/>
  <c r="BA73" i="1"/>
  <c r="BA71" i="1"/>
  <c r="BA69" i="1"/>
  <c r="BA61" i="1"/>
  <c r="BA58" i="1"/>
  <c r="BA62" i="1"/>
  <c r="BA64" i="1"/>
  <c r="BA56" i="1"/>
  <c r="BA72" i="1"/>
  <c r="BA70" i="1"/>
  <c r="BA63" i="1"/>
  <c r="BA59" i="1"/>
  <c r="BA66" i="1"/>
  <c r="BA67" i="1"/>
  <c r="BA57" i="1"/>
  <c r="BD70" i="1"/>
  <c r="BD58" i="1"/>
  <c r="BD57" i="1"/>
  <c r="BD72" i="1"/>
  <c r="BL72" i="1"/>
  <c r="BL73" i="1"/>
  <c r="BL58" i="1"/>
  <c r="BL66" i="1"/>
  <c r="BT71" i="1"/>
  <c r="BT72" i="1"/>
  <c r="BT70" i="1"/>
  <c r="BT57" i="1"/>
  <c r="BT58" i="1"/>
  <c r="BT64" i="1"/>
  <c r="BT67" i="1"/>
  <c r="BT59" i="1"/>
  <c r="CB71" i="1"/>
  <c r="CB72" i="1"/>
  <c r="CB66" i="1"/>
  <c r="CB63" i="1"/>
  <c r="CB58" i="1"/>
  <c r="CB67" i="1"/>
  <c r="CB73" i="1"/>
  <c r="CB62" i="1"/>
  <c r="CJ71" i="1"/>
  <c r="CJ67" i="1"/>
  <c r="CJ64" i="1"/>
  <c r="CJ59" i="1"/>
  <c r="CJ70" i="1"/>
  <c r="CJ58" i="1"/>
  <c r="CJ72" i="1"/>
  <c r="CJ57" i="1"/>
  <c r="CJ55" i="1" s="1"/>
  <c r="CN56" i="1"/>
  <c r="CN59" i="1"/>
  <c r="CN63" i="1"/>
  <c r="CN69" i="1"/>
  <c r="CN73" i="1"/>
  <c r="CN62" i="1"/>
  <c r="CN66" i="1"/>
  <c r="BD64" i="1"/>
  <c r="BL67" i="1"/>
  <c r="BL59" i="1"/>
  <c r="BT69" i="1"/>
  <c r="BT66" i="1"/>
  <c r="BT63" i="1"/>
  <c r="CB69" i="1"/>
  <c r="CB64" i="1"/>
  <c r="CB59" i="1"/>
  <c r="CJ73" i="1"/>
  <c r="CJ62" i="1"/>
  <c r="CJ61" i="1"/>
  <c r="BD61" i="1"/>
  <c r="BD62" i="1"/>
  <c r="BD73" i="1"/>
  <c r="BD71" i="1"/>
  <c r="BL61" i="1"/>
  <c r="BL57" i="1"/>
  <c r="BL70" i="1"/>
  <c r="BL71" i="1"/>
  <c r="AS73" i="1"/>
  <c r="AS71" i="1"/>
  <c r="AS69" i="1"/>
  <c r="AS61" i="1"/>
  <c r="AS58" i="1"/>
  <c r="AS62" i="1"/>
  <c r="AS64" i="1"/>
  <c r="AS56" i="1"/>
  <c r="AS72" i="1"/>
  <c r="AS70" i="1"/>
  <c r="AS63" i="1"/>
  <c r="AS59" i="1"/>
  <c r="AS66" i="1"/>
  <c r="AS67" i="1"/>
  <c r="AS57" i="1"/>
  <c r="BH64" i="1"/>
  <c r="BH59" i="1"/>
  <c r="BH69" i="1"/>
  <c r="BP69" i="1"/>
  <c r="BP59" i="1"/>
  <c r="BP58" i="1"/>
  <c r="BP64" i="1"/>
  <c r="BX71" i="1"/>
  <c r="BX69" i="1"/>
  <c r="BX64" i="1"/>
  <c r="BX59" i="1"/>
  <c r="BX73" i="1"/>
  <c r="BX57" i="1"/>
  <c r="BX70" i="1"/>
  <c r="BX58" i="1"/>
  <c r="CF71" i="1"/>
  <c r="CF69" i="1"/>
  <c r="CF59" i="1"/>
  <c r="CF64" i="1"/>
  <c r="C72" i="1"/>
  <c r="C70" i="1"/>
  <c r="C69" i="1"/>
  <c r="C58" i="1"/>
  <c r="C71" i="1"/>
  <c r="C66" i="1"/>
  <c r="C62" i="1"/>
  <c r="C73" i="1"/>
  <c r="C67" i="1"/>
  <c r="C64" i="1"/>
  <c r="C57" i="1"/>
  <c r="C56" i="1"/>
  <c r="C61" i="1"/>
  <c r="C63" i="1"/>
  <c r="BE60" i="1" l="1"/>
  <c r="B68" i="1"/>
  <c r="CM65" i="1"/>
  <c r="N60" i="1"/>
  <c r="B65" i="1"/>
  <c r="BE55" i="1"/>
  <c r="BE68" i="1"/>
  <c r="AZ55" i="1"/>
  <c r="BI60" i="1"/>
  <c r="O60" i="1"/>
  <c r="AZ65" i="1"/>
  <c r="AW65" i="1"/>
  <c r="BI68" i="1"/>
  <c r="BI55" i="1"/>
  <c r="N65" i="1"/>
  <c r="AU65" i="1"/>
  <c r="BS60" i="1"/>
  <c r="BY65" i="1"/>
  <c r="AR65" i="1"/>
  <c r="AZ68" i="1"/>
  <c r="O55" i="1"/>
  <c r="G68" i="1"/>
  <c r="O68" i="1"/>
  <c r="CD55" i="1"/>
  <c r="CA68" i="1"/>
  <c r="CI55" i="1"/>
  <c r="BK68" i="1"/>
  <c r="AW55" i="1"/>
  <c r="BQ55" i="1"/>
  <c r="AR55" i="1"/>
  <c r="AR60" i="1"/>
  <c r="AU60" i="1"/>
  <c r="AZ60" i="1"/>
  <c r="BG65" i="1"/>
  <c r="CO65" i="1"/>
  <c r="I65" i="1"/>
  <c r="AV65" i="1"/>
  <c r="M65" i="1"/>
  <c r="CK65" i="1"/>
  <c r="BM65" i="1"/>
  <c r="BQ65" i="1"/>
  <c r="CI68" i="1"/>
  <c r="M60" i="1"/>
  <c r="BW65" i="1"/>
  <c r="CK55" i="1"/>
  <c r="M55" i="1"/>
  <c r="I55" i="1"/>
  <c r="CA60" i="1"/>
  <c r="BY55" i="1"/>
  <c r="CA55" i="1"/>
  <c r="CA65" i="1"/>
  <c r="BK55" i="1"/>
  <c r="AV68" i="1"/>
  <c r="AV60" i="1"/>
  <c r="N55" i="1"/>
  <c r="I60" i="1"/>
  <c r="BK65" i="1"/>
  <c r="B60" i="1"/>
  <c r="M68" i="1"/>
  <c r="AU55" i="1"/>
  <c r="AW60" i="1"/>
  <c r="BQ60" i="1"/>
  <c r="CI60" i="1"/>
  <c r="AU68" i="1"/>
  <c r="BK60" i="1"/>
  <c r="CK68" i="1"/>
  <c r="BY60" i="1"/>
  <c r="BY68" i="1"/>
  <c r="CI65" i="1"/>
  <c r="B55" i="1"/>
  <c r="B74" i="1" s="1"/>
  <c r="J74" i="1"/>
  <c r="AW68" i="1"/>
  <c r="AR68" i="1"/>
  <c r="N68" i="1"/>
  <c r="AV55" i="1"/>
  <c r="CD65" i="1"/>
  <c r="AX55" i="1"/>
  <c r="CO68" i="1"/>
  <c r="P65" i="1"/>
  <c r="BS68" i="1"/>
  <c r="BS55" i="1"/>
  <c r="CK60" i="1"/>
  <c r="BQ68" i="1"/>
  <c r="I68" i="1"/>
  <c r="CN65" i="1"/>
  <c r="BW60" i="1"/>
  <c r="AT55" i="1"/>
  <c r="BB68" i="1"/>
  <c r="AT65" i="1"/>
  <c r="BU65" i="1"/>
  <c r="CC65" i="1"/>
  <c r="BB55" i="1"/>
  <c r="AX65" i="1"/>
  <c r="E55" i="1"/>
  <c r="E65" i="1"/>
  <c r="CD60" i="1"/>
  <c r="BW68" i="1"/>
  <c r="AY55" i="1"/>
  <c r="BB60" i="1"/>
  <c r="BE74" i="1"/>
  <c r="P55" i="1"/>
  <c r="BO68" i="1"/>
  <c r="AY65" i="1"/>
  <c r="AX60" i="1"/>
  <c r="CO55" i="1"/>
  <c r="CO60" i="1"/>
  <c r="E68" i="1"/>
  <c r="P60" i="1"/>
  <c r="CN55" i="1"/>
  <c r="BX65" i="1"/>
  <c r="BO55" i="1"/>
  <c r="AY60" i="1"/>
  <c r="AY68" i="1"/>
  <c r="G74" i="1"/>
  <c r="P68" i="1"/>
  <c r="BG68" i="1"/>
  <c r="CC60" i="1"/>
  <c r="CG68" i="1"/>
  <c r="CG60" i="1"/>
  <c r="H55" i="1"/>
  <c r="F68" i="1"/>
  <c r="AQ68" i="1"/>
  <c r="BB65" i="1"/>
  <c r="BG55" i="1"/>
  <c r="H60" i="1"/>
  <c r="BU60" i="1"/>
  <c r="BL60" i="1"/>
  <c r="BH65" i="1"/>
  <c r="AT68" i="1"/>
  <c r="K68" i="1"/>
  <c r="CG65" i="1"/>
  <c r="CH68" i="1"/>
  <c r="BZ55" i="1"/>
  <c r="BR68" i="1"/>
  <c r="BJ55" i="1"/>
  <c r="BJ60" i="1"/>
  <c r="BJ65" i="1"/>
  <c r="BC68" i="1"/>
  <c r="BO60" i="1"/>
  <c r="CM60" i="1"/>
  <c r="CM55" i="1"/>
  <c r="CM68" i="1"/>
  <c r="BW55" i="1"/>
  <c r="AX68" i="1"/>
  <c r="E60" i="1"/>
  <c r="CD68" i="1"/>
  <c r="BN55" i="1"/>
  <c r="CE55" i="1"/>
  <c r="F55" i="1"/>
  <c r="CH55" i="1"/>
  <c r="BZ60" i="1"/>
  <c r="BR60" i="1"/>
  <c r="BC60" i="1"/>
  <c r="BV65" i="1"/>
  <c r="BN60" i="1"/>
  <c r="BN68" i="1"/>
  <c r="BF65" i="1"/>
  <c r="CE60" i="1"/>
  <c r="BH68" i="1"/>
  <c r="CB68" i="1"/>
  <c r="CJ65" i="1"/>
  <c r="BG60" i="1"/>
  <c r="CC55" i="1"/>
  <c r="BM68" i="1"/>
  <c r="AT60" i="1"/>
  <c r="K60" i="1"/>
  <c r="AQ60" i="1"/>
  <c r="AQ55" i="1"/>
  <c r="F60" i="1"/>
  <c r="BM60" i="1"/>
  <c r="CH60" i="1"/>
  <c r="BZ68" i="1"/>
  <c r="BR55" i="1"/>
  <c r="BR65" i="1"/>
  <c r="BJ68" i="1"/>
  <c r="BC55" i="1"/>
  <c r="BC65" i="1"/>
  <c r="CL55" i="1"/>
  <c r="CL68" i="1"/>
  <c r="CL60" i="1"/>
  <c r="BV55" i="1"/>
  <c r="BV60" i="1"/>
  <c r="BV68" i="1"/>
  <c r="BN65" i="1"/>
  <c r="BF55" i="1"/>
  <c r="BF60" i="1"/>
  <c r="BF68" i="1"/>
  <c r="CE65" i="1"/>
  <c r="CE68" i="1"/>
  <c r="CB55" i="1"/>
  <c r="CF55" i="1"/>
  <c r="BH60" i="1"/>
  <c r="D55" i="1"/>
  <c r="D65" i="1"/>
  <c r="CB60" i="1"/>
  <c r="BT68" i="1"/>
  <c r="BD55" i="1"/>
  <c r="CG55" i="1"/>
  <c r="D68" i="1"/>
  <c r="BH55" i="1"/>
  <c r="H65" i="1"/>
  <c r="H68" i="1"/>
  <c r="BU55" i="1"/>
  <c r="BP65" i="1"/>
  <c r="D60" i="1"/>
  <c r="K55" i="1"/>
  <c r="F65" i="1"/>
  <c r="BX60" i="1"/>
  <c r="BP68" i="1"/>
  <c r="CC68" i="1"/>
  <c r="BM55" i="1"/>
  <c r="BU68" i="1"/>
  <c r="BP55" i="1"/>
  <c r="BL68" i="1"/>
  <c r="BD60" i="1"/>
  <c r="CJ60" i="1"/>
  <c r="BT60" i="1"/>
  <c r="CF60" i="1"/>
  <c r="CF68" i="1"/>
  <c r="BX55" i="1"/>
  <c r="BX68" i="1"/>
  <c r="BP60" i="1"/>
  <c r="BL65" i="1"/>
  <c r="CN60" i="1"/>
  <c r="CN68" i="1"/>
  <c r="CJ68" i="1"/>
  <c r="CB65" i="1"/>
  <c r="BT55" i="1"/>
  <c r="BL55" i="1"/>
  <c r="BD68" i="1"/>
  <c r="BA65" i="1"/>
  <c r="AP74" i="1"/>
  <c r="AS55" i="1"/>
  <c r="AS60" i="1"/>
  <c r="BA68" i="1"/>
  <c r="AS65" i="1"/>
  <c r="AS68" i="1"/>
  <c r="BT65" i="1"/>
  <c r="BA55" i="1"/>
  <c r="BA60" i="1"/>
  <c r="C55" i="1"/>
  <c r="C65" i="1"/>
  <c r="C60" i="1"/>
  <c r="C68" i="1"/>
  <c r="BI74" i="1" l="1"/>
  <c r="CI74" i="1"/>
  <c r="O74" i="1"/>
  <c r="AZ74" i="1"/>
  <c r="AV74" i="1"/>
  <c r="BY74" i="1"/>
  <c r="BK74" i="1"/>
  <c r="M74" i="1"/>
  <c r="AR74" i="1"/>
  <c r="I74" i="1"/>
  <c r="BS74" i="1"/>
  <c r="N74" i="1"/>
  <c r="AW74" i="1"/>
  <c r="CA74" i="1"/>
  <c r="BQ74" i="1"/>
  <c r="BW74" i="1"/>
  <c r="AU74" i="1"/>
  <c r="CK74" i="1"/>
  <c r="BB74" i="1"/>
  <c r="P74" i="1"/>
  <c r="CD74" i="1"/>
  <c r="BJ74" i="1"/>
  <c r="BR74" i="1"/>
  <c r="AQ74" i="1"/>
  <c r="AT74" i="1"/>
  <c r="AY74" i="1"/>
  <c r="AX74" i="1"/>
  <c r="CC74" i="1"/>
  <c r="K74" i="1"/>
  <c r="E74" i="1"/>
  <c r="CO74" i="1"/>
  <c r="BG74" i="1"/>
  <c r="CF74" i="1"/>
  <c r="BO74" i="1"/>
  <c r="BM74" i="1"/>
  <c r="F74" i="1"/>
  <c r="CG74" i="1"/>
  <c r="CM74" i="1"/>
  <c r="BH74" i="1"/>
  <c r="CE74" i="1"/>
  <c r="BT74" i="1"/>
  <c r="BX74" i="1"/>
  <c r="BP74" i="1"/>
  <c r="BZ74" i="1"/>
  <c r="BF74" i="1"/>
  <c r="BV74" i="1"/>
  <c r="CH74" i="1"/>
  <c r="BA74" i="1"/>
  <c r="CB74" i="1"/>
  <c r="CL74" i="1"/>
  <c r="BC74" i="1"/>
  <c r="BN74" i="1"/>
  <c r="BL74" i="1"/>
  <c r="D74" i="1"/>
  <c r="H74" i="1"/>
  <c r="BD74" i="1"/>
  <c r="BU74" i="1"/>
  <c r="CN74" i="1"/>
  <c r="CJ74" i="1"/>
  <c r="AS74" i="1"/>
  <c r="C74" i="1"/>
</calcChain>
</file>

<file path=xl/sharedStrings.xml><?xml version="1.0" encoding="utf-8"?>
<sst xmlns="http://schemas.openxmlformats.org/spreadsheetml/2006/main" count="317" uniqueCount="167">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</sst>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8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6" xfId="0" applyFont="1" applyBorder="1" applyAlignment="1">
      <alignment horizontal="right"/>
    </xf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7" xfId="0" applyNumberFormat="1" applyFont="1" applyFill="1" applyBorder="1"/>
    <xf numFmtId="1" fontId="4" fillId="0" borderId="28" xfId="0" applyNumberFormat="1" applyFont="1" applyFill="1" applyBorder="1"/>
    <xf numFmtId="165" fontId="4" fillId="0" borderId="26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26" xfId="0" quotePrefix="1" applyFont="1" applyBorder="1"/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5" fontId="4" fillId="0" borderId="34" xfId="0" quotePrefix="1" applyNumberFormat="1" applyFont="1" applyFill="1" applyBorder="1" applyAlignment="1">
      <alignment horizontal="right"/>
    </xf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A189"/>
  <sheetViews>
    <sheetView showGridLines="0" tabSelected="1" topLeftCell="A65" zoomScaleNormal="100" workbookViewId="0">
      <selection activeCell="N81" sqref="N81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2" width="14.88671875" style="1" hidden="1" customWidth="1"/>
    <col min="13" max="17" width="14.88671875" style="1" customWidth="1"/>
    <col min="18" max="18" width="14" style="1" hidden="1" customWidth="1"/>
    <col min="19" max="71" width="14.88671875" style="1" hidden="1" customWidth="1"/>
    <col min="72" max="72" width="0.109375" style="1" hidden="1" customWidth="1"/>
    <col min="73" max="73" width="14.44140625" style="1" hidden="1" customWidth="1"/>
    <col min="74" max="92" width="14.88671875" style="1" hidden="1" customWidth="1"/>
    <col min="93" max="93" width="14.88671875" style="1" customWidth="1"/>
    <col min="94" max="94" width="14.88671875" style="1" hidden="1" customWidth="1"/>
    <col min="95" max="104" width="16.44140625" style="1" hidden="1" customWidth="1"/>
    <col min="105" max="105" width="16.44140625" style="1" customWidth="1"/>
    <col min="106" max="16384" width="14.88671875" style="1"/>
  </cols>
  <sheetData>
    <row r="1" spans="1:105" ht="16.5" hidden="1" thickBot="1" x14ac:dyDescent="0.3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T1" s="2"/>
      <c r="CU1" s="2"/>
      <c r="CV1" s="2"/>
      <c r="CW1" s="2"/>
      <c r="CX1" s="2"/>
      <c r="CY1" s="2"/>
      <c r="CZ1" s="2"/>
      <c r="DA1" s="2"/>
    </row>
    <row r="2" spans="1:105" hidden="1" x14ac:dyDescent="0.25">
      <c r="A2" s="61"/>
      <c r="B2" s="62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5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 t="s">
        <v>43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85" t="s">
        <v>43</v>
      </c>
      <c r="CQ2" s="85" t="s">
        <v>43</v>
      </c>
      <c r="CR2" s="65" t="s">
        <v>43</v>
      </c>
      <c r="CS2" s="65" t="s">
        <v>43</v>
      </c>
      <c r="CT2" s="85" t="s">
        <v>43</v>
      </c>
      <c r="CU2" s="85" t="s">
        <v>43</v>
      </c>
      <c r="CV2" s="85"/>
      <c r="CW2" s="65" t="s">
        <v>43</v>
      </c>
      <c r="CX2" s="85" t="s">
        <v>43</v>
      </c>
      <c r="CY2" s="85" t="s">
        <v>43</v>
      </c>
      <c r="CZ2" s="85" t="s">
        <v>43</v>
      </c>
      <c r="DA2" s="85" t="s">
        <v>43</v>
      </c>
    </row>
    <row r="3" spans="1:105" hidden="1" x14ac:dyDescent="0.25">
      <c r="A3" s="51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/>
      <c r="P3" s="2"/>
      <c r="Q3" s="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2"/>
      <c r="CH3" s="2"/>
      <c r="CI3" s="2"/>
      <c r="CJ3" s="2"/>
      <c r="CK3" s="2"/>
      <c r="CL3" s="2"/>
      <c r="CM3" s="2"/>
      <c r="CN3" s="2"/>
      <c r="CO3" s="2"/>
      <c r="CP3" s="47"/>
      <c r="CQ3" s="47"/>
      <c r="CR3" s="2"/>
      <c r="CS3" s="2"/>
      <c r="CT3" s="47"/>
      <c r="CU3" s="47"/>
      <c r="CV3" s="47"/>
      <c r="CW3" s="2"/>
      <c r="CX3" s="47"/>
      <c r="CY3" s="47"/>
      <c r="CZ3" s="47"/>
      <c r="DA3" s="47"/>
    </row>
    <row r="4" spans="1:105" hidden="1" x14ac:dyDescent="0.25">
      <c r="A4" s="51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"/>
      <c r="P4" s="2"/>
      <c r="Q4" s="2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2"/>
      <c r="CH4" s="2"/>
      <c r="CI4" s="2"/>
      <c r="CJ4" s="2"/>
      <c r="CK4" s="2"/>
      <c r="CL4" s="2"/>
      <c r="CM4" s="2"/>
      <c r="CN4" s="2"/>
      <c r="CO4" s="2"/>
      <c r="CP4" s="47"/>
      <c r="CQ4" s="47"/>
      <c r="CR4" s="2"/>
      <c r="CS4" s="2"/>
      <c r="CT4" s="47"/>
      <c r="CU4" s="47"/>
      <c r="CV4" s="47"/>
      <c r="CW4" s="2"/>
      <c r="CX4" s="47"/>
      <c r="CY4" s="47"/>
      <c r="CZ4" s="47"/>
      <c r="DA4" s="47"/>
    </row>
    <row r="5" spans="1:105" ht="16.5" hidden="1" thickBot="1" x14ac:dyDescent="0.3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6"/>
      <c r="Q5" s="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6"/>
      <c r="CH5" s="66"/>
      <c r="CI5" s="66"/>
      <c r="CJ5" s="2"/>
      <c r="CK5" s="66"/>
      <c r="CL5" s="66"/>
      <c r="CM5" s="2"/>
      <c r="CN5" s="66"/>
      <c r="CO5" s="2"/>
      <c r="CP5" s="47"/>
      <c r="CQ5" s="47"/>
      <c r="CR5" s="2"/>
      <c r="CS5" s="66"/>
      <c r="CT5" s="67"/>
      <c r="CU5" s="67"/>
      <c r="CV5" s="67"/>
      <c r="CW5" s="66"/>
      <c r="CX5" s="67"/>
      <c r="CY5" s="67"/>
      <c r="CZ5" s="67"/>
      <c r="DA5" s="67"/>
    </row>
    <row r="6" spans="1:105" hidden="1" x14ac:dyDescent="0.25">
      <c r="A6" s="97" t="s">
        <v>129</v>
      </c>
      <c r="B6" s="101">
        <v>2001</v>
      </c>
      <c r="C6" s="102">
        <v>2002</v>
      </c>
      <c r="D6" s="102">
        <v>2003</v>
      </c>
      <c r="E6" s="103">
        <v>2004</v>
      </c>
      <c r="F6" s="104">
        <v>2005</v>
      </c>
      <c r="G6" s="104">
        <v>2006</v>
      </c>
      <c r="H6" s="89" t="s">
        <v>27</v>
      </c>
      <c r="I6" s="89">
        <v>2009</v>
      </c>
      <c r="J6" s="89" t="s">
        <v>31</v>
      </c>
      <c r="K6" s="89" t="s">
        <v>45</v>
      </c>
      <c r="L6" s="89" t="s">
        <v>72</v>
      </c>
      <c r="M6" s="110" t="s">
        <v>73</v>
      </c>
      <c r="N6" s="89" t="s">
        <v>89</v>
      </c>
      <c r="O6" s="88" t="s">
        <v>106</v>
      </c>
      <c r="P6" s="89" t="s">
        <v>132</v>
      </c>
      <c r="Q6" s="89" t="s">
        <v>159</v>
      </c>
      <c r="R6" s="121" t="s">
        <v>32</v>
      </c>
      <c r="S6" s="106" t="s">
        <v>33</v>
      </c>
      <c r="T6" s="106" t="s">
        <v>34</v>
      </c>
      <c r="U6" s="106" t="s">
        <v>35</v>
      </c>
      <c r="V6" s="106" t="s">
        <v>36</v>
      </c>
      <c r="W6" s="106" t="s">
        <v>37</v>
      </c>
      <c r="X6" s="106" t="s">
        <v>38</v>
      </c>
      <c r="Y6" s="107" t="s">
        <v>39</v>
      </c>
      <c r="Z6" s="108" t="s">
        <v>40</v>
      </c>
      <c r="AA6" s="109" t="s">
        <v>41</v>
      </c>
      <c r="AB6" s="109" t="s">
        <v>42</v>
      </c>
      <c r="AC6" s="109" t="s">
        <v>44</v>
      </c>
      <c r="AD6" s="89" t="s">
        <v>46</v>
      </c>
      <c r="AE6" s="89" t="s">
        <v>48</v>
      </c>
      <c r="AF6" s="89" t="s">
        <v>49</v>
      </c>
      <c r="AG6" s="89" t="s">
        <v>50</v>
      </c>
      <c r="AH6" s="89" t="s">
        <v>51</v>
      </c>
      <c r="AI6" s="89" t="s">
        <v>52</v>
      </c>
      <c r="AJ6" s="89" t="s">
        <v>53</v>
      </c>
      <c r="AK6" s="89" t="s">
        <v>54</v>
      </c>
      <c r="AL6" s="89" t="s">
        <v>55</v>
      </c>
      <c r="AM6" s="89" t="s">
        <v>56</v>
      </c>
      <c r="AN6" s="89" t="s">
        <v>57</v>
      </c>
      <c r="AO6" s="105" t="s">
        <v>149</v>
      </c>
      <c r="AP6" s="110" t="s">
        <v>58</v>
      </c>
      <c r="AQ6" s="110" t="s">
        <v>59</v>
      </c>
      <c r="AR6" s="110" t="s">
        <v>61</v>
      </c>
      <c r="AS6" s="110" t="s">
        <v>77</v>
      </c>
      <c r="AT6" s="110" t="s">
        <v>62</v>
      </c>
      <c r="AU6" s="110" t="s">
        <v>63</v>
      </c>
      <c r="AV6" s="110" t="s">
        <v>64</v>
      </c>
      <c r="AW6" s="110" t="s">
        <v>65</v>
      </c>
      <c r="AX6" s="110" t="s">
        <v>67</v>
      </c>
      <c r="AY6" s="110" t="s">
        <v>68</v>
      </c>
      <c r="AZ6" s="110" t="s">
        <v>69</v>
      </c>
      <c r="BA6" s="110" t="s">
        <v>86</v>
      </c>
      <c r="BB6" s="110" t="s">
        <v>71</v>
      </c>
      <c r="BC6" s="110" t="s">
        <v>74</v>
      </c>
      <c r="BD6" s="110" t="s">
        <v>76</v>
      </c>
      <c r="BE6" s="110" t="s">
        <v>78</v>
      </c>
      <c r="BF6" s="110" t="s">
        <v>79</v>
      </c>
      <c r="BG6" s="110" t="s">
        <v>80</v>
      </c>
      <c r="BH6" s="110" t="s">
        <v>81</v>
      </c>
      <c r="BI6" s="110" t="s">
        <v>82</v>
      </c>
      <c r="BJ6" s="110" t="s">
        <v>83</v>
      </c>
      <c r="BK6" s="110" t="s">
        <v>84</v>
      </c>
      <c r="BL6" s="110" t="s">
        <v>85</v>
      </c>
      <c r="BM6" s="110" t="s">
        <v>87</v>
      </c>
      <c r="BN6" s="110" t="s">
        <v>88</v>
      </c>
      <c r="BO6" s="110" t="s">
        <v>90</v>
      </c>
      <c r="BP6" s="110" t="s">
        <v>92</v>
      </c>
      <c r="BQ6" s="110" t="s">
        <v>93</v>
      </c>
      <c r="BR6" s="110" t="s">
        <v>94</v>
      </c>
      <c r="BS6" s="110" t="s">
        <v>95</v>
      </c>
      <c r="BT6" s="110" t="s">
        <v>96</v>
      </c>
      <c r="BU6" s="89" t="s">
        <v>97</v>
      </c>
      <c r="BV6" s="89" t="s">
        <v>98</v>
      </c>
      <c r="BW6" s="89" t="s">
        <v>99</v>
      </c>
      <c r="BX6" s="89" t="s">
        <v>100</v>
      </c>
      <c r="BY6" s="89" t="s">
        <v>101</v>
      </c>
      <c r="BZ6" s="89" t="s">
        <v>104</v>
      </c>
      <c r="CA6" s="89" t="s">
        <v>105</v>
      </c>
      <c r="CB6" s="89" t="s">
        <v>107</v>
      </c>
      <c r="CC6" s="89" t="s">
        <v>108</v>
      </c>
      <c r="CD6" s="110" t="s">
        <v>120</v>
      </c>
      <c r="CE6" s="110" t="s">
        <v>122</v>
      </c>
      <c r="CF6" s="110" t="s">
        <v>123</v>
      </c>
      <c r="CG6" s="111" t="s">
        <v>124</v>
      </c>
      <c r="CH6" s="111" t="s">
        <v>126</v>
      </c>
      <c r="CI6" s="111" t="s">
        <v>127</v>
      </c>
      <c r="CJ6" s="111" t="s">
        <v>128</v>
      </c>
      <c r="CK6" s="110" t="s">
        <v>131</v>
      </c>
      <c r="CL6" s="90" t="s">
        <v>134</v>
      </c>
      <c r="CM6" s="89" t="s">
        <v>138</v>
      </c>
      <c r="CN6" s="111" t="s">
        <v>140</v>
      </c>
      <c r="CO6" s="110" t="s">
        <v>144</v>
      </c>
      <c r="CP6" s="105" t="s">
        <v>146</v>
      </c>
      <c r="CQ6" s="112" t="s">
        <v>147</v>
      </c>
      <c r="CR6" s="112" t="s">
        <v>148</v>
      </c>
      <c r="CS6" s="112" t="s">
        <v>150</v>
      </c>
      <c r="CT6" s="112" t="s">
        <v>153</v>
      </c>
      <c r="CU6" s="112" t="s">
        <v>154</v>
      </c>
      <c r="CV6" s="112" t="s">
        <v>155</v>
      </c>
      <c r="CW6" s="105" t="s">
        <v>156</v>
      </c>
      <c r="CX6" s="111" t="s">
        <v>157</v>
      </c>
      <c r="CY6" s="111" t="s">
        <v>161</v>
      </c>
      <c r="CZ6" s="111" t="s">
        <v>163</v>
      </c>
      <c r="DA6" s="111" t="s">
        <v>165</v>
      </c>
    </row>
    <row r="7" spans="1:105" hidden="1" x14ac:dyDescent="0.25">
      <c r="A7" s="52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79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18"/>
      <c r="BV7" s="18"/>
      <c r="BW7" s="18"/>
      <c r="BX7" s="18"/>
      <c r="BY7" s="18"/>
      <c r="BZ7" s="18"/>
      <c r="CA7" s="18"/>
      <c r="CB7" s="18"/>
      <c r="CC7" s="18"/>
      <c r="CD7" s="79"/>
      <c r="CE7" s="79"/>
      <c r="CF7" s="79"/>
      <c r="CG7" s="47"/>
      <c r="CH7" s="47"/>
      <c r="CI7" s="47"/>
      <c r="CJ7" s="47"/>
      <c r="CK7" s="2"/>
      <c r="CL7" s="8"/>
      <c r="CM7" s="9"/>
      <c r="CN7" s="47"/>
      <c r="CO7" s="2"/>
      <c r="CP7" s="113"/>
      <c r="CQ7" s="113"/>
      <c r="CR7" s="113"/>
      <c r="CS7" s="113"/>
      <c r="CT7" s="113"/>
      <c r="CU7" s="113"/>
      <c r="CV7" s="113"/>
      <c r="CW7" s="10"/>
      <c r="CX7" s="47"/>
      <c r="CY7" s="47"/>
      <c r="CZ7" s="47"/>
      <c r="DA7" s="47"/>
    </row>
    <row r="8" spans="1:105" hidden="1" x14ac:dyDescent="0.25">
      <c r="A8" s="95" t="s">
        <v>130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9"/>
      <c r="BV8" s="9"/>
      <c r="BW8" s="9"/>
      <c r="BX8" s="9"/>
      <c r="BY8" s="9"/>
      <c r="BZ8" s="9"/>
      <c r="CA8" s="9"/>
      <c r="CB8" s="9"/>
      <c r="CC8" s="9"/>
      <c r="CD8" s="2"/>
      <c r="CE8" s="2"/>
      <c r="CF8" s="2"/>
      <c r="CG8" s="47"/>
      <c r="CH8" s="47"/>
      <c r="CI8" s="47"/>
      <c r="CJ8" s="47"/>
      <c r="CK8" s="2"/>
      <c r="CL8" s="14"/>
      <c r="CM8" s="15"/>
      <c r="CN8" s="48"/>
      <c r="CO8" s="3"/>
      <c r="CP8" s="114"/>
      <c r="CQ8" s="114"/>
      <c r="CR8" s="114"/>
      <c r="CS8" s="114"/>
      <c r="CT8" s="114"/>
      <c r="CU8" s="114"/>
      <c r="CV8" s="114"/>
      <c r="CW8" s="16"/>
      <c r="CX8" s="48"/>
      <c r="CY8" s="48"/>
      <c r="CZ8" s="48"/>
      <c r="DA8" s="48"/>
    </row>
    <row r="9" spans="1:105" hidden="1" x14ac:dyDescent="0.25">
      <c r="A9" s="52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8"/>
      <c r="CM9" s="9"/>
      <c r="CN9" s="47"/>
      <c r="CO9" s="2"/>
      <c r="CP9" s="113"/>
      <c r="CQ9" s="113"/>
      <c r="CR9" s="113"/>
      <c r="CS9" s="113"/>
      <c r="CT9" s="113"/>
      <c r="CU9" s="113"/>
      <c r="CV9" s="113"/>
      <c r="CW9" s="10"/>
      <c r="CX9" s="132"/>
      <c r="CY9" s="132"/>
      <c r="CZ9" s="132"/>
      <c r="DA9" s="132"/>
    </row>
    <row r="10" spans="1:105" hidden="1" x14ac:dyDescent="0.25">
      <c r="A10" s="94" t="s">
        <v>1</v>
      </c>
      <c r="B10" s="25">
        <f t="shared" ref="B10:AG10" si="0">SUM(B11,B17,B22,B25)</f>
        <v>737341.8</v>
      </c>
      <c r="C10" s="25">
        <f t="shared" si="0"/>
        <v>975441.7</v>
      </c>
      <c r="D10" s="25">
        <f t="shared" si="0"/>
        <v>1142220.6000000001</v>
      </c>
      <c r="E10" s="25">
        <f t="shared" si="0"/>
        <v>1229597</v>
      </c>
      <c r="F10" s="26">
        <f t="shared" si="0"/>
        <v>1081932.7999999998</v>
      </c>
      <c r="G10" s="26">
        <f t="shared" si="0"/>
        <v>1149971.07</v>
      </c>
      <c r="H10" s="25">
        <f t="shared" si="0"/>
        <v>1370354.7000000002</v>
      </c>
      <c r="I10" s="25">
        <f t="shared" si="0"/>
        <v>449575.19999999995</v>
      </c>
      <c r="J10" s="25">
        <f t="shared" si="0"/>
        <v>463268.21804394206</v>
      </c>
      <c r="K10" s="25">
        <f t="shared" si="0"/>
        <v>481050.4896304087</v>
      </c>
      <c r="L10" s="25">
        <f t="shared" si="0"/>
        <v>604997.52050316823</v>
      </c>
      <c r="M10" s="28">
        <f t="shared" si="0"/>
        <v>613116.27821434755</v>
      </c>
      <c r="N10" s="25">
        <f t="shared" si="0"/>
        <v>654153.59409198794</v>
      </c>
      <c r="O10" s="25">
        <f t="shared" si="0"/>
        <v>688985.05802739237</v>
      </c>
      <c r="P10" s="25">
        <f t="shared" si="0"/>
        <v>722482.65790354484</v>
      </c>
      <c r="Q10" s="25">
        <f t="shared" si="0"/>
        <v>776284.47643297736</v>
      </c>
      <c r="R10" s="28">
        <f t="shared" si="0"/>
        <v>399427.14837181836</v>
      </c>
      <c r="S10" s="28">
        <f t="shared" si="0"/>
        <v>402720.9647952888</v>
      </c>
      <c r="T10" s="28">
        <f t="shared" si="0"/>
        <v>409936.2458439396</v>
      </c>
      <c r="U10" s="28">
        <f t="shared" si="0"/>
        <v>417924.9190775298</v>
      </c>
      <c r="V10" s="28">
        <f t="shared" si="0"/>
        <v>419714.23128882347</v>
      </c>
      <c r="W10" s="28">
        <f t="shared" si="0"/>
        <v>422353.02960099472</v>
      </c>
      <c r="X10" s="28">
        <f t="shared" si="0"/>
        <v>430180.37873196451</v>
      </c>
      <c r="Y10" s="28">
        <f t="shared" si="0"/>
        <v>436078.40315156674</v>
      </c>
      <c r="Z10" s="28">
        <f t="shared" si="0"/>
        <v>428509.90000932041</v>
      </c>
      <c r="AA10" s="28">
        <f t="shared" si="0"/>
        <v>442266.92909779248</v>
      </c>
      <c r="AB10" s="28">
        <f t="shared" si="0"/>
        <v>449255.80692027265</v>
      </c>
      <c r="AC10" s="28">
        <f t="shared" si="0"/>
        <v>457479.45777255064</v>
      </c>
      <c r="AD10" s="28">
        <f t="shared" si="0"/>
        <v>461871.53848107788</v>
      </c>
      <c r="AE10" s="28">
        <f t="shared" si="0"/>
        <v>473937.05295678164</v>
      </c>
      <c r="AF10" s="28">
        <f t="shared" si="0"/>
        <v>472580.75395197934</v>
      </c>
      <c r="AG10" s="28">
        <f t="shared" si="0"/>
        <v>501983.48843998986</v>
      </c>
      <c r="AH10" s="28">
        <f t="shared" ref="AH10:BL10" si="1">SUM(AH11,AH17,AH22,AH25)</f>
        <v>470117.94447511295</v>
      </c>
      <c r="AI10" s="28">
        <f t="shared" si="1"/>
        <v>508126.19150093466</v>
      </c>
      <c r="AJ10" s="28">
        <f t="shared" si="1"/>
        <v>496765.76426959038</v>
      </c>
      <c r="AK10" s="28">
        <f t="shared" si="1"/>
        <v>503953.36789082468</v>
      </c>
      <c r="AL10" s="28">
        <f t="shared" si="1"/>
        <v>542514.07746449835</v>
      </c>
      <c r="AM10" s="28">
        <f t="shared" si="1"/>
        <v>550038.20150429278</v>
      </c>
      <c r="AN10" s="28">
        <f t="shared" si="1"/>
        <v>589627.3797752246</v>
      </c>
      <c r="AO10" s="28">
        <f t="shared" si="1"/>
        <v>604997.52050316823</v>
      </c>
      <c r="AP10" s="28">
        <f t="shared" si="1"/>
        <v>618081.96213447361</v>
      </c>
      <c r="AQ10" s="28">
        <f t="shared" si="1"/>
        <v>642835.73018401372</v>
      </c>
      <c r="AR10" s="28">
        <f t="shared" si="1"/>
        <v>615529.37742077687</v>
      </c>
      <c r="AS10" s="28">
        <f t="shared" si="1"/>
        <v>610800.94617121981</v>
      </c>
      <c r="AT10" s="28">
        <f t="shared" si="1"/>
        <v>602852.8853776023</v>
      </c>
      <c r="AU10" s="28">
        <f t="shared" si="1"/>
        <v>605030.90401701292</v>
      </c>
      <c r="AV10" s="28">
        <f t="shared" si="1"/>
        <v>608868.49344077823</v>
      </c>
      <c r="AW10" s="28">
        <f t="shared" si="1"/>
        <v>607822.21822234639</v>
      </c>
      <c r="AX10" s="28">
        <f t="shared" si="1"/>
        <v>608853.27465452254</v>
      </c>
      <c r="AY10" s="28">
        <f t="shared" si="1"/>
        <v>613409.0911937349</v>
      </c>
      <c r="AZ10" s="28">
        <f t="shared" si="1"/>
        <v>609422.37815207429</v>
      </c>
      <c r="BA10" s="28">
        <f t="shared" si="1"/>
        <v>613116.27821434755</v>
      </c>
      <c r="BB10" s="28">
        <f t="shared" si="1"/>
        <v>624933.01400971948</v>
      </c>
      <c r="BC10" s="28">
        <f t="shared" si="1"/>
        <v>644681.88134363294</v>
      </c>
      <c r="BD10" s="28">
        <f t="shared" si="1"/>
        <v>650431.41273063875</v>
      </c>
      <c r="BE10" s="28">
        <f t="shared" si="1"/>
        <v>645645.89317330311</v>
      </c>
      <c r="BF10" s="28">
        <f t="shared" si="1"/>
        <v>654781.85867372085</v>
      </c>
      <c r="BG10" s="28">
        <f t="shared" si="1"/>
        <v>656454.25949969934</v>
      </c>
      <c r="BH10" s="28">
        <f t="shared" si="1"/>
        <v>656331.68936523853</v>
      </c>
      <c r="BI10" s="28">
        <f t="shared" si="1"/>
        <v>665483.090455172</v>
      </c>
      <c r="BJ10" s="28">
        <f t="shared" si="1"/>
        <v>658550.81747947377</v>
      </c>
      <c r="BK10" s="28">
        <f t="shared" si="1"/>
        <v>654695.0643351652</v>
      </c>
      <c r="BL10" s="28">
        <f t="shared" si="1"/>
        <v>653428.44357160921</v>
      </c>
      <c r="BM10" s="28">
        <f t="shared" ref="BM10:CR10" si="2">SUM(BM11,BM17,BM22,BM25)</f>
        <v>654153.59409198794</v>
      </c>
      <c r="BN10" s="28">
        <f t="shared" si="2"/>
        <v>642765.25393807283</v>
      </c>
      <c r="BO10" s="28">
        <f t="shared" si="2"/>
        <v>645486.93839329272</v>
      </c>
      <c r="BP10" s="28">
        <f t="shared" si="2"/>
        <v>635730.38237350457</v>
      </c>
      <c r="BQ10" s="28">
        <f t="shared" si="2"/>
        <v>637750.92053256312</v>
      </c>
      <c r="BR10" s="28">
        <f t="shared" si="2"/>
        <v>650036.72279173112</v>
      </c>
      <c r="BS10" s="28">
        <f t="shared" si="2"/>
        <v>659639.79038244393</v>
      </c>
      <c r="BT10" s="28">
        <f t="shared" si="2"/>
        <v>656026.0929624011</v>
      </c>
      <c r="BU10" s="28">
        <f t="shared" si="2"/>
        <v>660960.48635012633</v>
      </c>
      <c r="BV10" s="28">
        <f t="shared" si="2"/>
        <v>658334.67760241905</v>
      </c>
      <c r="BW10" s="28">
        <f t="shared" si="2"/>
        <v>659183.233542728</v>
      </c>
      <c r="BX10" s="28">
        <f t="shared" si="2"/>
        <v>657096.22318427381</v>
      </c>
      <c r="BY10" s="28">
        <f t="shared" si="2"/>
        <v>688985.05802739237</v>
      </c>
      <c r="BZ10" s="28">
        <f t="shared" si="2"/>
        <v>687703.8079715838</v>
      </c>
      <c r="CA10" s="28">
        <f t="shared" si="2"/>
        <v>697772.28309217293</v>
      </c>
      <c r="CB10" s="28">
        <f t="shared" si="2"/>
        <v>718382.33022681542</v>
      </c>
      <c r="CC10" s="28">
        <f t="shared" si="2"/>
        <v>723310.22214076982</v>
      </c>
      <c r="CD10" s="28">
        <f t="shared" si="2"/>
        <v>725984.83284432243</v>
      </c>
      <c r="CE10" s="28">
        <f t="shared" si="2"/>
        <v>728637.75111936766</v>
      </c>
      <c r="CF10" s="28">
        <f t="shared" si="2"/>
        <v>725028.42516357114</v>
      </c>
      <c r="CG10" s="28">
        <f t="shared" si="2"/>
        <v>730502.62067691947</v>
      </c>
      <c r="CH10" s="28">
        <f t="shared" si="2"/>
        <v>734377.74994507723</v>
      </c>
      <c r="CI10" s="28">
        <f t="shared" si="2"/>
        <v>726891.79175063735</v>
      </c>
      <c r="CJ10" s="28">
        <f t="shared" si="2"/>
        <v>725137.83547401486</v>
      </c>
      <c r="CK10" s="28">
        <f t="shared" si="2"/>
        <v>722482.65790354484</v>
      </c>
      <c r="CL10" s="27">
        <f t="shared" si="2"/>
        <v>728543.73408578977</v>
      </c>
      <c r="CM10" s="25">
        <f t="shared" si="2"/>
        <v>732609.86471293867</v>
      </c>
      <c r="CN10" s="55">
        <f t="shared" si="2"/>
        <v>727084.99794244976</v>
      </c>
      <c r="CO10" s="28">
        <f t="shared" si="2"/>
        <v>716623.98230872361</v>
      </c>
      <c r="CP10" s="115">
        <f t="shared" si="2"/>
        <v>745031.45500539499</v>
      </c>
      <c r="CQ10" s="115">
        <f t="shared" si="2"/>
        <v>752262.59007828962</v>
      </c>
      <c r="CR10" s="115">
        <f t="shared" si="2"/>
        <v>757959.21506850026</v>
      </c>
      <c r="CS10" s="115">
        <f t="shared" ref="CS10:DA10" si="3">SUM(CS11,CS17,CS22,CS25)</f>
        <v>768141.40630594443</v>
      </c>
      <c r="CT10" s="115">
        <f t="shared" si="3"/>
        <v>772789.50420167844</v>
      </c>
      <c r="CU10" s="115">
        <f t="shared" si="3"/>
        <v>771682.76021775254</v>
      </c>
      <c r="CV10" s="115">
        <f t="shared" si="3"/>
        <v>773187.02002365864</v>
      </c>
      <c r="CW10" s="25">
        <f t="shared" si="3"/>
        <v>776284.47643297736</v>
      </c>
      <c r="CX10" s="55">
        <f t="shared" si="3"/>
        <v>785986.97741710837</v>
      </c>
      <c r="CY10" s="55">
        <f t="shared" ref="CY10:CZ10" si="4">SUM(CY11,CY17,CY22,CY25)</f>
        <v>787905.98954535625</v>
      </c>
      <c r="CZ10" s="55">
        <f t="shared" si="4"/>
        <v>788391.57846482715</v>
      </c>
      <c r="DA10" s="55">
        <f t="shared" si="3"/>
        <v>801451.41636071354</v>
      </c>
    </row>
    <row r="11" spans="1:105" hidden="1" x14ac:dyDescent="0.25">
      <c r="A11" s="53" t="s">
        <v>109</v>
      </c>
      <c r="B11" s="27">
        <f t="shared" ref="B11:AG11" si="5">SUM(B12,B15,B16)</f>
        <v>242962.80000000002</v>
      </c>
      <c r="C11" s="27">
        <f t="shared" si="5"/>
        <v>315486.2</v>
      </c>
      <c r="D11" s="27">
        <f t="shared" si="5"/>
        <v>357172.4</v>
      </c>
      <c r="E11" s="27">
        <f t="shared" si="5"/>
        <v>382358.89999999997</v>
      </c>
      <c r="F11" s="27">
        <f t="shared" si="5"/>
        <v>341029.5</v>
      </c>
      <c r="G11" s="28">
        <f t="shared" si="5"/>
        <v>374358.31</v>
      </c>
      <c r="H11" s="25">
        <f t="shared" si="5"/>
        <v>448716.60000000009</v>
      </c>
      <c r="I11" s="25">
        <f t="shared" si="5"/>
        <v>177792.40000000002</v>
      </c>
      <c r="J11" s="25">
        <f t="shared" si="5"/>
        <v>199005.27071539208</v>
      </c>
      <c r="K11" s="9">
        <f t="shared" si="5"/>
        <v>211479.74236626233</v>
      </c>
      <c r="L11" s="9">
        <f t="shared" si="5"/>
        <v>250764.09576753748</v>
      </c>
      <c r="M11" s="2">
        <f t="shared" si="5"/>
        <v>255427.28725159744</v>
      </c>
      <c r="N11" s="9">
        <f t="shared" si="5"/>
        <v>295739.48431635107</v>
      </c>
      <c r="O11" s="9">
        <f t="shared" si="5"/>
        <v>326194.67840420263</v>
      </c>
      <c r="P11" s="9">
        <f t="shared" si="5"/>
        <v>333008.30511256278</v>
      </c>
      <c r="Q11" s="9">
        <f t="shared" si="5"/>
        <v>360080.49220826116</v>
      </c>
      <c r="R11" s="2">
        <f t="shared" si="5"/>
        <v>175654.66657262848</v>
      </c>
      <c r="S11" s="2">
        <f t="shared" si="5"/>
        <v>176789.40585322419</v>
      </c>
      <c r="T11" s="2">
        <f t="shared" si="5"/>
        <v>179587.98526530311</v>
      </c>
      <c r="U11" s="2">
        <f t="shared" si="5"/>
        <v>181754.31886016522</v>
      </c>
      <c r="V11" s="2">
        <f t="shared" si="5"/>
        <v>182905.02840816168</v>
      </c>
      <c r="W11" s="2">
        <f t="shared" si="5"/>
        <v>187395.02508136808</v>
      </c>
      <c r="X11" s="2">
        <f t="shared" si="5"/>
        <v>194720.93413128908</v>
      </c>
      <c r="Y11" s="2">
        <f t="shared" si="5"/>
        <v>197853.75136785654</v>
      </c>
      <c r="Z11" s="2">
        <f t="shared" si="5"/>
        <v>194215.43165845756</v>
      </c>
      <c r="AA11" s="2">
        <f t="shared" si="5"/>
        <v>199164.34342856577</v>
      </c>
      <c r="AB11" s="2">
        <f t="shared" si="5"/>
        <v>203512.77821383218</v>
      </c>
      <c r="AC11" s="2">
        <f t="shared" si="5"/>
        <v>208353.72016605089</v>
      </c>
      <c r="AD11" s="2">
        <f t="shared" si="5"/>
        <v>209093.70487442741</v>
      </c>
      <c r="AE11" s="2">
        <f t="shared" si="5"/>
        <v>214938.51043156968</v>
      </c>
      <c r="AF11" s="2">
        <f t="shared" si="5"/>
        <v>213801.5185421888</v>
      </c>
      <c r="AG11" s="2">
        <f t="shared" si="5"/>
        <v>219459.24105057758</v>
      </c>
      <c r="AH11" s="2">
        <f t="shared" ref="AH11:BL11" si="6">SUM(AH12,AH15,AH16)</f>
        <v>210889.88696773356</v>
      </c>
      <c r="AI11" s="2">
        <f t="shared" si="6"/>
        <v>221169.45868416069</v>
      </c>
      <c r="AJ11" s="2">
        <f t="shared" si="6"/>
        <v>224032.48983621996</v>
      </c>
      <c r="AK11" s="2">
        <f t="shared" si="6"/>
        <v>228441.81071063172</v>
      </c>
      <c r="AL11" s="2">
        <f t="shared" si="6"/>
        <v>238446.57283923819</v>
      </c>
      <c r="AM11" s="2">
        <f t="shared" si="6"/>
        <v>242190.54673726493</v>
      </c>
      <c r="AN11" s="2">
        <f t="shared" si="6"/>
        <v>243912.12627299695</v>
      </c>
      <c r="AO11" s="2">
        <f t="shared" si="6"/>
        <v>250764.09576753748</v>
      </c>
      <c r="AP11" s="2">
        <f t="shared" si="6"/>
        <v>257120.72705642253</v>
      </c>
      <c r="AQ11" s="2">
        <f t="shared" si="6"/>
        <v>267084.10777031624</v>
      </c>
      <c r="AR11" s="2">
        <f t="shared" si="6"/>
        <v>256331.00394754618</v>
      </c>
      <c r="AS11" s="2">
        <f t="shared" si="6"/>
        <v>255252.92245008421</v>
      </c>
      <c r="AT11" s="2">
        <f t="shared" si="6"/>
        <v>251997.95567517172</v>
      </c>
      <c r="AU11" s="2">
        <f t="shared" si="6"/>
        <v>253812.19790965237</v>
      </c>
      <c r="AV11" s="2">
        <f t="shared" si="6"/>
        <v>255214.2260470425</v>
      </c>
      <c r="AW11" s="2">
        <f t="shared" si="6"/>
        <v>253858.15546211912</v>
      </c>
      <c r="AX11" s="2">
        <f t="shared" si="6"/>
        <v>254225.27107797511</v>
      </c>
      <c r="AY11" s="2">
        <f t="shared" si="6"/>
        <v>256192.12058577739</v>
      </c>
      <c r="AZ11" s="2">
        <f t="shared" si="6"/>
        <v>253382.11772292902</v>
      </c>
      <c r="BA11" s="2">
        <f t="shared" si="6"/>
        <v>255427.28725159744</v>
      </c>
      <c r="BB11" s="2">
        <f t="shared" si="6"/>
        <v>267385.27238205448</v>
      </c>
      <c r="BC11" s="2">
        <f t="shared" si="6"/>
        <v>282959.63770220964</v>
      </c>
      <c r="BD11" s="2">
        <f t="shared" si="6"/>
        <v>283819.31141090801</v>
      </c>
      <c r="BE11" s="2">
        <f t="shared" si="6"/>
        <v>285203.28967497544</v>
      </c>
      <c r="BF11" s="2">
        <f t="shared" si="6"/>
        <v>288632.7587765794</v>
      </c>
      <c r="BG11" s="2">
        <f t="shared" si="6"/>
        <v>289045.24175156828</v>
      </c>
      <c r="BH11" s="2">
        <f t="shared" si="6"/>
        <v>288716.8284123374</v>
      </c>
      <c r="BI11" s="2">
        <f t="shared" si="6"/>
        <v>297501.62657534867</v>
      </c>
      <c r="BJ11" s="2">
        <f t="shared" si="6"/>
        <v>294164.27811779774</v>
      </c>
      <c r="BK11" s="2">
        <f t="shared" si="6"/>
        <v>293962.55949001951</v>
      </c>
      <c r="BL11" s="2">
        <f t="shared" si="6"/>
        <v>294125.95324783726</v>
      </c>
      <c r="BM11" s="2">
        <f t="shared" ref="BM11:CR11" si="7">SUM(BM12,BM15,BM16)</f>
        <v>295739.48431635107</v>
      </c>
      <c r="BN11" s="2">
        <f t="shared" si="7"/>
        <v>290395.54744886252</v>
      </c>
      <c r="BO11" s="2">
        <f t="shared" si="7"/>
        <v>293942.5621254968</v>
      </c>
      <c r="BP11" s="2">
        <f t="shared" si="7"/>
        <v>286758.44732513343</v>
      </c>
      <c r="BQ11" s="2">
        <f t="shared" si="7"/>
        <v>289623.23634697474</v>
      </c>
      <c r="BR11" s="2">
        <f t="shared" si="7"/>
        <v>297429.58204076742</v>
      </c>
      <c r="BS11" s="2">
        <f t="shared" si="7"/>
        <v>306092.84805258719</v>
      </c>
      <c r="BT11" s="2">
        <f t="shared" si="7"/>
        <v>303233.61345143087</v>
      </c>
      <c r="BU11" s="2">
        <f t="shared" si="7"/>
        <v>305426.4661655589</v>
      </c>
      <c r="BV11" s="2">
        <f t="shared" si="7"/>
        <v>300793.54195125523</v>
      </c>
      <c r="BW11" s="2">
        <f t="shared" si="7"/>
        <v>301646.49727938592</v>
      </c>
      <c r="BX11" s="2">
        <f t="shared" si="7"/>
        <v>300754.74951791659</v>
      </c>
      <c r="BY11" s="2">
        <f t="shared" si="7"/>
        <v>326194.67840420263</v>
      </c>
      <c r="BZ11" s="2">
        <f t="shared" si="7"/>
        <v>323621.93874130282</v>
      </c>
      <c r="CA11" s="2">
        <f t="shared" si="7"/>
        <v>328346.2200290141</v>
      </c>
      <c r="CB11" s="2">
        <f t="shared" si="7"/>
        <v>329439.57340092905</v>
      </c>
      <c r="CC11" s="2">
        <f t="shared" si="7"/>
        <v>330570.92300467193</v>
      </c>
      <c r="CD11" s="2">
        <f t="shared" si="7"/>
        <v>331367.61644417368</v>
      </c>
      <c r="CE11" s="2">
        <f t="shared" si="7"/>
        <v>333550.28715950419</v>
      </c>
      <c r="CF11" s="2">
        <f t="shared" si="7"/>
        <v>332670.88469738601</v>
      </c>
      <c r="CG11" s="2">
        <f t="shared" si="7"/>
        <v>334214.24888588447</v>
      </c>
      <c r="CH11" s="2">
        <f t="shared" si="7"/>
        <v>336900.41455561703</v>
      </c>
      <c r="CI11" s="2">
        <f t="shared" si="7"/>
        <v>333524.32010447182</v>
      </c>
      <c r="CJ11" s="2">
        <f t="shared" si="7"/>
        <v>333368.12033541885</v>
      </c>
      <c r="CK11" s="2">
        <f t="shared" si="7"/>
        <v>333008.30511256278</v>
      </c>
      <c r="CL11" s="8">
        <f t="shared" si="7"/>
        <v>337033.29423288582</v>
      </c>
      <c r="CM11" s="9">
        <f t="shared" si="7"/>
        <v>336364.36671190779</v>
      </c>
      <c r="CN11" s="47">
        <f t="shared" si="7"/>
        <v>330436.06281382468</v>
      </c>
      <c r="CO11" s="2">
        <f t="shared" si="7"/>
        <v>332561.47057526582</v>
      </c>
      <c r="CP11" s="113">
        <f t="shared" si="7"/>
        <v>343147.24318799272</v>
      </c>
      <c r="CQ11" s="113">
        <f t="shared" si="7"/>
        <v>344761.45214832475</v>
      </c>
      <c r="CR11" s="113">
        <f t="shared" si="7"/>
        <v>347570.89898560615</v>
      </c>
      <c r="CS11" s="113">
        <f t="shared" ref="CS11:DA11" si="8">SUM(CS12,CS15,CS16)</f>
        <v>352848.1461515202</v>
      </c>
      <c r="CT11" s="113">
        <f t="shared" si="8"/>
        <v>354012.44178707944</v>
      </c>
      <c r="CU11" s="113">
        <f t="shared" si="8"/>
        <v>355583.53304841352</v>
      </c>
      <c r="CV11" s="113">
        <f t="shared" si="8"/>
        <v>359479.61454138259</v>
      </c>
      <c r="CW11" s="9">
        <f t="shared" si="8"/>
        <v>360080.49220826116</v>
      </c>
      <c r="CX11" s="2">
        <f t="shared" si="8"/>
        <v>365321.41888114478</v>
      </c>
      <c r="CY11" s="47">
        <f t="shared" ref="CY11:CZ11" si="9">SUM(CY12,CY15,CY16)</f>
        <v>363806.54404723516</v>
      </c>
      <c r="CZ11" s="47">
        <f t="shared" si="9"/>
        <v>363864.71590898756</v>
      </c>
      <c r="DA11" s="47">
        <f t="shared" si="8"/>
        <v>374507.31760011206</v>
      </c>
    </row>
    <row r="12" spans="1:105" hidden="1" x14ac:dyDescent="0.25">
      <c r="A12" s="53" t="s">
        <v>3</v>
      </c>
      <c r="B12" s="25">
        <f t="shared" ref="B12:K12" si="10">SUM(B13:B14)</f>
        <v>176253.1</v>
      </c>
      <c r="C12" s="25">
        <f t="shared" si="10"/>
        <v>224831.1</v>
      </c>
      <c r="D12" s="25">
        <f t="shared" si="10"/>
        <v>248111.2</v>
      </c>
      <c r="E12" s="25">
        <v>254531.6</v>
      </c>
      <c r="F12" s="26">
        <f t="shared" si="10"/>
        <v>211815.30000000002</v>
      </c>
      <c r="G12" s="26">
        <f t="shared" si="10"/>
        <v>232360.61</v>
      </c>
      <c r="H12" s="25">
        <f t="shared" si="10"/>
        <v>281799.60000000003</v>
      </c>
      <c r="I12" s="25">
        <f t="shared" si="10"/>
        <v>118031.6</v>
      </c>
      <c r="J12" s="25">
        <f t="shared" si="10"/>
        <v>148124.24066339535</v>
      </c>
      <c r="K12" s="9">
        <f t="shared" si="10"/>
        <v>171686.39490038529</v>
      </c>
      <c r="L12" s="9">
        <f>SUM(L13:L14)</f>
        <v>206819.15774284929</v>
      </c>
      <c r="M12" s="2">
        <f>SUM(M13:M14)</f>
        <v>211420.07194588083</v>
      </c>
      <c r="N12" s="9">
        <f t="shared" ref="N12" si="11">SUM(N13:N14)</f>
        <v>254287.92470534093</v>
      </c>
      <c r="O12" s="9">
        <f>SUM(O13:O14)</f>
        <v>267288.29501713673</v>
      </c>
      <c r="P12" s="9">
        <f t="shared" ref="P12:AP12" si="12">SUM(P13:P14)</f>
        <v>275051.46139739564</v>
      </c>
      <c r="Q12" s="9">
        <f t="shared" ref="Q12" si="13">SUM(Q13:Q14)</f>
        <v>296721.20898966125</v>
      </c>
      <c r="R12" s="2">
        <f t="shared" si="12"/>
        <v>137698.34645135715</v>
      </c>
      <c r="S12" s="2">
        <f t="shared" si="12"/>
        <v>138395.35092458184</v>
      </c>
      <c r="T12" s="2">
        <f t="shared" si="12"/>
        <v>140740.04198151449</v>
      </c>
      <c r="U12" s="2">
        <f t="shared" si="12"/>
        <v>142429.24367144768</v>
      </c>
      <c r="V12" s="2">
        <f t="shared" si="12"/>
        <v>143531.22032713017</v>
      </c>
      <c r="W12" s="2">
        <f t="shared" si="12"/>
        <v>147913.93342080183</v>
      </c>
      <c r="X12" s="2">
        <f t="shared" si="12"/>
        <v>155181.00981197204</v>
      </c>
      <c r="Y12" s="2">
        <f t="shared" si="12"/>
        <v>157797.64030448874</v>
      </c>
      <c r="Z12" s="2">
        <f t="shared" si="12"/>
        <v>155279.63104901902</v>
      </c>
      <c r="AA12" s="2">
        <f t="shared" si="12"/>
        <v>159255.45571442417</v>
      </c>
      <c r="AB12" s="2">
        <f t="shared" si="12"/>
        <v>162649.28340722775</v>
      </c>
      <c r="AC12" s="2">
        <f t="shared" si="12"/>
        <v>166924.02465601754</v>
      </c>
      <c r="AD12" s="2">
        <f t="shared" si="12"/>
        <v>168523.71888505717</v>
      </c>
      <c r="AE12" s="2">
        <f t="shared" si="12"/>
        <v>173343.7850275425</v>
      </c>
      <c r="AF12" s="2">
        <f t="shared" si="12"/>
        <v>172192.38346062688</v>
      </c>
      <c r="AG12" s="2">
        <f t="shared" si="12"/>
        <v>178817.75726093011</v>
      </c>
      <c r="AH12" s="2">
        <f>SUM(AH13:AH14)</f>
        <v>170017.52403588209</v>
      </c>
      <c r="AI12" s="2">
        <f>SUM(AI13:AI14)</f>
        <v>180557.53834065472</v>
      </c>
      <c r="AJ12" s="2">
        <f>SUM(AJ13:AJ14)</f>
        <v>182304.0740837724</v>
      </c>
      <c r="AK12" s="2">
        <f t="shared" ref="AK12:AM12" si="14">SUM(AK13:AK14)</f>
        <v>186255.86301571422</v>
      </c>
      <c r="AL12" s="2">
        <f t="shared" si="14"/>
        <v>196114.75154844971</v>
      </c>
      <c r="AM12" s="2">
        <f t="shared" si="14"/>
        <v>199393.63547501556</v>
      </c>
      <c r="AN12" s="2">
        <f>SUM(AN13:AN14)</f>
        <v>200993.53699394432</v>
      </c>
      <c r="AO12" s="2">
        <f>SUM(AO13:AO14)</f>
        <v>206819.15774284929</v>
      </c>
      <c r="AP12" s="2">
        <f t="shared" si="12"/>
        <v>212204.96253888975</v>
      </c>
      <c r="AQ12" s="2">
        <f t="shared" ref="AQ12:CO12" si="15">SUM(AQ13:AQ14)</f>
        <v>220437.03962023731</v>
      </c>
      <c r="AR12" s="2">
        <f t="shared" si="15"/>
        <v>211958.6137222221</v>
      </c>
      <c r="AS12" s="2">
        <f t="shared" si="15"/>
        <v>211309.8925706741</v>
      </c>
      <c r="AT12" s="2">
        <f t="shared" si="15"/>
        <v>208670.97602579181</v>
      </c>
      <c r="AU12" s="2">
        <f t="shared" si="15"/>
        <v>210301.67526008337</v>
      </c>
      <c r="AV12" s="2">
        <f t="shared" si="15"/>
        <v>211552.19864332784</v>
      </c>
      <c r="AW12" s="2">
        <f t="shared" si="15"/>
        <v>210196.12805840446</v>
      </c>
      <c r="AX12" s="2">
        <f t="shared" si="15"/>
        <v>210731.85339752361</v>
      </c>
      <c r="AY12" s="2">
        <f t="shared" si="15"/>
        <v>212185.10861437232</v>
      </c>
      <c r="AZ12" s="2">
        <f t="shared" si="15"/>
        <v>209606.09991961814</v>
      </c>
      <c r="BA12" s="2">
        <f t="shared" si="15"/>
        <v>211420.07194588083</v>
      </c>
      <c r="BB12" s="2">
        <f t="shared" si="15"/>
        <v>223378.05707633786</v>
      </c>
      <c r="BC12" s="2">
        <f t="shared" si="15"/>
        <v>238806.21466101793</v>
      </c>
      <c r="BD12" s="2">
        <f t="shared" si="15"/>
        <v>239707.58798843785</v>
      </c>
      <c r="BE12" s="2">
        <f t="shared" si="15"/>
        <v>241892.03512736928</v>
      </c>
      <c r="BF12" s="2">
        <f t="shared" si="15"/>
        <v>244490.46490280743</v>
      </c>
      <c r="BG12" s="2">
        <f t="shared" si="15"/>
        <v>244986.35581872083</v>
      </c>
      <c r="BH12" s="2">
        <f t="shared" si="15"/>
        <v>244680.33417688715</v>
      </c>
      <c r="BI12" s="2">
        <f t="shared" si="15"/>
        <v>253890.20146224168</v>
      </c>
      <c r="BJ12" s="2">
        <f t="shared" si="15"/>
        <v>251216.68774303369</v>
      </c>
      <c r="BK12" s="2">
        <f t="shared" si="15"/>
        <v>251742.03034181034</v>
      </c>
      <c r="BL12" s="2">
        <f t="shared" si="15"/>
        <v>252425.45522224851</v>
      </c>
      <c r="BM12" s="2">
        <f t="shared" si="15"/>
        <v>254287.92470534093</v>
      </c>
      <c r="BN12" s="2">
        <f t="shared" si="15"/>
        <v>249848.38722056741</v>
      </c>
      <c r="BO12" s="2">
        <f t="shared" si="15"/>
        <v>253680.92704471337</v>
      </c>
      <c r="BP12" s="2">
        <f t="shared" si="15"/>
        <v>247212.24070017549</v>
      </c>
      <c r="BQ12" s="2">
        <f t="shared" si="15"/>
        <v>250173.36277177601</v>
      </c>
      <c r="BR12" s="2">
        <f t="shared" si="15"/>
        <v>257306.70898358175</v>
      </c>
      <c r="BS12" s="2">
        <f t="shared" si="15"/>
        <v>265850.65642308997</v>
      </c>
      <c r="BT12" s="2">
        <f t="shared" si="15"/>
        <v>263011.93582748383</v>
      </c>
      <c r="BU12" s="2">
        <f t="shared" si="15"/>
        <v>264940.18706361501</v>
      </c>
      <c r="BV12" s="2">
        <f t="shared" si="15"/>
        <v>260275.22707428763</v>
      </c>
      <c r="BW12" s="2">
        <f t="shared" si="15"/>
        <v>261043.43182385672</v>
      </c>
      <c r="BX12" s="2">
        <f t="shared" si="15"/>
        <v>260459.18645029317</v>
      </c>
      <c r="BY12" s="2">
        <f t="shared" si="15"/>
        <v>267288.29501713673</v>
      </c>
      <c r="BZ12" s="2">
        <f t="shared" si="15"/>
        <v>265387.44071469794</v>
      </c>
      <c r="CA12" s="2">
        <f t="shared" si="15"/>
        <v>269352.40607674659</v>
      </c>
      <c r="CB12" s="2">
        <f t="shared" si="15"/>
        <v>270249.237894252</v>
      </c>
      <c r="CC12" s="2">
        <f t="shared" si="15"/>
        <v>270734.22641866439</v>
      </c>
      <c r="CD12" s="2">
        <f t="shared" si="15"/>
        <v>271345.19562383066</v>
      </c>
      <c r="CE12" s="2">
        <f t="shared" si="15"/>
        <v>273763.98215497006</v>
      </c>
      <c r="CF12" s="2">
        <f t="shared" si="15"/>
        <v>273432.44912033679</v>
      </c>
      <c r="CG12" s="2">
        <f t="shared" si="15"/>
        <v>274612.7782590643</v>
      </c>
      <c r="CH12" s="2">
        <f t="shared" si="15"/>
        <v>277150.24308681744</v>
      </c>
      <c r="CI12" s="2">
        <f t="shared" si="15"/>
        <v>274539.31180187163</v>
      </c>
      <c r="CJ12" s="2">
        <f t="shared" si="15"/>
        <v>274859.65499320568</v>
      </c>
      <c r="CK12" s="2">
        <f t="shared" si="15"/>
        <v>275051.46139739564</v>
      </c>
      <c r="CL12" s="8">
        <f t="shared" si="15"/>
        <v>278539.09365464328</v>
      </c>
      <c r="CM12" s="9">
        <f t="shared" si="15"/>
        <v>277584.35840203962</v>
      </c>
      <c r="CN12" s="47">
        <f t="shared" ref="CN12" si="16">SUM(CN13:CN14)</f>
        <v>272719.45098880335</v>
      </c>
      <c r="CO12" s="2">
        <f t="shared" si="15"/>
        <v>275705.72527723922</v>
      </c>
      <c r="CP12" s="113">
        <f t="shared" ref="CP12:DA12" si="17">SUM(CP13:CP14)</f>
        <v>283178.32220311684</v>
      </c>
      <c r="CQ12" s="113">
        <f t="shared" ref="CQ12:CZ12" si="18">SUM(CQ13:CQ14)</f>
        <v>284323.72264824988</v>
      </c>
      <c r="CR12" s="113">
        <f t="shared" si="18"/>
        <v>286271.2042693402</v>
      </c>
      <c r="CS12" s="113">
        <f t="shared" si="18"/>
        <v>290759.74147832283</v>
      </c>
      <c r="CT12" s="113">
        <f t="shared" si="18"/>
        <v>291089.07102579233</v>
      </c>
      <c r="CU12" s="113">
        <f t="shared" si="18"/>
        <v>292974.52200491307</v>
      </c>
      <c r="CV12" s="113">
        <f t="shared" si="18"/>
        <v>296437.30131358013</v>
      </c>
      <c r="CW12" s="9">
        <f t="shared" si="18"/>
        <v>296721.20898966125</v>
      </c>
      <c r="CX12" s="2">
        <f t="shared" si="18"/>
        <v>300572.21350789687</v>
      </c>
      <c r="CY12" s="47">
        <f t="shared" si="18"/>
        <v>298345.64541908016</v>
      </c>
      <c r="CZ12" s="47">
        <f t="shared" si="18"/>
        <v>298739.96959471086</v>
      </c>
      <c r="DA12" s="47">
        <f t="shared" si="17"/>
        <v>309270.78097510483</v>
      </c>
    </row>
    <row r="13" spans="1:105" hidden="1" x14ac:dyDescent="0.25">
      <c r="A13" s="53" t="s">
        <v>4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270066.40000000002</v>
      </c>
      <c r="I13" s="9">
        <v>105427.5</v>
      </c>
      <c r="J13" s="9">
        <v>148100.47625318187</v>
      </c>
      <c r="K13" s="9">
        <v>171660.19354156448</v>
      </c>
      <c r="L13" s="9">
        <v>206819.15774284929</v>
      </c>
      <c r="M13" s="2">
        <v>211420.07194588083</v>
      </c>
      <c r="N13" s="9">
        <v>254287.92470534093</v>
      </c>
      <c r="O13" s="9">
        <v>267288.29501713673</v>
      </c>
      <c r="P13" s="9">
        <v>275051.46139739564</v>
      </c>
      <c r="Q13" s="9">
        <v>296721.20898966125</v>
      </c>
      <c r="R13" s="2">
        <v>137674.4062990591</v>
      </c>
      <c r="S13" s="2">
        <v>138371.12641633081</v>
      </c>
      <c r="T13" s="2">
        <v>140715.52261243088</v>
      </c>
      <c r="U13" s="2">
        <v>142404.41404133476</v>
      </c>
      <c r="V13" s="2">
        <v>143506.36009928191</v>
      </c>
      <c r="W13" s="2">
        <v>147889.00456786531</v>
      </c>
      <c r="X13" s="2">
        <v>155156.04719829117</v>
      </c>
      <c r="Y13" s="2">
        <v>157772.34527471274</v>
      </c>
      <c r="Z13" s="2">
        <v>155255.00546207209</v>
      </c>
      <c r="AA13" s="2">
        <v>159230.20349691558</v>
      </c>
      <c r="AB13" s="2">
        <v>162623.42964533775</v>
      </c>
      <c r="AC13" s="2">
        <v>166897.82329719674</v>
      </c>
      <c r="AD13" s="41">
        <v>168497.20013273857</v>
      </c>
      <c r="AE13" s="2">
        <v>173316.59644973429</v>
      </c>
      <c r="AF13" s="2">
        <v>172165.19488281867</v>
      </c>
      <c r="AG13" s="2">
        <v>178817.75726093011</v>
      </c>
      <c r="AH13" s="2">
        <v>169990.53701682226</v>
      </c>
      <c r="AI13" s="41">
        <v>180557.53834065472</v>
      </c>
      <c r="AJ13" s="2">
        <v>182276.52183402539</v>
      </c>
      <c r="AK13" s="2">
        <v>186228.00866884421</v>
      </c>
      <c r="AL13" s="2">
        <v>196114.75154844971</v>
      </c>
      <c r="AM13" s="2">
        <v>199393.63547501556</v>
      </c>
      <c r="AN13" s="2">
        <v>200993.53699394432</v>
      </c>
      <c r="AO13" s="2">
        <v>206819.15774284929</v>
      </c>
      <c r="AP13" s="2">
        <v>212204.96253888975</v>
      </c>
      <c r="AQ13" s="2">
        <v>220437.03962023731</v>
      </c>
      <c r="AR13" s="2">
        <v>211958.6137222221</v>
      </c>
      <c r="AS13" s="2">
        <v>211309.8925706741</v>
      </c>
      <c r="AT13" s="2">
        <v>208670.97602579181</v>
      </c>
      <c r="AU13" s="2">
        <v>210301.67526008337</v>
      </c>
      <c r="AV13" s="2">
        <v>211552.19864332784</v>
      </c>
      <c r="AW13" s="2">
        <v>210196.12805840446</v>
      </c>
      <c r="AX13" s="2">
        <v>210731.85339752361</v>
      </c>
      <c r="AY13" s="2">
        <v>212185.10861437232</v>
      </c>
      <c r="AZ13" s="2">
        <v>209606.09991961814</v>
      </c>
      <c r="BA13" s="2">
        <v>211420.07194588083</v>
      </c>
      <c r="BB13" s="2">
        <v>223378.05707633786</v>
      </c>
      <c r="BC13" s="2">
        <v>238806.21466101793</v>
      </c>
      <c r="BD13" s="2">
        <v>239707.58798843785</v>
      </c>
      <c r="BE13" s="2">
        <v>241892.03512736928</v>
      </c>
      <c r="BF13" s="2">
        <v>244490.46490280743</v>
      </c>
      <c r="BG13" s="2">
        <v>244986.35581872083</v>
      </c>
      <c r="BH13" s="2">
        <v>244680.33417688715</v>
      </c>
      <c r="BI13" s="2">
        <v>253890.20146224168</v>
      </c>
      <c r="BJ13" s="2">
        <v>251216.68774303369</v>
      </c>
      <c r="BK13" s="2">
        <v>251742.03034181034</v>
      </c>
      <c r="BL13" s="2">
        <v>252425.45522224851</v>
      </c>
      <c r="BM13" s="2">
        <v>254287.92470534093</v>
      </c>
      <c r="BN13" s="2">
        <v>249848.38722056741</v>
      </c>
      <c r="BO13" s="2">
        <v>253680.92704471337</v>
      </c>
      <c r="BP13" s="2">
        <v>247212.24070017549</v>
      </c>
      <c r="BQ13" s="2">
        <v>250173.36277177601</v>
      </c>
      <c r="BR13" s="2">
        <v>257306.70898358175</v>
      </c>
      <c r="BS13" s="2">
        <f>265654.05642309+196.6</f>
        <v>265850.65642308997</v>
      </c>
      <c r="BT13" s="2">
        <v>263011.93582748383</v>
      </c>
      <c r="BU13" s="2">
        <v>264940.18706361501</v>
      </c>
      <c r="BV13" s="2">
        <v>260275.22707428763</v>
      </c>
      <c r="BW13" s="2">
        <v>261043.43182385672</v>
      </c>
      <c r="BX13" s="2">
        <v>260459.18645029317</v>
      </c>
      <c r="BY13" s="2">
        <v>267288.29501713673</v>
      </c>
      <c r="BZ13" s="2">
        <v>265387.44071469794</v>
      </c>
      <c r="CA13" s="2">
        <v>269352.40607674659</v>
      </c>
      <c r="CB13" s="2">
        <v>270249.237894252</v>
      </c>
      <c r="CC13" s="2">
        <v>270734.22641866439</v>
      </c>
      <c r="CD13" s="2">
        <v>271345.19562383066</v>
      </c>
      <c r="CE13" s="2">
        <v>273763.98215497006</v>
      </c>
      <c r="CF13" s="2">
        <v>273432.44912033679</v>
      </c>
      <c r="CG13" s="2">
        <v>274612.7782590643</v>
      </c>
      <c r="CH13" s="2">
        <v>277150.24308681744</v>
      </c>
      <c r="CI13" s="2">
        <v>274539.31180187163</v>
      </c>
      <c r="CJ13" s="2">
        <v>274859.65499320568</v>
      </c>
      <c r="CK13" s="2">
        <v>275051.46139739564</v>
      </c>
      <c r="CL13" s="8">
        <v>278539.09365464328</v>
      </c>
      <c r="CM13" s="9">
        <v>277584.35840203962</v>
      </c>
      <c r="CN13" s="47">
        <v>272719.45098880335</v>
      </c>
      <c r="CO13" s="2">
        <v>275705.72527723922</v>
      </c>
      <c r="CP13" s="113">
        <v>283178.32220311684</v>
      </c>
      <c r="CQ13" s="113">
        <v>284323.72264824988</v>
      </c>
      <c r="CR13" s="113">
        <v>286271.2042693402</v>
      </c>
      <c r="CS13" s="113">
        <v>290759.74147832283</v>
      </c>
      <c r="CT13" s="113">
        <v>291089.07102579233</v>
      </c>
      <c r="CU13" s="113">
        <v>292974.52200491307</v>
      </c>
      <c r="CV13" s="113">
        <v>296437.30131358013</v>
      </c>
      <c r="CW13" s="9">
        <v>296721.20898966125</v>
      </c>
      <c r="CX13" s="2">
        <v>300572.21350789687</v>
      </c>
      <c r="CY13" s="47">
        <v>298345.64541908016</v>
      </c>
      <c r="CZ13" s="47">
        <v>298739.96959471086</v>
      </c>
      <c r="DA13" s="47">
        <v>309270.78097510483</v>
      </c>
    </row>
    <row r="14" spans="1:105" ht="18" hidden="1" x14ac:dyDescent="0.25">
      <c r="A14" s="53" t="s">
        <v>5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8352.2000000000007</v>
      </c>
      <c r="G14" s="10">
        <v>9530.24</v>
      </c>
      <c r="H14" s="9">
        <v>11733.2</v>
      </c>
      <c r="I14" s="9">
        <v>12604.1</v>
      </c>
      <c r="J14" s="9">
        <v>23.764410213479998</v>
      </c>
      <c r="K14" s="9">
        <v>26.201358820799999</v>
      </c>
      <c r="L14" s="45">
        <v>0</v>
      </c>
      <c r="M14" s="42">
        <v>0</v>
      </c>
      <c r="N14" s="44">
        <v>0</v>
      </c>
      <c r="O14" s="44">
        <v>0</v>
      </c>
      <c r="P14" s="44">
        <v>0</v>
      </c>
      <c r="Q14" s="44">
        <v>0</v>
      </c>
      <c r="R14" s="2">
        <v>23.9401522980504</v>
      </c>
      <c r="S14" s="2">
        <v>24.2245082510298</v>
      </c>
      <c r="T14" s="2">
        <v>24.519369083592601</v>
      </c>
      <c r="U14" s="2">
        <v>24.829630112901601</v>
      </c>
      <c r="V14" s="2">
        <v>24.860227848265801</v>
      </c>
      <c r="W14" s="2">
        <v>24.928852936519803</v>
      </c>
      <c r="X14" s="2">
        <v>24.962613680880004</v>
      </c>
      <c r="Y14" s="2">
        <v>25.295029776</v>
      </c>
      <c r="Z14" s="2">
        <v>24.625586946942001</v>
      </c>
      <c r="AA14" s="2">
        <v>25.252217508600001</v>
      </c>
      <c r="AB14" s="2">
        <v>25.853761890000001</v>
      </c>
      <c r="AC14" s="2">
        <v>26.201358820799999</v>
      </c>
      <c r="AD14" s="2">
        <v>26.518752318600004</v>
      </c>
      <c r="AE14" s="2">
        <v>27.188577808199998</v>
      </c>
      <c r="AF14" s="2">
        <v>27.188577808199998</v>
      </c>
      <c r="AG14" s="2">
        <v>0</v>
      </c>
      <c r="AH14" s="2">
        <v>26.987019059844002</v>
      </c>
      <c r="AI14" s="42">
        <v>0</v>
      </c>
      <c r="AJ14" s="2">
        <v>27.552249747000001</v>
      </c>
      <c r="AK14" s="2">
        <v>27.854346869999997</v>
      </c>
      <c r="AL14" s="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5">
        <v>0</v>
      </c>
      <c r="CM14" s="44">
        <v>0</v>
      </c>
      <c r="CN14" s="54">
        <v>0</v>
      </c>
      <c r="CO14" s="42">
        <v>0</v>
      </c>
      <c r="CP14" s="116">
        <v>0</v>
      </c>
      <c r="CQ14" s="116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44">
        <v>0</v>
      </c>
      <c r="CX14" s="42">
        <v>0</v>
      </c>
      <c r="CY14" s="54">
        <v>0</v>
      </c>
      <c r="CZ14" s="54">
        <v>0</v>
      </c>
      <c r="DA14" s="54">
        <v>0</v>
      </c>
    </row>
    <row r="15" spans="1:105" hidden="1" x14ac:dyDescent="0.25">
      <c r="A15" s="53" t="s">
        <v>24</v>
      </c>
      <c r="B15" s="9">
        <v>66319.100000000006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166443.6</v>
      </c>
      <c r="I15" s="9">
        <v>59760.800000000003</v>
      </c>
      <c r="J15" s="9">
        <v>50881.030051996728</v>
      </c>
      <c r="K15" s="9">
        <v>39793.347465877036</v>
      </c>
      <c r="L15" s="9">
        <v>43944.938024688206</v>
      </c>
      <c r="M15" s="2">
        <v>44007.215305716622</v>
      </c>
      <c r="N15" s="9">
        <v>41451.559611010118</v>
      </c>
      <c r="O15" s="9">
        <v>40797.704506014437</v>
      </c>
      <c r="P15" s="9">
        <v>40967.650387513248</v>
      </c>
      <c r="Q15" s="9">
        <v>44704.081836609039</v>
      </c>
      <c r="R15" s="2">
        <v>37956.320121271332</v>
      </c>
      <c r="S15" s="2">
        <v>38394.054928642348</v>
      </c>
      <c r="T15" s="2">
        <v>38847.943283788642</v>
      </c>
      <c r="U15" s="2">
        <v>39325.07518871755</v>
      </c>
      <c r="V15" s="2">
        <v>39373.808081031515</v>
      </c>
      <c r="W15" s="2">
        <v>39481.09166056625</v>
      </c>
      <c r="X15" s="2">
        <v>39539.92431931704</v>
      </c>
      <c r="Y15" s="2">
        <v>40056.111063367804</v>
      </c>
      <c r="Z15" s="2">
        <v>38935.800609438549</v>
      </c>
      <c r="AA15" s="2">
        <v>39908.887714141609</v>
      </c>
      <c r="AB15" s="2">
        <v>40863.494806604431</v>
      </c>
      <c r="AC15" s="2">
        <v>41429.695510033343</v>
      </c>
      <c r="AD15" s="2">
        <v>40569.985989370223</v>
      </c>
      <c r="AE15" s="2">
        <v>41594.725404027173</v>
      </c>
      <c r="AF15" s="2">
        <v>41609.135081561915</v>
      </c>
      <c r="AG15" s="2">
        <v>40641.483789647456</v>
      </c>
      <c r="AH15" s="2">
        <v>40872.362931851472</v>
      </c>
      <c r="AI15" s="2">
        <v>40611.920343505968</v>
      </c>
      <c r="AJ15" s="2">
        <v>41728.415752447552</v>
      </c>
      <c r="AK15" s="2">
        <v>42185.947694917508</v>
      </c>
      <c r="AL15" s="2">
        <v>42331.821290788466</v>
      </c>
      <c r="AM15" s="2">
        <v>42796.911262249378</v>
      </c>
      <c r="AN15" s="2">
        <v>42918.589279052612</v>
      </c>
      <c r="AO15" s="2">
        <v>43944.938024688206</v>
      </c>
      <c r="AP15" s="2">
        <v>44915.764517532778</v>
      </c>
      <c r="AQ15" s="2">
        <v>46647.068150078936</v>
      </c>
      <c r="AR15" s="2">
        <v>44372.390225324096</v>
      </c>
      <c r="AS15" s="2">
        <v>43943.029879410111</v>
      </c>
      <c r="AT15" s="2">
        <v>43326.9796493799</v>
      </c>
      <c r="AU15" s="2">
        <v>43510.522649569</v>
      </c>
      <c r="AV15" s="2">
        <v>43662.027403714652</v>
      </c>
      <c r="AW15" s="2">
        <v>43662.027403714652</v>
      </c>
      <c r="AX15" s="2">
        <v>43493.417680451508</v>
      </c>
      <c r="AY15" s="2">
        <v>44007.011971405082</v>
      </c>
      <c r="AZ15" s="2">
        <v>43776.017803310882</v>
      </c>
      <c r="BA15" s="2">
        <v>44007.215305716622</v>
      </c>
      <c r="BB15" s="2">
        <v>44007.215305716622</v>
      </c>
      <c r="BC15" s="2">
        <v>44153.42304119168</v>
      </c>
      <c r="BD15" s="2">
        <v>44111.723422470146</v>
      </c>
      <c r="BE15" s="2">
        <v>43311.254547606164</v>
      </c>
      <c r="BF15" s="2">
        <v>44142.29387377196</v>
      </c>
      <c r="BG15" s="2">
        <v>44058.885932847443</v>
      </c>
      <c r="BH15" s="2">
        <v>44036.494235450242</v>
      </c>
      <c r="BI15" s="2">
        <v>43611.425113106998</v>
      </c>
      <c r="BJ15" s="2">
        <v>42947.59037476404</v>
      </c>
      <c r="BK15" s="2">
        <v>42220.529148209178</v>
      </c>
      <c r="BL15" s="2">
        <v>41700.498025588764</v>
      </c>
      <c r="BM15" s="2">
        <v>41451.559611010118</v>
      </c>
      <c r="BN15" s="2">
        <v>40547.160228295084</v>
      </c>
      <c r="BO15" s="2">
        <v>40261.635080783417</v>
      </c>
      <c r="BP15" s="2">
        <v>39546.206624957937</v>
      </c>
      <c r="BQ15" s="2">
        <v>39449.873575198755</v>
      </c>
      <c r="BR15" s="2">
        <v>40122.873057185643</v>
      </c>
      <c r="BS15" s="2">
        <v>40242.191629497225</v>
      </c>
      <c r="BT15" s="2">
        <v>40221.677623947049</v>
      </c>
      <c r="BU15" s="2">
        <v>40486.279101943888</v>
      </c>
      <c r="BV15" s="2">
        <v>40518.314876967605</v>
      </c>
      <c r="BW15" s="2">
        <v>40603.065455529206</v>
      </c>
      <c r="BX15" s="2">
        <v>40295.563067623421</v>
      </c>
      <c r="BY15" s="2">
        <v>40797.704506014437</v>
      </c>
      <c r="BZ15" s="2">
        <v>40891.567432558812</v>
      </c>
      <c r="CA15" s="2">
        <v>41406.753441979243</v>
      </c>
      <c r="CB15" s="2">
        <v>41582.457510138556</v>
      </c>
      <c r="CC15" s="2">
        <v>42156.551626072724</v>
      </c>
      <c r="CD15" s="2">
        <v>42365.84736475956</v>
      </c>
      <c r="CE15" s="2">
        <v>42376.292226803875</v>
      </c>
      <c r="CF15" s="2">
        <v>41995.530158592686</v>
      </c>
      <c r="CG15" s="2">
        <v>42405.292975819793</v>
      </c>
      <c r="CH15" s="2">
        <v>42151.275825566765</v>
      </c>
      <c r="CI15" s="2">
        <v>41752.204495931284</v>
      </c>
      <c r="CJ15" s="78">
        <v>41406.905852796837</v>
      </c>
      <c r="CK15" s="2">
        <v>40967.650387513248</v>
      </c>
      <c r="CL15" s="8">
        <v>41246.711205298925</v>
      </c>
      <c r="CM15" s="9">
        <v>41533.087372028996</v>
      </c>
      <c r="CN15" s="47">
        <v>41414.589476653498</v>
      </c>
      <c r="CO15" s="2">
        <v>39568.604705349833</v>
      </c>
      <c r="CP15" s="113">
        <v>42340.726700029074</v>
      </c>
      <c r="CQ15" s="113">
        <v>42797.356778823654</v>
      </c>
      <c r="CR15" s="113">
        <v>43325.971090134808</v>
      </c>
      <c r="CS15" s="113">
        <v>43954.613154272156</v>
      </c>
      <c r="CT15" s="113">
        <v>44437.733337432175</v>
      </c>
      <c r="CU15" s="113">
        <v>44275.654943485606</v>
      </c>
      <c r="CV15" s="113">
        <v>44368.455050703902</v>
      </c>
      <c r="CW15" s="9">
        <v>44704.081836609039</v>
      </c>
      <c r="CX15" s="2">
        <v>45477.493043280614</v>
      </c>
      <c r="CY15" s="47">
        <v>46034.213126279727</v>
      </c>
      <c r="CZ15" s="47">
        <v>45836.949915756799</v>
      </c>
      <c r="DA15" s="47">
        <v>45858.595811968036</v>
      </c>
    </row>
    <row r="16" spans="1:105" ht="18" hidden="1" x14ac:dyDescent="0.25">
      <c r="A16" s="53" t="s">
        <v>25</v>
      </c>
      <c r="B16" s="9">
        <v>390.6</v>
      </c>
      <c r="C16" s="9">
        <v>504.5</v>
      </c>
      <c r="D16" s="9">
        <v>561.6</v>
      </c>
      <c r="E16" s="9">
        <v>580.79999999999995</v>
      </c>
      <c r="F16" s="9">
        <v>481</v>
      </c>
      <c r="G16" s="29">
        <v>507.19</v>
      </c>
      <c r="H16" s="19">
        <v>473.4</v>
      </c>
      <c r="I16" s="42">
        <v>0</v>
      </c>
      <c r="J16" s="43">
        <v>0</v>
      </c>
      <c r="K16" s="44">
        <v>0</v>
      </c>
      <c r="L16" s="45">
        <v>0</v>
      </c>
      <c r="M16" s="42">
        <v>0</v>
      </c>
      <c r="N16" s="44">
        <v>0</v>
      </c>
      <c r="O16" s="9">
        <v>18108.678881051463</v>
      </c>
      <c r="P16" s="9">
        <v>16989.193327653877</v>
      </c>
      <c r="Q16" s="9">
        <v>18655.201381990875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2">
        <v>18108.678881051463</v>
      </c>
      <c r="BZ16" s="2">
        <v>17342.930594046058</v>
      </c>
      <c r="CA16" s="2">
        <v>17587.060510288276</v>
      </c>
      <c r="CB16" s="2">
        <v>17607.87799653846</v>
      </c>
      <c r="CC16" s="2">
        <v>17680.144959934834</v>
      </c>
      <c r="CD16" s="2">
        <v>17656.573455583501</v>
      </c>
      <c r="CE16" s="2">
        <v>17410.012777730262</v>
      </c>
      <c r="CF16" s="2">
        <v>17242.905418456539</v>
      </c>
      <c r="CG16" s="2">
        <v>17196.177651000373</v>
      </c>
      <c r="CH16" s="2">
        <v>17598.89564323282</v>
      </c>
      <c r="CI16" s="2">
        <v>17232.803806668915</v>
      </c>
      <c r="CJ16" s="2">
        <v>17101.559489416326</v>
      </c>
      <c r="CK16" s="2">
        <v>16989.193327653877</v>
      </c>
      <c r="CL16" s="8">
        <v>17247.489372943644</v>
      </c>
      <c r="CM16" s="9">
        <v>17246.920937839208</v>
      </c>
      <c r="CN16" s="47">
        <v>16302.022348367822</v>
      </c>
      <c r="CO16" s="2">
        <v>17287.140592676733</v>
      </c>
      <c r="CP16" s="113">
        <v>17628.194284846799</v>
      </c>
      <c r="CQ16" s="113">
        <v>17640.372721251231</v>
      </c>
      <c r="CR16" s="113">
        <v>17973.723626131163</v>
      </c>
      <c r="CS16" s="113">
        <v>18133.791518925205</v>
      </c>
      <c r="CT16" s="113">
        <v>18485.637423854914</v>
      </c>
      <c r="CU16" s="113">
        <v>18333.356100014804</v>
      </c>
      <c r="CV16" s="113">
        <v>18673.858177098587</v>
      </c>
      <c r="CW16" s="9">
        <v>18655.201381990875</v>
      </c>
      <c r="CX16" s="2">
        <v>19271.712329967297</v>
      </c>
      <c r="CY16" s="47">
        <v>19426.685501875283</v>
      </c>
      <c r="CZ16" s="47">
        <v>19287.796398519902</v>
      </c>
      <c r="DA16" s="47">
        <v>19377.9408130392</v>
      </c>
    </row>
    <row r="17" spans="1:105" hidden="1" x14ac:dyDescent="0.25">
      <c r="A17" s="53" t="s">
        <v>110</v>
      </c>
      <c r="B17" s="25">
        <f t="shared" ref="B17:G17" si="19">SUM(B18:B21)</f>
        <v>133581.70000000001</v>
      </c>
      <c r="C17" s="25">
        <f t="shared" si="19"/>
        <v>170421.5</v>
      </c>
      <c r="D17" s="25">
        <f t="shared" si="19"/>
        <v>194860.6</v>
      </c>
      <c r="E17" s="25">
        <f t="shared" si="19"/>
        <v>203140.7</v>
      </c>
      <c r="F17" s="26">
        <f t="shared" si="19"/>
        <v>170197.1</v>
      </c>
      <c r="G17" s="26">
        <f t="shared" si="19"/>
        <v>181346.5</v>
      </c>
      <c r="H17" s="25">
        <f t="shared" ref="H17:J17" si="20">SUM(H18:H21)</f>
        <v>217104.8</v>
      </c>
      <c r="I17" s="25">
        <f t="shared" si="20"/>
        <v>65449.599999999991</v>
      </c>
      <c r="J17" s="25">
        <f t="shared" si="20"/>
        <v>59359.128884520243</v>
      </c>
      <c r="K17" s="9">
        <f t="shared" ref="K17" si="21">SUM(K18:K21)</f>
        <v>61808.189244648151</v>
      </c>
      <c r="L17" s="9">
        <f>SUM(L18:L21)</f>
        <v>106463.40349947353</v>
      </c>
      <c r="M17" s="2">
        <f>SUM(M18:M21)</f>
        <v>110961.44815575102</v>
      </c>
      <c r="N17" s="9">
        <f t="shared" ref="N17" si="22">SUM(N18:N21)</f>
        <v>114068.8915163857</v>
      </c>
      <c r="O17" s="9">
        <f>SUM(O18:O21)</f>
        <v>122935.72505893453</v>
      </c>
      <c r="P17" s="9">
        <f>SUM(P18:P21)</f>
        <v>130349.78976146267</v>
      </c>
      <c r="Q17" s="9">
        <f>SUM(Q18:Q21)</f>
        <v>141180.99977844406</v>
      </c>
      <c r="R17" s="2">
        <f t="shared" ref="R17:AC17" si="23">SUM(R18:R21)</f>
        <v>57124.082434421674</v>
      </c>
      <c r="S17" s="2">
        <f t="shared" si="23"/>
        <v>57765.517878810126</v>
      </c>
      <c r="T17" s="2">
        <f t="shared" si="23"/>
        <v>58432.050968875235</v>
      </c>
      <c r="U17" s="2">
        <f t="shared" si="23"/>
        <v>59169.3708581049</v>
      </c>
      <c r="V17" s="2">
        <f t="shared" si="23"/>
        <v>59242.324605370151</v>
      </c>
      <c r="W17" s="2">
        <f t="shared" si="23"/>
        <v>59405.658561285891</v>
      </c>
      <c r="X17" s="2">
        <f t="shared" si="23"/>
        <v>59486.876892771041</v>
      </c>
      <c r="Y17" s="2">
        <f t="shared" si="23"/>
        <v>60267.778735865191</v>
      </c>
      <c r="Z17" s="2">
        <f t="shared" si="23"/>
        <v>58543.855896932932</v>
      </c>
      <c r="AA17" s="2">
        <f t="shared" si="23"/>
        <v>60031.055339143932</v>
      </c>
      <c r="AB17" s="2">
        <f t="shared" si="23"/>
        <v>61461.641869504798</v>
      </c>
      <c r="AC17" s="2">
        <f t="shared" si="23"/>
        <v>62290.377241643291</v>
      </c>
      <c r="AD17" s="2">
        <f t="shared" ref="AD17:AI17" si="24">SUM(AD18:AD21)</f>
        <v>63862.680232898383</v>
      </c>
      <c r="AE17" s="2">
        <f t="shared" si="24"/>
        <v>65433.765590728472</v>
      </c>
      <c r="AF17" s="2">
        <f t="shared" si="24"/>
        <v>65412.968747099461</v>
      </c>
      <c r="AG17" s="2">
        <f t="shared" si="24"/>
        <v>64714.68505067534</v>
      </c>
      <c r="AH17" s="2">
        <f t="shared" si="24"/>
        <v>64913.193064072009</v>
      </c>
      <c r="AI17" s="2">
        <f t="shared" si="24"/>
        <v>64690.470791598811</v>
      </c>
      <c r="AJ17" s="2">
        <f>SUM(AJ18:AJ21)</f>
        <v>66607.10805896447</v>
      </c>
      <c r="AK17" s="2">
        <f>SUM(AK18:AK21)</f>
        <v>67287.839382160324</v>
      </c>
      <c r="AL17" s="2">
        <f>SUM(AL18:AL21)</f>
        <v>68543.28180865162</v>
      </c>
      <c r="AM17" s="2">
        <f>SUM(AM18:AM21)</f>
        <v>69729.972021490292</v>
      </c>
      <c r="AN17" s="2">
        <f t="shared" ref="AN17" si="25">SUM(AN18:AN21)</f>
        <v>104464.64342414134</v>
      </c>
      <c r="AO17" s="2">
        <f>SUM(AO18:AO21)</f>
        <v>106463.40349947353</v>
      </c>
      <c r="AP17" s="2">
        <f t="shared" ref="AP17" si="26">SUM(AP18:AP21)</f>
        <v>109195.40705916841</v>
      </c>
      <c r="AQ17" s="2">
        <f t="shared" ref="AQ17:AU17" si="27">SUM(AQ18:AQ21)</f>
        <v>114033.52887055496</v>
      </c>
      <c r="AR17" s="2">
        <f t="shared" si="27"/>
        <v>109995.12622410615</v>
      </c>
      <c r="AS17" s="2">
        <f t="shared" si="27"/>
        <v>108935.81544953426</v>
      </c>
      <c r="AT17" s="2">
        <f t="shared" si="27"/>
        <v>107540.49288104374</v>
      </c>
      <c r="AU17" s="2">
        <f t="shared" si="27"/>
        <v>107587.61586432665</v>
      </c>
      <c r="AV17" s="2">
        <f>SUM(AV18:AV21)</f>
        <v>108202.12486234476</v>
      </c>
      <c r="AW17" s="2">
        <f t="shared" ref="AW17:BB17" si="28">SUM(AW18:AW21)</f>
        <v>108202.12486234476</v>
      </c>
      <c r="AX17" s="2">
        <f t="shared" si="28"/>
        <v>108835.00724789745</v>
      </c>
      <c r="AY17" s="2">
        <f t="shared" si="28"/>
        <v>110247.33489601724</v>
      </c>
      <c r="AZ17" s="2">
        <f t="shared" si="28"/>
        <v>110095.63958734921</v>
      </c>
      <c r="BA17" s="2">
        <f t="shared" si="28"/>
        <v>110961.44815575102</v>
      </c>
      <c r="BB17" s="2">
        <f t="shared" si="28"/>
        <v>111244.79523847709</v>
      </c>
      <c r="BC17" s="2">
        <f>SUM(BC18:BC21)</f>
        <v>112290.08864940704</v>
      </c>
      <c r="BD17" s="2">
        <f t="shared" ref="BD17:CO17" si="29">SUM(BD18:BD21)</f>
        <v>113638.93068490564</v>
      </c>
      <c r="BE17" s="2">
        <f t="shared" si="29"/>
        <v>112208.61123223364</v>
      </c>
      <c r="BF17" s="2">
        <f t="shared" si="29"/>
        <v>113719.77963327937</v>
      </c>
      <c r="BG17" s="2">
        <f t="shared" si="29"/>
        <v>113620.919248854</v>
      </c>
      <c r="BH17" s="2">
        <f t="shared" si="29"/>
        <v>113984.23466113379</v>
      </c>
      <c r="BI17" s="2">
        <f t="shared" si="29"/>
        <v>114334.53056565019</v>
      </c>
      <c r="BJ17" s="2">
        <f t="shared" si="29"/>
        <v>113802.61909972751</v>
      </c>
      <c r="BK17" s="2">
        <f t="shared" si="29"/>
        <v>112987.11296813228</v>
      </c>
      <c r="BL17" s="2">
        <f t="shared" si="29"/>
        <v>113839.21409316637</v>
      </c>
      <c r="BM17" s="2">
        <f t="shared" si="29"/>
        <v>114068.8915163857</v>
      </c>
      <c r="BN17" s="2">
        <f t="shared" si="29"/>
        <v>113005.02762382271</v>
      </c>
      <c r="BO17" s="2">
        <f t="shared" si="29"/>
        <v>113558.24346657674</v>
      </c>
      <c r="BP17" s="2">
        <f t="shared" si="29"/>
        <v>114836.03135459452</v>
      </c>
      <c r="BQ17" s="2">
        <f t="shared" si="29"/>
        <v>114693.55867128301</v>
      </c>
      <c r="BR17" s="2">
        <f t="shared" si="29"/>
        <v>116498.01803209403</v>
      </c>
      <c r="BS17" s="2">
        <f t="shared" si="29"/>
        <v>116854.72421738243</v>
      </c>
      <c r="BT17" s="2">
        <f t="shared" si="29"/>
        <v>117065.17969085911</v>
      </c>
      <c r="BU17" s="2">
        <f t="shared" si="29"/>
        <v>118240.3092618637</v>
      </c>
      <c r="BV17" s="2">
        <f t="shared" si="29"/>
        <v>119044.60831166562</v>
      </c>
      <c r="BW17" s="2">
        <f t="shared" si="29"/>
        <v>119308.95312322801</v>
      </c>
      <c r="BX17" s="2">
        <f t="shared" si="29"/>
        <v>119320.16767861618</v>
      </c>
      <c r="BY17" s="2">
        <f t="shared" si="29"/>
        <v>122935.72505893453</v>
      </c>
      <c r="BZ17" s="2">
        <f t="shared" si="29"/>
        <v>124351.67436422798</v>
      </c>
      <c r="CA17" s="2">
        <f t="shared" si="29"/>
        <v>127111.7232566</v>
      </c>
      <c r="CB17" s="2">
        <f t="shared" si="29"/>
        <v>127870.6214059427</v>
      </c>
      <c r="CC17" s="2">
        <f t="shared" si="29"/>
        <v>129236.36310807915</v>
      </c>
      <c r="CD17" s="2">
        <f t="shared" si="29"/>
        <v>129940.29106622278</v>
      </c>
      <c r="CE17" s="2">
        <f t="shared" si="29"/>
        <v>130169.00569787782</v>
      </c>
      <c r="CF17" s="2">
        <f t="shared" si="29"/>
        <v>129809.33725819575</v>
      </c>
      <c r="CG17" s="2">
        <f t="shared" si="29"/>
        <v>131560.47631629254</v>
      </c>
      <c r="CH17" s="2">
        <f t="shared" si="29"/>
        <v>132193.91000110639</v>
      </c>
      <c r="CI17" s="2">
        <f t="shared" si="29"/>
        <v>131022.08846196966</v>
      </c>
      <c r="CJ17" s="2">
        <f t="shared" si="29"/>
        <v>130826.46348698673</v>
      </c>
      <c r="CK17" s="2">
        <f t="shared" si="29"/>
        <v>130349.78976146269</v>
      </c>
      <c r="CL17" s="8">
        <f t="shared" si="29"/>
        <v>131657.21741588827</v>
      </c>
      <c r="CM17" s="9">
        <f t="shared" si="29"/>
        <v>135066.65254499653</v>
      </c>
      <c r="CN17" s="47">
        <f t="shared" ref="CN17" si="30">SUM(CN18:CN21)</f>
        <v>135405.56813859078</v>
      </c>
      <c r="CO17" s="2">
        <f t="shared" si="29"/>
        <v>132166.01060663298</v>
      </c>
      <c r="CP17" s="113">
        <f t="shared" ref="CP17:DA17" si="31">SUM(CP18:CP21)</f>
        <v>136830.6701135764</v>
      </c>
      <c r="CQ17" s="113">
        <f t="shared" ref="CQ17:CZ17" si="32">SUM(CQ18:CQ21)</f>
        <v>140261.07812642067</v>
      </c>
      <c r="CR17" s="113">
        <f t="shared" si="32"/>
        <v>141372.55325898333</v>
      </c>
      <c r="CS17" s="113">
        <f t="shared" si="32"/>
        <v>142821.82438481259</v>
      </c>
      <c r="CT17" s="113">
        <f t="shared" si="32"/>
        <v>144313.34897807232</v>
      </c>
      <c r="CU17" s="113">
        <f t="shared" si="32"/>
        <v>143491.53517912692</v>
      </c>
      <c r="CV17" s="113">
        <f t="shared" si="32"/>
        <v>140440.395818447</v>
      </c>
      <c r="CW17" s="9">
        <f>SUM(CW18:CW21)</f>
        <v>141180.99977844406</v>
      </c>
      <c r="CX17" s="2">
        <f t="shared" si="32"/>
        <v>142785.51340685377</v>
      </c>
      <c r="CY17" s="47">
        <f t="shared" si="32"/>
        <v>143756.69363282245</v>
      </c>
      <c r="CZ17" s="47">
        <f t="shared" si="32"/>
        <v>144364.61539197902</v>
      </c>
      <c r="DA17" s="47">
        <f t="shared" si="31"/>
        <v>147627.74928834994</v>
      </c>
    </row>
    <row r="18" spans="1:105" hidden="1" x14ac:dyDescent="0.25">
      <c r="A18" s="53" t="s">
        <v>7</v>
      </c>
      <c r="B18" s="9">
        <v>108890.1</v>
      </c>
      <c r="C18" s="9">
        <v>138830.29999999999</v>
      </c>
      <c r="D18" s="9">
        <v>159756</v>
      </c>
      <c r="E18" s="9">
        <v>167168.20000000001</v>
      </c>
      <c r="F18" s="9">
        <v>143820.1</v>
      </c>
      <c r="G18" s="10">
        <v>154064.09</v>
      </c>
      <c r="H18" s="9">
        <v>186445.4</v>
      </c>
      <c r="I18" s="9">
        <v>59053.7</v>
      </c>
      <c r="J18" s="9">
        <v>56908.405951550245</v>
      </c>
      <c r="K18" s="9">
        <v>61808.189244648151</v>
      </c>
      <c r="L18" s="9">
        <v>71214.292595475767</v>
      </c>
      <c r="M18" s="2">
        <v>74107.364783899262</v>
      </c>
      <c r="N18" s="9">
        <v>74712.643807016197</v>
      </c>
      <c r="O18" s="9">
        <v>79743.210992101493</v>
      </c>
      <c r="P18" s="9">
        <v>84946.03859138253</v>
      </c>
      <c r="Q18" s="9">
        <v>95642.490017909993</v>
      </c>
      <c r="R18" s="2">
        <v>57124.082434421674</v>
      </c>
      <c r="S18" s="2">
        <v>57765.517878810126</v>
      </c>
      <c r="T18" s="2">
        <v>58432.050968875235</v>
      </c>
      <c r="U18" s="2">
        <v>59169.3708581049</v>
      </c>
      <c r="V18" s="2">
        <v>59242.324605370151</v>
      </c>
      <c r="W18" s="2">
        <v>59405.658561285891</v>
      </c>
      <c r="X18" s="2">
        <v>59486.876892771041</v>
      </c>
      <c r="Y18" s="2">
        <v>60267.778735865191</v>
      </c>
      <c r="Z18" s="2">
        <v>58543.855896932932</v>
      </c>
      <c r="AA18" s="2">
        <v>60031.055339143932</v>
      </c>
      <c r="AB18" s="2">
        <v>61461.641869504798</v>
      </c>
      <c r="AC18" s="2">
        <v>62290.377241643291</v>
      </c>
      <c r="AD18" s="2">
        <v>63862.680232898383</v>
      </c>
      <c r="AE18" s="2">
        <v>65433.765590728472</v>
      </c>
      <c r="AF18" s="2">
        <v>65412.968747099461</v>
      </c>
      <c r="AG18" s="2">
        <v>64714.68505067534</v>
      </c>
      <c r="AH18" s="2">
        <v>64913.193064072009</v>
      </c>
      <c r="AI18" s="2">
        <v>64690.470791598811</v>
      </c>
      <c r="AJ18" s="2">
        <v>66607.10805896447</v>
      </c>
      <c r="AK18" s="2">
        <v>67287.839382160324</v>
      </c>
      <c r="AL18" s="2">
        <v>68543.28180865162</v>
      </c>
      <c r="AM18" s="2">
        <v>69729.972021490292</v>
      </c>
      <c r="AN18" s="2">
        <v>69819.230722025735</v>
      </c>
      <c r="AO18" s="2">
        <v>71214.292595475767</v>
      </c>
      <c r="AP18" s="2">
        <v>73087.362822929063</v>
      </c>
      <c r="AQ18" s="2">
        <v>76346.743969450865</v>
      </c>
      <c r="AR18" s="2">
        <v>72680.109886047387</v>
      </c>
      <c r="AS18" s="2">
        <v>71977.282568430441</v>
      </c>
      <c r="AT18" s="2">
        <v>70979.914387694938</v>
      </c>
      <c r="AU18" s="2">
        <v>71244.358222115727</v>
      </c>
      <c r="AV18" s="2">
        <v>71838.918468340882</v>
      </c>
      <c r="AW18" s="2">
        <v>71838.918468340882</v>
      </c>
      <c r="AX18" s="2">
        <v>72457.182011495534</v>
      </c>
      <c r="AY18" s="2">
        <v>73667.750581173415</v>
      </c>
      <c r="AZ18" s="2">
        <v>73308.735438171105</v>
      </c>
      <c r="BA18" s="2">
        <v>74107.364783899262</v>
      </c>
      <c r="BB18" s="2">
        <v>74107.364783899262</v>
      </c>
      <c r="BC18" s="2">
        <v>75127.078673776428</v>
      </c>
      <c r="BD18" s="2">
        <v>75508.422047955231</v>
      </c>
      <c r="BE18" s="2">
        <v>74065.575151219426</v>
      </c>
      <c r="BF18" s="2">
        <v>75368.810830175164</v>
      </c>
      <c r="BG18" s="2">
        <v>75242.651379735791</v>
      </c>
      <c r="BH18" s="2">
        <v>75164.074419515571</v>
      </c>
      <c r="BI18" s="2">
        <v>75483.870078502878</v>
      </c>
      <c r="BJ18" s="2">
        <v>74739.844219139355</v>
      </c>
      <c r="BK18" s="2">
        <v>73905.606068728186</v>
      </c>
      <c r="BL18" s="2">
        <v>74739.578172117457</v>
      </c>
      <c r="BM18" s="2">
        <v>74712.643807016197</v>
      </c>
      <c r="BN18" s="2">
        <v>73305.136609545589</v>
      </c>
      <c r="BO18" s="2">
        <v>73835.228087305106</v>
      </c>
      <c r="BP18" s="2">
        <v>74886.810203105357</v>
      </c>
      <c r="BQ18" s="2">
        <v>74679.520936104149</v>
      </c>
      <c r="BR18" s="2">
        <v>76438.318078739147</v>
      </c>
      <c r="BS18" s="2">
        <v>76668.860982526996</v>
      </c>
      <c r="BT18" s="2">
        <v>76697.730017215727</v>
      </c>
      <c r="BU18" s="2">
        <v>77733.394998478092</v>
      </c>
      <c r="BV18" s="2">
        <v>78420.590315664551</v>
      </c>
      <c r="BW18" s="2">
        <v>78588.670015605676</v>
      </c>
      <c r="BX18" s="2">
        <v>78234.97008734745</v>
      </c>
      <c r="BY18" s="2">
        <v>79743.210992101493</v>
      </c>
      <c r="BZ18" s="2">
        <v>80932.113794268545</v>
      </c>
      <c r="CA18" s="2">
        <v>83514.898702241524</v>
      </c>
      <c r="CB18" s="2">
        <v>83852.380539931095</v>
      </c>
      <c r="CC18" s="2">
        <v>85043.919020679139</v>
      </c>
      <c r="CD18" s="2">
        <v>85615.873960055585</v>
      </c>
      <c r="CE18" s="2">
        <v>85718.839678779797</v>
      </c>
      <c r="CF18" s="2">
        <v>85190.631329239972</v>
      </c>
      <c r="CG18" s="2">
        <v>86755.272456366598</v>
      </c>
      <c r="CH18" s="2">
        <v>87220.810832384042</v>
      </c>
      <c r="CI18" s="2">
        <v>85911.324847829645</v>
      </c>
      <c r="CJ18" s="2">
        <v>85576.457964537607</v>
      </c>
      <c r="CK18" s="2">
        <v>84946.03859138253</v>
      </c>
      <c r="CL18" s="8">
        <v>85468.953045337985</v>
      </c>
      <c r="CM18" s="9">
        <v>88418.275689761998</v>
      </c>
      <c r="CN18" s="47">
        <v>88585.940314492094</v>
      </c>
      <c r="CO18" s="2">
        <v>85113.131268673809</v>
      </c>
      <c r="CP18" s="113">
        <v>89610.012575165732</v>
      </c>
      <c r="CQ18" s="113">
        <v>91307.574049908915</v>
      </c>
      <c r="CR18" s="113">
        <v>92205.796004552802</v>
      </c>
      <c r="CS18" s="113">
        <v>93436.623246035262</v>
      </c>
      <c r="CT18" s="113">
        <v>94721.072992646747</v>
      </c>
      <c r="CU18" s="113">
        <v>93714.865662401717</v>
      </c>
      <c r="CV18" s="113">
        <v>95035.993810152737</v>
      </c>
      <c r="CW18" s="9">
        <v>95642.490017909993</v>
      </c>
      <c r="CX18" s="2">
        <v>97167.451261019029</v>
      </c>
      <c r="CY18" s="47">
        <v>98064.607908617458</v>
      </c>
      <c r="CZ18" s="47">
        <v>98595.343085532237</v>
      </c>
      <c r="DA18" s="47">
        <v>101579.02781668151</v>
      </c>
    </row>
    <row r="19" spans="1:105" ht="18" hidden="1" x14ac:dyDescent="0.25">
      <c r="A19" s="53" t="s">
        <v>8</v>
      </c>
      <c r="B19" s="9">
        <v>19273.900000000001</v>
      </c>
      <c r="C19" s="9">
        <v>24459.7</v>
      </c>
      <c r="D19" s="9">
        <v>26935.599999999999</v>
      </c>
      <c r="E19" s="9">
        <v>28124.9</v>
      </c>
      <c r="F19" s="9">
        <v>20219</v>
      </c>
      <c r="G19" s="10">
        <v>20980.02</v>
      </c>
      <c r="H19" s="9">
        <v>23976.400000000001</v>
      </c>
      <c r="I19" s="9">
        <v>3691.7</v>
      </c>
      <c r="J19" s="43">
        <v>0</v>
      </c>
      <c r="K19" s="43">
        <v>0</v>
      </c>
      <c r="L19" s="44">
        <v>0</v>
      </c>
      <c r="M19" s="42">
        <v>0</v>
      </c>
      <c r="N19" s="44">
        <v>0</v>
      </c>
      <c r="O19" s="44">
        <v>0</v>
      </c>
      <c r="P19" s="44">
        <v>0</v>
      </c>
      <c r="Q19" s="44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47</v>
      </c>
      <c r="AE19" s="2" t="s">
        <v>47</v>
      </c>
      <c r="AF19" s="42">
        <v>0</v>
      </c>
      <c r="AG19" s="2" t="s">
        <v>47</v>
      </c>
      <c r="AH19" s="2" t="s">
        <v>47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5">
        <v>0</v>
      </c>
      <c r="CM19" s="44">
        <v>0</v>
      </c>
      <c r="CN19" s="54">
        <v>0</v>
      </c>
      <c r="CO19" s="42">
        <v>0</v>
      </c>
      <c r="CP19" s="116">
        <v>0</v>
      </c>
      <c r="CQ19" s="116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44">
        <v>0</v>
      </c>
      <c r="CX19" s="42">
        <v>0</v>
      </c>
      <c r="CY19" s="54">
        <v>0</v>
      </c>
      <c r="CZ19" s="54">
        <v>0</v>
      </c>
      <c r="DA19" s="54">
        <v>0</v>
      </c>
    </row>
    <row r="20" spans="1:105" ht="18" hidden="1" x14ac:dyDescent="0.25">
      <c r="A20" s="53" t="s">
        <v>9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180.3</v>
      </c>
      <c r="I20" s="9">
        <v>194.2</v>
      </c>
      <c r="J20" s="9">
        <v>175.97106360000001</v>
      </c>
      <c r="K20" s="43">
        <v>0</v>
      </c>
      <c r="L20" s="44">
        <v>0</v>
      </c>
      <c r="M20" s="42">
        <v>0</v>
      </c>
      <c r="N20" s="44">
        <v>0</v>
      </c>
      <c r="O20" s="44">
        <v>0</v>
      </c>
      <c r="P20" s="44">
        <v>0</v>
      </c>
      <c r="Q20" s="4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47</v>
      </c>
      <c r="AE20" s="2" t="s">
        <v>47</v>
      </c>
      <c r="AF20" s="42">
        <v>0</v>
      </c>
      <c r="AG20" s="2" t="s">
        <v>47</v>
      </c>
      <c r="AH20" s="2" t="s">
        <v>47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5">
        <v>0</v>
      </c>
      <c r="CM20" s="44">
        <v>0</v>
      </c>
      <c r="CN20" s="54">
        <v>0</v>
      </c>
      <c r="CO20" s="42">
        <v>0</v>
      </c>
      <c r="CP20" s="116">
        <v>0</v>
      </c>
      <c r="CQ20" s="116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44">
        <v>0</v>
      </c>
      <c r="CX20" s="42">
        <v>0</v>
      </c>
      <c r="CY20" s="54">
        <v>0</v>
      </c>
      <c r="CZ20" s="54">
        <v>0</v>
      </c>
      <c r="DA20" s="54">
        <v>0</v>
      </c>
    </row>
    <row r="21" spans="1:105" ht="18" hidden="1" x14ac:dyDescent="0.25">
      <c r="A21" s="53" t="s">
        <v>121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6502.7</v>
      </c>
      <c r="I21" s="9">
        <v>2510</v>
      </c>
      <c r="J21" s="9">
        <v>2274.7518693699999</v>
      </c>
      <c r="K21" s="43">
        <v>0</v>
      </c>
      <c r="L21" s="9">
        <v>35249.110903997767</v>
      </c>
      <c r="M21" s="2">
        <v>36854.083371851746</v>
      </c>
      <c r="N21" s="9">
        <v>39356.247709369505</v>
      </c>
      <c r="O21" s="9">
        <v>43192.514066833035</v>
      </c>
      <c r="P21" s="9">
        <v>45403.751170080141</v>
      </c>
      <c r="Q21" s="9">
        <v>45538.509760534071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47</v>
      </c>
      <c r="AE21" s="2" t="s">
        <v>47</v>
      </c>
      <c r="AF21" s="42">
        <v>0</v>
      </c>
      <c r="AG21" s="2" t="s">
        <v>47</v>
      </c>
      <c r="AH21" s="2" t="s">
        <v>47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">
        <v>34645.412702115602</v>
      </c>
      <c r="AO21" s="2">
        <v>35249.110903997767</v>
      </c>
      <c r="AP21" s="2">
        <v>36108.044236239359</v>
      </c>
      <c r="AQ21" s="42">
        <v>37686.784901104103</v>
      </c>
      <c r="AR21" s="2">
        <v>37315.016338058762</v>
      </c>
      <c r="AS21" s="2">
        <v>36958.53288110382</v>
      </c>
      <c r="AT21" s="2">
        <v>36560.578493348803</v>
      </c>
      <c r="AU21" s="2">
        <v>36343.25764221092</v>
      </c>
      <c r="AV21" s="2">
        <v>36363.206394003879</v>
      </c>
      <c r="AW21" s="2">
        <v>36363.206394003879</v>
      </c>
      <c r="AX21" s="2">
        <v>36377.825236401914</v>
      </c>
      <c r="AY21" s="2">
        <v>36579.584314843836</v>
      </c>
      <c r="AZ21" s="2">
        <v>36786.90414917811</v>
      </c>
      <c r="BA21" s="2">
        <v>36854.083371851746</v>
      </c>
      <c r="BB21" s="2">
        <v>37137.430454577829</v>
      </c>
      <c r="BC21" s="2">
        <v>37163.009975630615</v>
      </c>
      <c r="BD21" s="2">
        <v>38130.508636950406</v>
      </c>
      <c r="BE21" s="2">
        <v>38143.036081014216</v>
      </c>
      <c r="BF21" s="2">
        <v>38350.96880310421</v>
      </c>
      <c r="BG21" s="2">
        <v>38378.267869118208</v>
      </c>
      <c r="BH21" s="2">
        <v>38820.160241618207</v>
      </c>
      <c r="BI21" s="2">
        <v>38850.66048714731</v>
      </c>
      <c r="BJ21" s="2">
        <v>39062.774880588149</v>
      </c>
      <c r="BK21" s="2">
        <v>39081.506899404092</v>
      </c>
      <c r="BL21" s="2">
        <v>39099.63592104891</v>
      </c>
      <c r="BM21" s="2">
        <v>39356.247709369505</v>
      </c>
      <c r="BN21" s="2">
        <v>39699.89101427712</v>
      </c>
      <c r="BO21" s="2">
        <v>39723.015379271637</v>
      </c>
      <c r="BP21" s="2">
        <v>39949.221151489168</v>
      </c>
      <c r="BQ21" s="2">
        <v>40014.03773517887</v>
      </c>
      <c r="BR21" s="2">
        <v>40059.699953354888</v>
      </c>
      <c r="BS21" s="2">
        <v>40185.863234855446</v>
      </c>
      <c r="BT21" s="2">
        <v>40367.449673643379</v>
      </c>
      <c r="BU21" s="2">
        <v>40506.91426338561</v>
      </c>
      <c r="BV21" s="2">
        <v>40624.017996001065</v>
      </c>
      <c r="BW21" s="2">
        <v>40720.28310762233</v>
      </c>
      <c r="BX21" s="2">
        <v>41085.197591268727</v>
      </c>
      <c r="BY21" s="2">
        <v>43192.51406683305</v>
      </c>
      <c r="BZ21" s="2">
        <v>43419.560569959438</v>
      </c>
      <c r="CA21" s="2">
        <v>43596.824554358478</v>
      </c>
      <c r="CB21" s="2">
        <v>44018.240866011605</v>
      </c>
      <c r="CC21" s="2">
        <v>44192.444087400014</v>
      </c>
      <c r="CD21" s="2">
        <v>44324.417106167195</v>
      </c>
      <c r="CE21" s="2">
        <v>44450.166019098018</v>
      </c>
      <c r="CF21" s="2">
        <v>44618.70592895578</v>
      </c>
      <c r="CG21" s="2">
        <v>44805.203859925939</v>
      </c>
      <c r="CH21" s="2">
        <v>44973.099168722358</v>
      </c>
      <c r="CI21" s="2">
        <v>45110.763614140014</v>
      </c>
      <c r="CJ21" s="2">
        <v>45250.005522449123</v>
      </c>
      <c r="CK21" s="2">
        <v>45403.751170080148</v>
      </c>
      <c r="CL21" s="8">
        <v>46188.264370550278</v>
      </c>
      <c r="CM21" s="9">
        <v>46648.376855234528</v>
      </c>
      <c r="CN21" s="47">
        <v>46819.627824098701</v>
      </c>
      <c r="CO21" s="2">
        <v>47052.879337959181</v>
      </c>
      <c r="CP21" s="113">
        <v>47220.657538410669</v>
      </c>
      <c r="CQ21" s="113">
        <v>48953.504076511745</v>
      </c>
      <c r="CR21" s="113">
        <v>49166.757254430529</v>
      </c>
      <c r="CS21" s="113">
        <v>49385.201138777316</v>
      </c>
      <c r="CT21" s="113">
        <v>49592.275985425571</v>
      </c>
      <c r="CU21" s="113">
        <v>49776.669516725204</v>
      </c>
      <c r="CV21" s="113">
        <v>45404.402008294266</v>
      </c>
      <c r="CW21" s="9">
        <v>45538.509760534071</v>
      </c>
      <c r="CX21" s="2">
        <v>45618.062145834745</v>
      </c>
      <c r="CY21" s="47">
        <v>45692.085724205004</v>
      </c>
      <c r="CZ21" s="47">
        <v>45769.272306446794</v>
      </c>
      <c r="DA21" s="47">
        <v>46048.72147166841</v>
      </c>
    </row>
    <row r="22" spans="1:105" hidden="1" x14ac:dyDescent="0.25">
      <c r="A22" s="53" t="s">
        <v>111</v>
      </c>
      <c r="B22" s="25">
        <f t="shared" ref="B22:G22" si="33">SUM(B23:B24)</f>
        <v>109315.90000000001</v>
      </c>
      <c r="C22" s="25">
        <f t="shared" si="33"/>
        <v>141742.79999999999</v>
      </c>
      <c r="D22" s="25">
        <f t="shared" si="33"/>
        <v>161209.29999999999</v>
      </c>
      <c r="E22" s="25">
        <f t="shared" si="33"/>
        <v>174071.1</v>
      </c>
      <c r="F22" s="26">
        <f t="shared" si="33"/>
        <v>156690.5</v>
      </c>
      <c r="G22" s="26">
        <f t="shared" si="33"/>
        <v>174142.64</v>
      </c>
      <c r="H22" s="25">
        <f t="shared" ref="H22:J22" si="34">SUM(H23:H24)</f>
        <v>214612.59999999998</v>
      </c>
      <c r="I22" s="25">
        <f t="shared" si="34"/>
        <v>48900</v>
      </c>
      <c r="J22" s="25">
        <f t="shared" si="34"/>
        <v>47454.843391965434</v>
      </c>
      <c r="K22" s="9">
        <f>SUM(K23:K24)</f>
        <v>52306.824102411752</v>
      </c>
      <c r="L22" s="9">
        <f>SUM(L23:L24)</f>
        <v>58358.214570016389</v>
      </c>
      <c r="M22" s="2">
        <f>SUM(M23:M24)</f>
        <v>57812.423358596927</v>
      </c>
      <c r="N22" s="9">
        <f t="shared" ref="N22" si="35">SUM(N23:N24)</f>
        <v>54218.043285457323</v>
      </c>
      <c r="O22" s="9">
        <f>SUM(O23:O24)</f>
        <v>52726.154836860078</v>
      </c>
      <c r="P22" s="9">
        <f t="shared" ref="P22:AP22" si="36">SUM(P23:P24)</f>
        <v>52571.955029237826</v>
      </c>
      <c r="Q22" s="9">
        <f t="shared" ref="Q22" si="37">SUM(Q23:Q24)</f>
        <v>56793.204147403674</v>
      </c>
      <c r="R22" s="2">
        <f t="shared" si="36"/>
        <v>47805.78048763697</v>
      </c>
      <c r="S22" s="2">
        <f t="shared" si="36"/>
        <v>48366.982594603855</v>
      </c>
      <c r="T22" s="2">
        <f t="shared" si="36"/>
        <v>48955.705742607861</v>
      </c>
      <c r="U22" s="2">
        <f t="shared" si="36"/>
        <v>49575.177132857214</v>
      </c>
      <c r="V22" s="2">
        <f t="shared" si="36"/>
        <v>49636.26898737326</v>
      </c>
      <c r="W22" s="2">
        <f t="shared" si="36"/>
        <v>49773.286771789717</v>
      </c>
      <c r="X22" s="2">
        <f t="shared" si="36"/>
        <v>49840.693933079827</v>
      </c>
      <c r="Y22" s="2">
        <f t="shared" si="36"/>
        <v>50497.407064070394</v>
      </c>
      <c r="Z22" s="2">
        <f t="shared" si="36"/>
        <v>49160.973490185497</v>
      </c>
      <c r="AA22" s="2">
        <f t="shared" si="36"/>
        <v>50411.939345179431</v>
      </c>
      <c r="AB22" s="2">
        <f t="shared" si="36"/>
        <v>51612.824727155996</v>
      </c>
      <c r="AC22" s="2">
        <f t="shared" si="36"/>
        <v>52306.745385256312</v>
      </c>
      <c r="AD22" s="2">
        <f t="shared" si="36"/>
        <v>52940.369808703443</v>
      </c>
      <c r="AE22" s="2">
        <f t="shared" si="36"/>
        <v>54277.56730203527</v>
      </c>
      <c r="AF22" s="2">
        <f>SUM(AF23:AF24)</f>
        <v>54296.370701615262</v>
      </c>
      <c r="AG22" s="2">
        <f>SUM(AG23:AG24)</f>
        <v>53958.661937431309</v>
      </c>
      <c r="AH22" s="2">
        <f>SUM(AH23:AH24)</f>
        <v>53875.188089470976</v>
      </c>
      <c r="AI22" s="2">
        <f t="shared" ref="AI22" si="38">SUM(AI23:AI24)</f>
        <v>53919.41130366236</v>
      </c>
      <c r="AJ22" s="2">
        <f>SUM(AJ23:AJ24)</f>
        <v>54460.874060687594</v>
      </c>
      <c r="AK22" s="2">
        <f>SUM(AK23:AK24)</f>
        <v>55052.438746268926</v>
      </c>
      <c r="AL22" s="2">
        <f>SUM(AL23:AL24)</f>
        <v>56216.261288359674</v>
      </c>
      <c r="AM22" s="2">
        <f>SUM(AM23:AM24)</f>
        <v>56833.896404473409</v>
      </c>
      <c r="AN22" s="2">
        <f t="shared" ref="AN22" si="39">SUM(AN23:AN24)</f>
        <v>56995.483668547706</v>
      </c>
      <c r="AO22" s="2">
        <f>SUM(AO23:AO24)</f>
        <v>58358.214570016389</v>
      </c>
      <c r="AP22" s="2">
        <f t="shared" si="36"/>
        <v>59145.012308531092</v>
      </c>
      <c r="AQ22" s="2">
        <f t="shared" ref="AQ22:AU22" si="40">SUM(AQ23:AQ24)</f>
        <v>61418.531240798591</v>
      </c>
      <c r="AR22" s="2">
        <f t="shared" si="40"/>
        <v>58423.54393023868</v>
      </c>
      <c r="AS22" s="2">
        <f t="shared" si="40"/>
        <v>57858.220473376714</v>
      </c>
      <c r="AT22" s="2">
        <f t="shared" si="40"/>
        <v>57047.089103291932</v>
      </c>
      <c r="AU22" s="2">
        <f t="shared" si="40"/>
        <v>57288.753626662961</v>
      </c>
      <c r="AV22" s="2">
        <f>SUM(AV23:AV24)</f>
        <v>57021.148518128044</v>
      </c>
      <c r="AW22" s="2">
        <f t="shared" ref="AW22:BB22" si="41">SUM(AW23:AW24)</f>
        <v>57015.374675537518</v>
      </c>
      <c r="AX22" s="2">
        <f t="shared" si="41"/>
        <v>57137.445729903149</v>
      </c>
      <c r="AY22" s="2">
        <f t="shared" si="41"/>
        <v>57812.156237643678</v>
      </c>
      <c r="AZ22" s="2">
        <f t="shared" si="41"/>
        <v>57508.698439951717</v>
      </c>
      <c r="BA22" s="2">
        <f t="shared" si="41"/>
        <v>57812.423358596927</v>
      </c>
      <c r="BB22" s="2">
        <f t="shared" si="41"/>
        <v>57323.964247443233</v>
      </c>
      <c r="BC22" s="2">
        <f>SUM(BC23:BC24)</f>
        <v>57508.479660860161</v>
      </c>
      <c r="BD22" s="2">
        <f t="shared" ref="BD22:CO22" si="42">SUM(BD23:BD24)</f>
        <v>57824.769643502819</v>
      </c>
      <c r="BE22" s="2">
        <f t="shared" si="42"/>
        <v>56775.458378728581</v>
      </c>
      <c r="BF22" s="2">
        <f t="shared" si="42"/>
        <v>57864.843555090789</v>
      </c>
      <c r="BG22" s="2">
        <f t="shared" si="42"/>
        <v>57755.506521844378</v>
      </c>
      <c r="BH22" s="2">
        <f t="shared" si="42"/>
        <v>57232.535785144777</v>
      </c>
      <c r="BI22" s="2">
        <f t="shared" si="42"/>
        <v>56674.146663222731</v>
      </c>
      <c r="BJ22" s="2">
        <f t="shared" si="42"/>
        <v>55811.47668113852</v>
      </c>
      <c r="BK22" s="2">
        <f t="shared" si="42"/>
        <v>55223.844370972627</v>
      </c>
      <c r="BL22" s="2">
        <f t="shared" si="42"/>
        <v>54543.6511483145</v>
      </c>
      <c r="BM22" s="2">
        <f t="shared" si="42"/>
        <v>54218.043285457323</v>
      </c>
      <c r="BN22" s="2">
        <f t="shared" si="42"/>
        <v>52600.705808971499</v>
      </c>
      <c r="BO22" s="2">
        <f t="shared" si="42"/>
        <v>52230.301958226766</v>
      </c>
      <c r="BP22" s="2">
        <f t="shared" si="42"/>
        <v>51296.70580634108</v>
      </c>
      <c r="BQ22" s="2">
        <f t="shared" si="42"/>
        <v>51171.748989122476</v>
      </c>
      <c r="BR22" s="2">
        <f t="shared" si="42"/>
        <v>52044.719101343406</v>
      </c>
      <c r="BS22" s="2">
        <f t="shared" si="42"/>
        <v>52199.491207784493</v>
      </c>
      <c r="BT22" s="2">
        <f t="shared" si="42"/>
        <v>51578.972310256097</v>
      </c>
      <c r="BU22" s="2">
        <f t="shared" si="42"/>
        <v>52031.758688122653</v>
      </c>
      <c r="BV22" s="2">
        <f t="shared" si="42"/>
        <v>52365.077148315999</v>
      </c>
      <c r="BW22" s="2">
        <f t="shared" si="42"/>
        <v>52474.607137364619</v>
      </c>
      <c r="BX22" s="2">
        <f t="shared" si="42"/>
        <v>52077.197069476257</v>
      </c>
      <c r="BY22" s="2">
        <f t="shared" si="42"/>
        <v>52726.154836860078</v>
      </c>
      <c r="BZ22" s="2">
        <f t="shared" si="42"/>
        <v>52381.837629130365</v>
      </c>
      <c r="CA22" s="2">
        <f t="shared" si="42"/>
        <v>53030.869972169297</v>
      </c>
      <c r="CB22" s="2">
        <f t="shared" si="42"/>
        <v>53255.899437596832</v>
      </c>
      <c r="CC22" s="2">
        <f t="shared" si="42"/>
        <v>53991.158975791543</v>
      </c>
      <c r="CD22" s="2">
        <f t="shared" si="42"/>
        <v>54259.210300307561</v>
      </c>
      <c r="CE22" s="2">
        <f t="shared" si="42"/>
        <v>54272.587348129615</v>
      </c>
      <c r="CF22" s="2">
        <f t="shared" si="42"/>
        <v>53321.618021230723</v>
      </c>
      <c r="CG22" s="2">
        <f t="shared" si="42"/>
        <v>53841.892829930017</v>
      </c>
      <c r="CH22" s="2">
        <f t="shared" si="42"/>
        <v>54090.848661462769</v>
      </c>
      <c r="CI22" s="2">
        <f t="shared" si="42"/>
        <v>53578.73825736087</v>
      </c>
      <c r="CJ22" s="2">
        <f t="shared" si="42"/>
        <v>53135.631938916653</v>
      </c>
      <c r="CK22" s="2">
        <f t="shared" si="42"/>
        <v>52571.955029237826</v>
      </c>
      <c r="CL22" s="8">
        <f t="shared" si="42"/>
        <v>52492.829163555987</v>
      </c>
      <c r="CM22" s="9">
        <f t="shared" si="42"/>
        <v>52846.810844808708</v>
      </c>
      <c r="CN22" s="47">
        <f t="shared" ref="CN22" si="43">SUM(CN23:CN24)</f>
        <v>53013.625039640647</v>
      </c>
      <c r="CO22" s="2">
        <f t="shared" si="42"/>
        <v>50650.633018436449</v>
      </c>
      <c r="CP22" s="113">
        <f t="shared" ref="CP22:DA22" si="44">SUM(CP23:CP24)</f>
        <v>54199.146666577559</v>
      </c>
      <c r="CQ22" s="113">
        <f t="shared" ref="CQ22:CZ22" si="45">SUM(CQ23:CQ24)</f>
        <v>54783.665699240781</v>
      </c>
      <c r="CR22" s="113">
        <f t="shared" si="45"/>
        <v>54954.535981572437</v>
      </c>
      <c r="CS22" s="113">
        <f t="shared" si="45"/>
        <v>55841.060044911741</v>
      </c>
      <c r="CT22" s="113">
        <f t="shared" si="45"/>
        <v>56454.828230336556</v>
      </c>
      <c r="CU22" s="113">
        <f t="shared" si="45"/>
        <v>56248.919710641763</v>
      </c>
      <c r="CV22" s="113">
        <f t="shared" si="45"/>
        <v>56366.815330406709</v>
      </c>
      <c r="CW22" s="9">
        <f t="shared" si="45"/>
        <v>56793.204147403674</v>
      </c>
      <c r="CX22" s="47">
        <f t="shared" si="45"/>
        <v>57352.721324521401</v>
      </c>
      <c r="CY22" s="47">
        <f t="shared" si="45"/>
        <v>58054.813934279497</v>
      </c>
      <c r="CZ22" s="47">
        <f t="shared" si="45"/>
        <v>58173.537318892304</v>
      </c>
      <c r="DA22" s="47">
        <f t="shared" si="44"/>
        <v>58201.009006108841</v>
      </c>
    </row>
    <row r="23" spans="1:105" ht="18" hidden="1" x14ac:dyDescent="0.25">
      <c r="A23" s="53" t="s">
        <v>11</v>
      </c>
      <c r="B23" s="9">
        <v>65778.100000000006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78293.509999999995</v>
      </c>
      <c r="H23" s="9">
        <v>89840.4</v>
      </c>
      <c r="I23" s="42">
        <v>0</v>
      </c>
      <c r="J23" s="43">
        <v>0</v>
      </c>
      <c r="K23" s="44">
        <v>0</v>
      </c>
      <c r="L23" s="45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5">
        <v>0</v>
      </c>
      <c r="CM23" s="44">
        <v>0</v>
      </c>
      <c r="CN23" s="54">
        <v>0</v>
      </c>
      <c r="CO23" s="42">
        <v>0</v>
      </c>
      <c r="CP23" s="116">
        <v>0</v>
      </c>
      <c r="CQ23" s="116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44">
        <v>0</v>
      </c>
      <c r="CX23" s="54">
        <v>0</v>
      </c>
      <c r="CY23" s="54">
        <v>0</v>
      </c>
      <c r="CZ23" s="54">
        <v>0</v>
      </c>
      <c r="DA23" s="54">
        <v>0</v>
      </c>
    </row>
    <row r="24" spans="1:105" hidden="1" x14ac:dyDescent="0.25">
      <c r="A24" s="53" t="s">
        <v>125</v>
      </c>
      <c r="B24" s="9">
        <v>43537.8</v>
      </c>
      <c r="C24" s="9">
        <v>59348.3</v>
      </c>
      <c r="D24" s="9">
        <v>72270.899999999994</v>
      </c>
      <c r="E24" s="9">
        <v>82967.600000000006</v>
      </c>
      <c r="F24" s="9">
        <v>80534.3</v>
      </c>
      <c r="G24" s="10">
        <v>95849.13</v>
      </c>
      <c r="H24" s="9">
        <v>124772.2</v>
      </c>
      <c r="I24" s="9">
        <v>48900</v>
      </c>
      <c r="J24" s="9">
        <v>47454.843391965434</v>
      </c>
      <c r="K24" s="9">
        <v>52306.824102411752</v>
      </c>
      <c r="L24" s="9">
        <v>58358.214570016389</v>
      </c>
      <c r="M24" s="2">
        <v>57812.423358596927</v>
      </c>
      <c r="N24" s="9">
        <v>54218.043285457323</v>
      </c>
      <c r="O24" s="9">
        <v>52726.154836860078</v>
      </c>
      <c r="P24" s="9">
        <v>52571.955029237826</v>
      </c>
      <c r="Q24" s="9">
        <v>56793.204147403674</v>
      </c>
      <c r="R24" s="2">
        <v>47805.78048763697</v>
      </c>
      <c r="S24" s="2">
        <v>48366.982594603855</v>
      </c>
      <c r="T24" s="2">
        <v>48955.705742607861</v>
      </c>
      <c r="U24" s="2">
        <v>49575.177132857214</v>
      </c>
      <c r="V24" s="2">
        <v>49636.26898737326</v>
      </c>
      <c r="W24" s="2">
        <v>49773.286771789717</v>
      </c>
      <c r="X24" s="2">
        <v>49840.693933079827</v>
      </c>
      <c r="Y24" s="2">
        <v>50497.407064070394</v>
      </c>
      <c r="Z24" s="2">
        <v>49160.973490185497</v>
      </c>
      <c r="AA24" s="2">
        <v>50411.939345179431</v>
      </c>
      <c r="AB24" s="2">
        <v>51612.824727155996</v>
      </c>
      <c r="AC24" s="2">
        <v>52306.745385256312</v>
      </c>
      <c r="AD24" s="2">
        <v>52940.369808703443</v>
      </c>
      <c r="AE24" s="2">
        <v>54277.56730203527</v>
      </c>
      <c r="AF24" s="2">
        <v>54296.370701615262</v>
      </c>
      <c r="AG24" s="2">
        <v>53958.661937431309</v>
      </c>
      <c r="AH24" s="2">
        <v>53875.188089470976</v>
      </c>
      <c r="AI24" s="2">
        <v>53919.41130366236</v>
      </c>
      <c r="AJ24" s="2">
        <v>54460.874060687594</v>
      </c>
      <c r="AK24" s="2">
        <v>55052.438746268926</v>
      </c>
      <c r="AL24" s="2">
        <v>56216.261288359674</v>
      </c>
      <c r="AM24" s="2">
        <v>56833.896404473409</v>
      </c>
      <c r="AN24" s="2">
        <v>56995.483668547706</v>
      </c>
      <c r="AO24" s="2">
        <v>58358.214570016389</v>
      </c>
      <c r="AP24" s="2">
        <v>59145.012308531092</v>
      </c>
      <c r="AQ24" s="2">
        <v>61418.531240798591</v>
      </c>
      <c r="AR24" s="2">
        <v>58423.54393023868</v>
      </c>
      <c r="AS24" s="2">
        <v>57858.220473376714</v>
      </c>
      <c r="AT24" s="2">
        <v>57047.089103291932</v>
      </c>
      <c r="AU24" s="2">
        <v>57288.753626662961</v>
      </c>
      <c r="AV24" s="2">
        <v>57021.148518128044</v>
      </c>
      <c r="AW24" s="2">
        <v>57015.374675537518</v>
      </c>
      <c r="AX24" s="2">
        <v>57137.445729903149</v>
      </c>
      <c r="AY24" s="2">
        <v>57812.156237643678</v>
      </c>
      <c r="AZ24" s="2">
        <v>57508.698439951717</v>
      </c>
      <c r="BA24" s="2">
        <v>57812.423358596927</v>
      </c>
      <c r="BB24" s="2">
        <v>57323.964247443233</v>
      </c>
      <c r="BC24" s="2">
        <v>57508.479660860161</v>
      </c>
      <c r="BD24" s="2">
        <v>57824.769643502819</v>
      </c>
      <c r="BE24" s="2">
        <v>56775.458378728581</v>
      </c>
      <c r="BF24" s="2">
        <v>57864.843555090789</v>
      </c>
      <c r="BG24" s="2">
        <v>57755.506521844378</v>
      </c>
      <c r="BH24" s="2">
        <v>57232.535785144777</v>
      </c>
      <c r="BI24" s="2">
        <v>56674.146663222731</v>
      </c>
      <c r="BJ24" s="2">
        <v>55811.47668113852</v>
      </c>
      <c r="BK24" s="2">
        <v>55223.844370972627</v>
      </c>
      <c r="BL24" s="2">
        <v>54543.6511483145</v>
      </c>
      <c r="BM24" s="2">
        <v>54218.043285457323</v>
      </c>
      <c r="BN24" s="2">
        <v>52600.705808971499</v>
      </c>
      <c r="BO24" s="2">
        <v>52230.301958226766</v>
      </c>
      <c r="BP24" s="2">
        <v>51296.70580634108</v>
      </c>
      <c r="BQ24" s="2">
        <v>51171.748989122476</v>
      </c>
      <c r="BR24" s="2">
        <v>52044.719101343406</v>
      </c>
      <c r="BS24" s="2">
        <v>52199.491207784493</v>
      </c>
      <c r="BT24" s="2">
        <v>51578.972310256097</v>
      </c>
      <c r="BU24" s="2">
        <v>52031.758688122653</v>
      </c>
      <c r="BV24" s="2">
        <v>52365.077148315999</v>
      </c>
      <c r="BW24" s="2">
        <v>52474.607137364619</v>
      </c>
      <c r="BX24" s="2">
        <v>52077.197069476257</v>
      </c>
      <c r="BY24" s="2">
        <v>52726.154836860078</v>
      </c>
      <c r="BZ24" s="2">
        <v>52381.837629130365</v>
      </c>
      <c r="CA24" s="2">
        <v>53030.869972169297</v>
      </c>
      <c r="CB24" s="2">
        <v>53255.899437596832</v>
      </c>
      <c r="CC24" s="2">
        <v>53991.158975791543</v>
      </c>
      <c r="CD24" s="2">
        <v>54259.210300307561</v>
      </c>
      <c r="CE24" s="2">
        <v>54272.587348129615</v>
      </c>
      <c r="CF24" s="2">
        <v>53321.618021230723</v>
      </c>
      <c r="CG24" s="2">
        <v>53841.892829930017</v>
      </c>
      <c r="CH24" s="2">
        <v>54090.848661462769</v>
      </c>
      <c r="CI24" s="2">
        <v>53578.73825736087</v>
      </c>
      <c r="CJ24" s="2">
        <v>53135.631938916653</v>
      </c>
      <c r="CK24" s="2">
        <v>52571.955029237826</v>
      </c>
      <c r="CL24" s="8">
        <v>52492.829163555987</v>
      </c>
      <c r="CM24" s="9">
        <v>52846.810844808708</v>
      </c>
      <c r="CN24" s="47">
        <v>53013.625039640647</v>
      </c>
      <c r="CO24" s="2">
        <v>50650.633018436449</v>
      </c>
      <c r="CP24" s="113">
        <v>54199.146666577559</v>
      </c>
      <c r="CQ24" s="113">
        <v>54783.665699240781</v>
      </c>
      <c r="CR24" s="113">
        <v>54954.535981572437</v>
      </c>
      <c r="CS24" s="113">
        <v>55841.060044911741</v>
      </c>
      <c r="CT24" s="113">
        <v>56454.828230336556</v>
      </c>
      <c r="CU24" s="113">
        <v>56248.919710641763</v>
      </c>
      <c r="CV24" s="113">
        <v>56366.815330406709</v>
      </c>
      <c r="CW24" s="9">
        <v>56793.204147403674</v>
      </c>
      <c r="CX24" s="47">
        <v>57352.721324521401</v>
      </c>
      <c r="CY24" s="47">
        <v>58054.813934279497</v>
      </c>
      <c r="CZ24" s="47">
        <v>58173.537318892304</v>
      </c>
      <c r="DA24" s="47">
        <v>58201.009006108841</v>
      </c>
    </row>
    <row r="25" spans="1:105" hidden="1" x14ac:dyDescent="0.25">
      <c r="A25" s="53" t="s">
        <v>112</v>
      </c>
      <c r="B25" s="25">
        <v>251481.4</v>
      </c>
      <c r="C25" s="25">
        <f t="shared" ref="C25:K25" si="46">SUM(C26:C30)</f>
        <v>347791.2</v>
      </c>
      <c r="D25" s="25">
        <f t="shared" si="46"/>
        <v>428978.30000000005</v>
      </c>
      <c r="E25" s="25">
        <v>470026.3</v>
      </c>
      <c r="F25" s="26">
        <f t="shared" si="46"/>
        <v>414015.69999999995</v>
      </c>
      <c r="G25" s="26">
        <f t="shared" si="46"/>
        <v>420123.62</v>
      </c>
      <c r="H25" s="25">
        <f t="shared" si="46"/>
        <v>489920.7</v>
      </c>
      <c r="I25" s="25">
        <f t="shared" si="46"/>
        <v>157433.19999999998</v>
      </c>
      <c r="J25" s="25">
        <f t="shared" si="46"/>
        <v>157448.97505206434</v>
      </c>
      <c r="K25" s="9">
        <f t="shared" si="46"/>
        <v>155455.7339170865</v>
      </c>
      <c r="L25" s="9">
        <f>SUM(L26:L30)</f>
        <v>189411.80666614088</v>
      </c>
      <c r="M25" s="2">
        <f>SUM(M26:M30)</f>
        <v>188915.11944840217</v>
      </c>
      <c r="N25" s="9">
        <f t="shared" ref="N25" si="47">SUM(N26:N30)</f>
        <v>190127.17497379379</v>
      </c>
      <c r="O25" s="9">
        <f>SUM(O26:O30)</f>
        <v>187128.4997273951</v>
      </c>
      <c r="P25" s="9">
        <f t="shared" ref="P25:AP25" si="48">SUM(P26:P30)</f>
        <v>206552.60800028159</v>
      </c>
      <c r="Q25" s="9">
        <f t="shared" ref="Q25" si="49">SUM(Q26:Q30)</f>
        <v>218229.78029886843</v>
      </c>
      <c r="R25" s="2">
        <f t="shared" si="48"/>
        <v>118842.61887713123</v>
      </c>
      <c r="S25" s="2">
        <f t="shared" si="48"/>
        <v>119799.0584686506</v>
      </c>
      <c r="T25" s="2">
        <f t="shared" si="48"/>
        <v>122960.50386715337</v>
      </c>
      <c r="U25" s="2">
        <f t="shared" si="48"/>
        <v>127426.05222640242</v>
      </c>
      <c r="V25" s="2">
        <f t="shared" si="48"/>
        <v>127930.60928791837</v>
      </c>
      <c r="W25" s="2">
        <f t="shared" si="48"/>
        <v>125779.05918655101</v>
      </c>
      <c r="X25" s="2">
        <f t="shared" si="48"/>
        <v>126131.87377482453</v>
      </c>
      <c r="Y25" s="2">
        <f t="shared" si="48"/>
        <v>127459.46598377464</v>
      </c>
      <c r="Z25" s="2">
        <f t="shared" si="48"/>
        <v>126589.63896374438</v>
      </c>
      <c r="AA25" s="2">
        <f t="shared" si="48"/>
        <v>132659.59098490336</v>
      </c>
      <c r="AB25" s="2">
        <f t="shared" si="48"/>
        <v>132668.56210977965</v>
      </c>
      <c r="AC25" s="2">
        <f t="shared" si="48"/>
        <v>134528.6149796001</v>
      </c>
      <c r="AD25" s="2">
        <f t="shared" si="48"/>
        <v>135974.78356504865</v>
      </c>
      <c r="AE25" s="2">
        <f t="shared" si="48"/>
        <v>139287.20963244821</v>
      </c>
      <c r="AF25" s="2">
        <f>SUM(AF26:AF30)</f>
        <v>139069.89596107576</v>
      </c>
      <c r="AG25" s="2">
        <f>SUM(AG26:AG30)</f>
        <v>163850.90040130564</v>
      </c>
      <c r="AH25" s="2">
        <f>SUM(AH26:AH30)</f>
        <v>140439.6763538364</v>
      </c>
      <c r="AI25" s="2">
        <f t="shared" ref="AI25" si="50">SUM(AI26:AI30)</f>
        <v>168346.8507215128</v>
      </c>
      <c r="AJ25" s="2">
        <f>SUM(AJ26:AJ30)</f>
        <v>151665.29231371832</v>
      </c>
      <c r="AK25" s="2">
        <f>SUM(AK26:AK30)</f>
        <v>153171.2790517637</v>
      </c>
      <c r="AL25" s="2">
        <f>SUM(AL26:AL30)</f>
        <v>179307.96152824882</v>
      </c>
      <c r="AM25" s="2">
        <f>SUM(AM26:AM30)</f>
        <v>181283.78634106411</v>
      </c>
      <c r="AN25" s="2">
        <f t="shared" ref="AN25" si="51">SUM(AN26:AN30)</f>
        <v>184255.12640953858</v>
      </c>
      <c r="AO25" s="2">
        <f>SUM(AO26:AO30)</f>
        <v>189411.80666614088</v>
      </c>
      <c r="AP25" s="2">
        <f t="shared" si="48"/>
        <v>192620.81571035157</v>
      </c>
      <c r="AQ25" s="2">
        <f t="shared" ref="AQ25:AU25" si="52">SUM(AQ26:AQ30)</f>
        <v>200299.56230234395</v>
      </c>
      <c r="AR25" s="2">
        <f t="shared" si="52"/>
        <v>190779.70331888585</v>
      </c>
      <c r="AS25" s="2">
        <f t="shared" si="52"/>
        <v>188753.98779822467</v>
      </c>
      <c r="AT25" s="2">
        <f t="shared" si="52"/>
        <v>186267.34771809497</v>
      </c>
      <c r="AU25" s="2">
        <f t="shared" si="52"/>
        <v>186342.33661637091</v>
      </c>
      <c r="AV25" s="2">
        <f>SUM(AV26:AV30)</f>
        <v>188430.99401326294</v>
      </c>
      <c r="AW25" s="2">
        <f t="shared" ref="AW25:BB25" si="53">SUM(AW26:AW30)</f>
        <v>188746.56322234505</v>
      </c>
      <c r="AX25" s="2">
        <f t="shared" si="53"/>
        <v>188655.55059874686</v>
      </c>
      <c r="AY25" s="2">
        <f t="shared" si="53"/>
        <v>189157.4794742965</v>
      </c>
      <c r="AZ25" s="2">
        <f t="shared" si="53"/>
        <v>188435.92240184429</v>
      </c>
      <c r="BA25" s="2">
        <f t="shared" si="53"/>
        <v>188915.11944840217</v>
      </c>
      <c r="BB25" s="2">
        <f t="shared" si="53"/>
        <v>188978.98214174469</v>
      </c>
      <c r="BC25" s="2">
        <f>SUM(BC26:BC30)</f>
        <v>191923.67533115612</v>
      </c>
      <c r="BD25" s="2">
        <f t="shared" ref="BD25:CO25" si="54">SUM(BD26:BD30)</f>
        <v>195148.40099132233</v>
      </c>
      <c r="BE25" s="2">
        <f t="shared" si="54"/>
        <v>191458.5338873654</v>
      </c>
      <c r="BF25" s="2">
        <f t="shared" si="54"/>
        <v>194564.47670877128</v>
      </c>
      <c r="BG25" s="2">
        <f t="shared" si="54"/>
        <v>196032.59197743278</v>
      </c>
      <c r="BH25" s="2">
        <f t="shared" si="54"/>
        <v>196398.0905066226</v>
      </c>
      <c r="BI25" s="2">
        <f t="shared" si="54"/>
        <v>196972.78665095041</v>
      </c>
      <c r="BJ25" s="2">
        <f t="shared" si="54"/>
        <v>194772.44358080992</v>
      </c>
      <c r="BK25" s="2">
        <f t="shared" si="54"/>
        <v>192521.54750604078</v>
      </c>
      <c r="BL25" s="2">
        <f t="shared" si="54"/>
        <v>190919.62508229111</v>
      </c>
      <c r="BM25" s="2">
        <f t="shared" si="54"/>
        <v>190127.17497379379</v>
      </c>
      <c r="BN25" s="2">
        <f t="shared" si="54"/>
        <v>186763.97305641606</v>
      </c>
      <c r="BO25" s="2">
        <f t="shared" si="54"/>
        <v>185755.83084299241</v>
      </c>
      <c r="BP25" s="2">
        <f t="shared" si="54"/>
        <v>182839.19788743556</v>
      </c>
      <c r="BQ25" s="2">
        <f t="shared" si="54"/>
        <v>182262.37652518289</v>
      </c>
      <c r="BR25" s="2">
        <f t="shared" si="54"/>
        <v>184064.40361752629</v>
      </c>
      <c r="BS25" s="2">
        <f t="shared" si="54"/>
        <v>184492.7269046898</v>
      </c>
      <c r="BT25" s="2">
        <f t="shared" si="54"/>
        <v>184148.32750985504</v>
      </c>
      <c r="BU25" s="2">
        <f t="shared" si="54"/>
        <v>185261.95223458105</v>
      </c>
      <c r="BV25" s="2">
        <f t="shared" si="54"/>
        <v>186131.45019118214</v>
      </c>
      <c r="BW25" s="2">
        <f t="shared" si="54"/>
        <v>185753.17600274942</v>
      </c>
      <c r="BX25" s="2">
        <f t="shared" si="54"/>
        <v>184944.10891826474</v>
      </c>
      <c r="BY25" s="2">
        <f t="shared" si="54"/>
        <v>187128.4997273951</v>
      </c>
      <c r="BZ25" s="2">
        <f t="shared" si="54"/>
        <v>187348.35723692266</v>
      </c>
      <c r="CA25" s="2">
        <f t="shared" si="54"/>
        <v>189283.46983438951</v>
      </c>
      <c r="CB25" s="2">
        <f t="shared" si="54"/>
        <v>207816.23598234681</v>
      </c>
      <c r="CC25" s="2">
        <f t="shared" si="54"/>
        <v>209511.7770522272</v>
      </c>
      <c r="CD25" s="2">
        <f t="shared" si="54"/>
        <v>210417.71503361844</v>
      </c>
      <c r="CE25" s="2">
        <f t="shared" si="54"/>
        <v>210645.87091385611</v>
      </c>
      <c r="CF25" s="2">
        <f t="shared" si="54"/>
        <v>209226.58518675866</v>
      </c>
      <c r="CG25" s="2">
        <f t="shared" si="54"/>
        <v>210886.00264481248</v>
      </c>
      <c r="CH25" s="2">
        <f t="shared" si="54"/>
        <v>211192.57672689107</v>
      </c>
      <c r="CI25" s="2">
        <f t="shared" si="54"/>
        <v>208766.64492683494</v>
      </c>
      <c r="CJ25" s="2">
        <f t="shared" si="54"/>
        <v>207807.61971269269</v>
      </c>
      <c r="CK25" s="2">
        <f t="shared" si="54"/>
        <v>206552.60800028162</v>
      </c>
      <c r="CL25" s="8">
        <f t="shared" si="54"/>
        <v>207360.39327345969</v>
      </c>
      <c r="CM25" s="9">
        <f t="shared" si="54"/>
        <v>208332.03461122565</v>
      </c>
      <c r="CN25" s="47">
        <f t="shared" ref="CN25" si="55">SUM(CN26:CN30)</f>
        <v>208229.74195039368</v>
      </c>
      <c r="CO25" s="2">
        <f t="shared" si="54"/>
        <v>201245.86810838839</v>
      </c>
      <c r="CP25" s="113">
        <f t="shared" ref="CP25:DA25" si="56">SUM(CP26:CP30)</f>
        <v>210854.39503724832</v>
      </c>
      <c r="CQ25" s="113">
        <f t="shared" ref="CQ25:CZ25" si="57">SUM(CQ26:CQ30)</f>
        <v>212456.39410430338</v>
      </c>
      <c r="CR25" s="113">
        <f t="shared" si="57"/>
        <v>214061.22684233831</v>
      </c>
      <c r="CS25" s="113">
        <f t="shared" si="57"/>
        <v>216630.37572469996</v>
      </c>
      <c r="CT25" s="113">
        <f t="shared" si="57"/>
        <v>218008.88520619014</v>
      </c>
      <c r="CU25" s="113">
        <f t="shared" si="57"/>
        <v>216358.77227957029</v>
      </c>
      <c r="CV25" s="113">
        <f t="shared" si="57"/>
        <v>216900.19433342238</v>
      </c>
      <c r="CW25" s="9">
        <f t="shared" si="57"/>
        <v>218229.78029886843</v>
      </c>
      <c r="CX25" s="47">
        <f t="shared" si="57"/>
        <v>220527.32380458835</v>
      </c>
      <c r="CY25" s="47">
        <f t="shared" si="57"/>
        <v>222287.93793101914</v>
      </c>
      <c r="CZ25" s="47">
        <f t="shared" si="57"/>
        <v>221988.70984496825</v>
      </c>
      <c r="DA25" s="47">
        <f t="shared" si="56"/>
        <v>221115.34046614278</v>
      </c>
    </row>
    <row r="26" spans="1:105" ht="18" hidden="1" x14ac:dyDescent="0.25">
      <c r="A26" s="53" t="s">
        <v>13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218940.2</v>
      </c>
      <c r="I26" s="9">
        <v>27679.1</v>
      </c>
      <c r="J26" s="9">
        <v>25798.043628471594</v>
      </c>
      <c r="K26" s="42">
        <v>0</v>
      </c>
      <c r="L26" s="44">
        <v>0</v>
      </c>
      <c r="M26" s="42">
        <v>0</v>
      </c>
      <c r="N26" s="44">
        <v>0</v>
      </c>
      <c r="O26" s="44">
        <v>0</v>
      </c>
      <c r="P26" s="44">
        <v>0</v>
      </c>
      <c r="Q26" s="44">
        <v>0</v>
      </c>
      <c r="R26" s="8">
        <v>657.76756575638103</v>
      </c>
      <c r="S26" s="9">
        <v>658.57327982425011</v>
      </c>
      <c r="T26" s="9">
        <v>659.39936669046381</v>
      </c>
      <c r="U26" s="9">
        <v>660.02127970660013</v>
      </c>
      <c r="V26" s="9">
        <v>660.98026362868256</v>
      </c>
      <c r="W26" s="9">
        <v>662.05327954149993</v>
      </c>
      <c r="X26" s="9">
        <v>665.81861256890011</v>
      </c>
      <c r="Y26" s="10">
        <v>669.15034563153006</v>
      </c>
      <c r="Z26" s="22">
        <v>674.97448915831842</v>
      </c>
      <c r="AA26" s="9">
        <v>682.69167786463015</v>
      </c>
      <c r="AB26" s="9">
        <v>701.05060970630007</v>
      </c>
      <c r="AC26" s="9">
        <v>719.46180821039013</v>
      </c>
      <c r="AD26" s="10" t="s">
        <v>47</v>
      </c>
      <c r="AE26" s="9" t="s">
        <v>47</v>
      </c>
      <c r="AF26" s="44">
        <v>0</v>
      </c>
      <c r="AG26" s="42" t="s">
        <v>47</v>
      </c>
      <c r="AH26" s="10" t="s">
        <v>47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2">
        <v>0</v>
      </c>
      <c r="CE26" s="42">
        <v>0</v>
      </c>
      <c r="CF26" s="42">
        <v>0</v>
      </c>
      <c r="CG26" s="54">
        <v>0</v>
      </c>
      <c r="CH26" s="54">
        <v>0</v>
      </c>
      <c r="CI26" s="54">
        <v>0</v>
      </c>
      <c r="CJ26" s="54">
        <v>0</v>
      </c>
      <c r="CK26" s="42">
        <v>0</v>
      </c>
      <c r="CL26" s="45">
        <v>0</v>
      </c>
      <c r="CM26" s="44">
        <v>0</v>
      </c>
      <c r="CN26" s="54">
        <v>0</v>
      </c>
      <c r="CO26" s="42">
        <v>0</v>
      </c>
      <c r="CP26" s="116">
        <v>0</v>
      </c>
      <c r="CQ26" s="116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44">
        <v>0</v>
      </c>
      <c r="CX26" s="54">
        <v>0</v>
      </c>
      <c r="CY26" s="54">
        <v>0</v>
      </c>
      <c r="CZ26" s="54">
        <v>0</v>
      </c>
      <c r="DA26" s="54">
        <v>0</v>
      </c>
    </row>
    <row r="27" spans="1:105" ht="18" hidden="1" x14ac:dyDescent="0.25">
      <c r="A27" s="53" t="s">
        <v>14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9171</v>
      </c>
      <c r="I27" s="44">
        <v>0</v>
      </c>
      <c r="J27" s="45">
        <v>0</v>
      </c>
      <c r="K27" s="42">
        <v>0</v>
      </c>
      <c r="L27" s="44">
        <v>0</v>
      </c>
      <c r="M27" s="42">
        <v>0</v>
      </c>
      <c r="N27" s="44">
        <v>0</v>
      </c>
      <c r="O27" s="44">
        <v>0</v>
      </c>
      <c r="P27" s="44">
        <v>0</v>
      </c>
      <c r="Q27" s="44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4">
        <v>0</v>
      </c>
      <c r="AF27" s="42">
        <v>0</v>
      </c>
      <c r="AG27" s="42">
        <v>0</v>
      </c>
      <c r="AH27" s="42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2">
        <v>0</v>
      </c>
      <c r="CE27" s="42">
        <v>0</v>
      </c>
      <c r="CF27" s="42">
        <v>0</v>
      </c>
      <c r="CG27" s="54">
        <v>0</v>
      </c>
      <c r="CH27" s="54">
        <v>0</v>
      </c>
      <c r="CI27" s="54">
        <v>0</v>
      </c>
      <c r="CJ27" s="54">
        <v>0</v>
      </c>
      <c r="CK27" s="42">
        <v>0</v>
      </c>
      <c r="CL27" s="45">
        <v>0</v>
      </c>
      <c r="CM27" s="44">
        <v>0</v>
      </c>
      <c r="CN27" s="54">
        <v>0</v>
      </c>
      <c r="CO27" s="42">
        <v>0</v>
      </c>
      <c r="CP27" s="116">
        <v>0</v>
      </c>
      <c r="CQ27" s="116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44">
        <v>0</v>
      </c>
      <c r="CX27" s="54">
        <v>0</v>
      </c>
      <c r="CY27" s="54">
        <v>0</v>
      </c>
      <c r="CZ27" s="54">
        <v>0</v>
      </c>
      <c r="DA27" s="54">
        <v>0</v>
      </c>
    </row>
    <row r="28" spans="1:105" ht="18" hidden="1" x14ac:dyDescent="0.25">
      <c r="A28" s="53" t="s">
        <v>15</v>
      </c>
      <c r="B28" s="9">
        <v>5799.7</v>
      </c>
      <c r="C28" s="9">
        <v>7411.7</v>
      </c>
      <c r="D28" s="9">
        <v>8309.2000000000007</v>
      </c>
      <c r="E28" s="9">
        <v>8763.2000000000007</v>
      </c>
      <c r="F28" s="9">
        <v>7356.4</v>
      </c>
      <c r="G28" s="10">
        <v>7816.3</v>
      </c>
      <c r="H28" s="9">
        <v>9257.4</v>
      </c>
      <c r="I28" s="44">
        <v>0</v>
      </c>
      <c r="J28" s="45">
        <v>0</v>
      </c>
      <c r="K28" s="42">
        <v>0</v>
      </c>
      <c r="L28" s="44">
        <v>0</v>
      </c>
      <c r="M28" s="42">
        <v>0</v>
      </c>
      <c r="N28" s="44">
        <v>0</v>
      </c>
      <c r="O28" s="44">
        <v>0</v>
      </c>
      <c r="P28" s="44">
        <v>0</v>
      </c>
      <c r="Q28" s="44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4">
        <v>0</v>
      </c>
      <c r="AF28" s="42">
        <v>0</v>
      </c>
      <c r="AG28" s="42">
        <v>0</v>
      </c>
      <c r="AH28" s="42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2">
        <v>0</v>
      </c>
      <c r="CE28" s="42">
        <v>0</v>
      </c>
      <c r="CF28" s="42">
        <v>0</v>
      </c>
      <c r="CG28" s="54">
        <v>0</v>
      </c>
      <c r="CH28" s="54">
        <v>0</v>
      </c>
      <c r="CI28" s="54">
        <v>0</v>
      </c>
      <c r="CJ28" s="54">
        <v>0</v>
      </c>
      <c r="CK28" s="42">
        <v>0</v>
      </c>
      <c r="CL28" s="45">
        <v>0</v>
      </c>
      <c r="CM28" s="44">
        <v>0</v>
      </c>
      <c r="CN28" s="54">
        <v>0</v>
      </c>
      <c r="CO28" s="42">
        <v>0</v>
      </c>
      <c r="CP28" s="116">
        <v>0</v>
      </c>
      <c r="CQ28" s="116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44">
        <v>0</v>
      </c>
      <c r="CX28" s="54">
        <v>0</v>
      </c>
      <c r="CY28" s="54">
        <v>0</v>
      </c>
      <c r="CZ28" s="54">
        <v>0</v>
      </c>
      <c r="DA28" s="54">
        <v>0</v>
      </c>
    </row>
    <row r="29" spans="1:105" hidden="1" x14ac:dyDescent="0.25">
      <c r="A29" s="53" t="s">
        <v>113</v>
      </c>
      <c r="B29" s="9">
        <v>10320.299999999999</v>
      </c>
      <c r="C29" s="9">
        <v>17913.400000000001</v>
      </c>
      <c r="D29" s="9">
        <v>24814.799999999999</v>
      </c>
      <c r="E29" s="9">
        <v>27329.7</v>
      </c>
      <c r="F29" s="9">
        <v>22958.799999999999</v>
      </c>
      <c r="G29" s="10">
        <v>24437.63</v>
      </c>
      <c r="H29" s="9">
        <v>29205.1</v>
      </c>
      <c r="I29" s="9">
        <v>1287.2</v>
      </c>
      <c r="J29" s="9">
        <v>1224.6475219313581</v>
      </c>
      <c r="K29" s="9">
        <v>1319.6876447722402</v>
      </c>
      <c r="L29" s="9">
        <v>1463.6846987158799</v>
      </c>
      <c r="M29" s="2">
        <v>1473.8975126179162</v>
      </c>
      <c r="N29" s="9">
        <v>1403.2911035654809</v>
      </c>
      <c r="O29" s="9">
        <v>1374.0373492082481</v>
      </c>
      <c r="P29" s="9">
        <v>1394.4941168286057</v>
      </c>
      <c r="Q29" s="9">
        <v>1533.614597775706</v>
      </c>
      <c r="R29" s="8">
        <v>1233.7040104549449</v>
      </c>
      <c r="S29" s="9">
        <v>1248.3576799562868</v>
      </c>
      <c r="T29" s="9">
        <v>1263.5526957243542</v>
      </c>
      <c r="U29" s="9">
        <v>1279.5413273496245</v>
      </c>
      <c r="V29" s="9">
        <v>1281.1181155153674</v>
      </c>
      <c r="W29" s="9">
        <v>1284.6545611295285</v>
      </c>
      <c r="X29" s="9">
        <v>1286.3943481281481</v>
      </c>
      <c r="Y29" s="9">
        <v>1303.5246931896002</v>
      </c>
      <c r="Z29" s="9">
        <v>1267.2123506122134</v>
      </c>
      <c r="AA29" s="9">
        <v>1299.4582413889484</v>
      </c>
      <c r="AB29" s="9">
        <v>1330.4132180639765</v>
      </c>
      <c r="AC29" s="9">
        <v>1348.3002688251913</v>
      </c>
      <c r="AD29" s="10">
        <v>1364.6330758881359</v>
      </c>
      <c r="AE29" s="9">
        <v>1399.1017419550535</v>
      </c>
      <c r="AF29" s="8">
        <v>1399.5864333370505</v>
      </c>
      <c r="AG29" s="9">
        <v>1339.8429346359121</v>
      </c>
      <c r="AH29" s="10">
        <v>1367.0414246832777</v>
      </c>
      <c r="AI29" s="9">
        <v>1338.8683054948801</v>
      </c>
      <c r="AJ29" s="46">
        <v>1395.6734778244929</v>
      </c>
      <c r="AK29" s="46">
        <v>1410.9763640196245</v>
      </c>
      <c r="AL29" s="46">
        <v>1409.9562287991603</v>
      </c>
      <c r="AM29" s="9">
        <v>1425.4470931706401</v>
      </c>
      <c r="AN29" s="9">
        <v>1429.4998523590803</v>
      </c>
      <c r="AO29" s="9">
        <v>1463.6846987158799</v>
      </c>
      <c r="AP29" s="2">
        <v>1496.0202519458401</v>
      </c>
      <c r="AQ29" s="2">
        <v>1553.6852015326476</v>
      </c>
      <c r="AR29" s="2">
        <v>1477.9219527348</v>
      </c>
      <c r="AS29" s="2">
        <v>1463.6211436587557</v>
      </c>
      <c r="AT29" s="2">
        <v>1443.1022093771999</v>
      </c>
      <c r="AU29" s="2">
        <v>1449.2155205572562</v>
      </c>
      <c r="AV29" s="2">
        <v>1454.2617261134255</v>
      </c>
      <c r="AW29" s="2">
        <v>1454.2617261134255</v>
      </c>
      <c r="AX29" s="2">
        <v>1456.6893108126799</v>
      </c>
      <c r="AY29" s="2">
        <v>1473.8907025088479</v>
      </c>
      <c r="AZ29" s="2">
        <v>1466.154204586448</v>
      </c>
      <c r="BA29" s="2">
        <v>1473.8975126179162</v>
      </c>
      <c r="BB29" s="2">
        <v>1473.8975126179162</v>
      </c>
      <c r="BC29" s="2">
        <v>1478.7943282002054</v>
      </c>
      <c r="BD29" s="2">
        <v>1485.3396344463201</v>
      </c>
      <c r="BE29" s="2">
        <v>1458.3860707737101</v>
      </c>
      <c r="BF29" s="2">
        <v>1486.3690093933521</v>
      </c>
      <c r="BG29" s="2">
        <v>1483.5604788969074</v>
      </c>
      <c r="BH29" s="2">
        <v>1482.806500746744</v>
      </c>
      <c r="BI29" s="2">
        <v>1468.4934799484201</v>
      </c>
      <c r="BJ29" s="78">
        <v>1446.1406909145455</v>
      </c>
      <c r="BK29" s="2">
        <v>1429.3236128507931</v>
      </c>
      <c r="BL29" s="2">
        <v>1411.7186046243582</v>
      </c>
      <c r="BM29" s="2">
        <v>1403.2911035654809</v>
      </c>
      <c r="BN29" s="2">
        <v>1372.6737849472202</v>
      </c>
      <c r="BO29" s="2">
        <v>1363.0076854540441</v>
      </c>
      <c r="BP29" s="2">
        <v>1338.6097410242483</v>
      </c>
      <c r="BQ29" s="2">
        <v>1335.3489387932493</v>
      </c>
      <c r="BR29" s="2">
        <v>1358.1294717236412</v>
      </c>
      <c r="BS29" s="2">
        <v>1362.3494515427371</v>
      </c>
      <c r="BT29" s="2">
        <v>1361.6549753455281</v>
      </c>
      <c r="BU29" s="9">
        <v>1370.4304966000311</v>
      </c>
      <c r="BV29" s="9">
        <v>1364.6277074173677</v>
      </c>
      <c r="BW29" s="9">
        <v>1367.4820459572597</v>
      </c>
      <c r="BX29" s="9">
        <v>1357.1255866645322</v>
      </c>
      <c r="BY29" s="9">
        <v>1374.0373492082481</v>
      </c>
      <c r="BZ29" s="9">
        <v>1377.198585075304</v>
      </c>
      <c r="CA29" s="9">
        <v>1394.5496793906439</v>
      </c>
      <c r="CB29" s="9">
        <v>1400.4672660534707</v>
      </c>
      <c r="CC29" s="9">
        <v>1419.8023430340381</v>
      </c>
      <c r="CD29" s="2">
        <v>1426.8512730036996</v>
      </c>
      <c r="CE29" s="2">
        <v>1427.203048446215</v>
      </c>
      <c r="CF29" s="2">
        <v>1414.3792558034986</v>
      </c>
      <c r="CG29" s="47">
        <v>1428.1797728179749</v>
      </c>
      <c r="CH29" s="47">
        <v>1434.7834352122977</v>
      </c>
      <c r="CI29" s="47">
        <v>1421.1994826031614</v>
      </c>
      <c r="CJ29" s="47">
        <v>1409.4458935677831</v>
      </c>
      <c r="CK29" s="2">
        <v>1394.4941168286057</v>
      </c>
      <c r="CL29" s="8">
        <v>1403.9930425653406</v>
      </c>
      <c r="CM29" s="9">
        <v>1413.7409747979086</v>
      </c>
      <c r="CN29" s="47">
        <v>1418.2035347640037</v>
      </c>
      <c r="CO29" s="2">
        <v>1354.9895282782165</v>
      </c>
      <c r="CP29" s="113">
        <v>1449.9182300070458</v>
      </c>
      <c r="CQ29" s="113">
        <v>1465.5550961455137</v>
      </c>
      <c r="CR29" s="113">
        <v>1483.6569943968761</v>
      </c>
      <c r="CS29" s="113">
        <v>1507.9033860790082</v>
      </c>
      <c r="CT29" s="113">
        <v>1524.4772678127231</v>
      </c>
      <c r="CU29" s="113">
        <v>1518.9170196043158</v>
      </c>
      <c r="CV29" s="113">
        <v>1522.1006125394151</v>
      </c>
      <c r="CW29" s="9">
        <v>1533.614597775706</v>
      </c>
      <c r="CX29" s="47">
        <v>1560.1471797660943</v>
      </c>
      <c r="CY29" s="47">
        <v>1579.2459736812204</v>
      </c>
      <c r="CZ29" s="47">
        <v>1582.4755667920319</v>
      </c>
      <c r="DA29" s="47">
        <v>1583.2228700471255</v>
      </c>
    </row>
    <row r="30" spans="1:105" hidden="1" x14ac:dyDescent="0.25">
      <c r="A30" s="53" t="s">
        <v>114</v>
      </c>
      <c r="B30" s="9">
        <v>74043.899999999994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223347</v>
      </c>
      <c r="I30" s="9">
        <v>128466.9</v>
      </c>
      <c r="J30" s="9">
        <v>130426.28390166139</v>
      </c>
      <c r="K30" s="9">
        <v>154136.04627231427</v>
      </c>
      <c r="L30" s="9">
        <v>187948.12196742499</v>
      </c>
      <c r="M30" s="2">
        <v>187441.22193578424</v>
      </c>
      <c r="N30" s="9">
        <v>188723.88387022831</v>
      </c>
      <c r="O30" s="9">
        <v>185754.46237818684</v>
      </c>
      <c r="P30" s="9">
        <v>205158.11388345298</v>
      </c>
      <c r="Q30" s="9">
        <v>216696.16570109272</v>
      </c>
      <c r="R30" s="8">
        <v>116951.14730091991</v>
      </c>
      <c r="S30" s="9">
        <v>117892.12750887006</v>
      </c>
      <c r="T30" s="9">
        <v>121037.55180473856</v>
      </c>
      <c r="U30" s="9">
        <v>125486.48961934619</v>
      </c>
      <c r="V30" s="9">
        <v>125988.51090877432</v>
      </c>
      <c r="W30" s="9">
        <v>123832.35134587997</v>
      </c>
      <c r="X30" s="9">
        <v>124179.66081412749</v>
      </c>
      <c r="Y30" s="10">
        <v>125486.79094495351</v>
      </c>
      <c r="Z30" s="22">
        <v>124647.45212397385</v>
      </c>
      <c r="AA30" s="9">
        <v>130677.44106564979</v>
      </c>
      <c r="AB30" s="9">
        <v>130637.09828200936</v>
      </c>
      <c r="AC30" s="9">
        <v>132460.85290256451</v>
      </c>
      <c r="AD30" s="10">
        <v>134610.15048916053</v>
      </c>
      <c r="AE30" s="9">
        <v>137888.10789049315</v>
      </c>
      <c r="AF30" s="8">
        <v>137670.30952773872</v>
      </c>
      <c r="AG30" s="9">
        <v>162511.05746666974</v>
      </c>
      <c r="AH30" s="10">
        <v>139072.63492915314</v>
      </c>
      <c r="AI30" s="9">
        <v>167007.98241601791</v>
      </c>
      <c r="AJ30" s="9">
        <v>150269.61883589384</v>
      </c>
      <c r="AK30" s="9">
        <v>151760.30268774409</v>
      </c>
      <c r="AL30" s="9">
        <v>177898.00529944967</v>
      </c>
      <c r="AM30" s="9">
        <v>179858.33924789348</v>
      </c>
      <c r="AN30" s="9">
        <v>182825.62655717949</v>
      </c>
      <c r="AO30" s="9">
        <v>187948.12196742499</v>
      </c>
      <c r="AP30" s="2">
        <v>191124.79545840572</v>
      </c>
      <c r="AQ30" s="2">
        <v>198745.87710081131</v>
      </c>
      <c r="AR30" s="2">
        <v>189301.78136615106</v>
      </c>
      <c r="AS30" s="2">
        <v>187290.36665456591</v>
      </c>
      <c r="AT30" s="2">
        <v>184824.24550871778</v>
      </c>
      <c r="AU30" s="2">
        <v>184893.12109581367</v>
      </c>
      <c r="AV30" s="2">
        <v>186976.73228714953</v>
      </c>
      <c r="AW30" s="2">
        <v>187292.30149623164</v>
      </c>
      <c r="AX30" s="2">
        <v>187198.86128793418</v>
      </c>
      <c r="AY30" s="2">
        <v>187683.58877178765</v>
      </c>
      <c r="AZ30" s="2">
        <v>186969.76819725786</v>
      </c>
      <c r="BA30" s="2">
        <v>187441.22193578424</v>
      </c>
      <c r="BB30" s="2">
        <v>187505.08462912677</v>
      </c>
      <c r="BC30" s="2">
        <v>190444.88100295592</v>
      </c>
      <c r="BD30" s="2">
        <v>193663.06135687602</v>
      </c>
      <c r="BE30" s="2">
        <v>190000.14781659169</v>
      </c>
      <c r="BF30" s="2">
        <v>193078.10769937793</v>
      </c>
      <c r="BG30" s="2">
        <v>194549.03149853586</v>
      </c>
      <c r="BH30" s="2">
        <v>194915.28400587584</v>
      </c>
      <c r="BI30" s="2">
        <v>195504.29317100198</v>
      </c>
      <c r="BJ30" s="2">
        <v>193326.30288989536</v>
      </c>
      <c r="BK30" s="2">
        <v>191092.22389318998</v>
      </c>
      <c r="BL30" s="2">
        <v>189507.90647766675</v>
      </c>
      <c r="BM30" s="2">
        <v>188723.88387022831</v>
      </c>
      <c r="BN30" s="2">
        <v>185391.29927146883</v>
      </c>
      <c r="BO30" s="2">
        <v>184392.82315753837</v>
      </c>
      <c r="BP30" s="2">
        <v>181500.58814641132</v>
      </c>
      <c r="BQ30" s="2">
        <v>180927.02758638965</v>
      </c>
      <c r="BR30" s="2">
        <v>182706.27414580266</v>
      </c>
      <c r="BS30" s="2">
        <v>183130.37745314706</v>
      </c>
      <c r="BT30" s="2">
        <v>182786.6725345095</v>
      </c>
      <c r="BU30" s="9">
        <v>183891.52173798103</v>
      </c>
      <c r="BV30" s="9">
        <v>184766.82248376479</v>
      </c>
      <c r="BW30" s="9">
        <v>184385.69395679215</v>
      </c>
      <c r="BX30" s="9">
        <v>183586.9833316002</v>
      </c>
      <c r="BY30" s="9">
        <v>185754.46237818684</v>
      </c>
      <c r="BZ30" s="9">
        <v>185971.15865184736</v>
      </c>
      <c r="CA30" s="9">
        <v>187888.92015499886</v>
      </c>
      <c r="CB30" s="9">
        <v>206415.76871629333</v>
      </c>
      <c r="CC30" s="9">
        <v>208091.97470919316</v>
      </c>
      <c r="CD30" s="2">
        <v>208990.86376061474</v>
      </c>
      <c r="CE30" s="2">
        <v>209218.66786540989</v>
      </c>
      <c r="CF30" s="2">
        <v>207812.20593095516</v>
      </c>
      <c r="CG30" s="47">
        <v>209457.82287199452</v>
      </c>
      <c r="CH30" s="47">
        <v>209757.79329167877</v>
      </c>
      <c r="CI30" s="47">
        <v>207345.44544423177</v>
      </c>
      <c r="CJ30" s="47">
        <v>206398.1738191249</v>
      </c>
      <c r="CK30" s="2">
        <v>205158.11388345301</v>
      </c>
      <c r="CL30" s="8">
        <v>205956.40023089436</v>
      </c>
      <c r="CM30" s="9">
        <v>206918.29363642776</v>
      </c>
      <c r="CN30" s="47">
        <v>206811.53841562968</v>
      </c>
      <c r="CO30" s="2">
        <v>199890.87858011018</v>
      </c>
      <c r="CP30" s="113">
        <v>209404.47680724127</v>
      </c>
      <c r="CQ30" s="113">
        <v>210990.83900815787</v>
      </c>
      <c r="CR30" s="113">
        <v>212577.56984794143</v>
      </c>
      <c r="CS30" s="113">
        <v>215122.47233862095</v>
      </c>
      <c r="CT30" s="113">
        <v>216484.40793837741</v>
      </c>
      <c r="CU30" s="113">
        <v>214839.85525996596</v>
      </c>
      <c r="CV30" s="113">
        <v>215378.09372088296</v>
      </c>
      <c r="CW30" s="9">
        <v>216696.16570109272</v>
      </c>
      <c r="CX30" s="47">
        <v>218967.17662482226</v>
      </c>
      <c r="CY30" s="47">
        <v>220708.69195733793</v>
      </c>
      <c r="CZ30" s="47">
        <v>220406.23427817621</v>
      </c>
      <c r="DA30" s="47">
        <v>219532.11759609566</v>
      </c>
    </row>
    <row r="31" spans="1:105" hidden="1" x14ac:dyDescent="0.25">
      <c r="A31" s="94" t="s">
        <v>26</v>
      </c>
      <c r="B31" s="27">
        <f t="shared" ref="B31:I31" si="58">SUM(B32,B35)</f>
        <v>142497.5</v>
      </c>
      <c r="C31" s="25">
        <f t="shared" si="58"/>
        <v>198810.8</v>
      </c>
      <c r="D31" s="25">
        <f t="shared" si="58"/>
        <v>228307.49999999997</v>
      </c>
      <c r="E31" s="25">
        <f t="shared" si="58"/>
        <v>228157.59999999998</v>
      </c>
      <c r="F31" s="26">
        <f t="shared" si="58"/>
        <v>162726.39999999999</v>
      </c>
      <c r="G31" s="26">
        <f t="shared" si="58"/>
        <v>175352.80000000002</v>
      </c>
      <c r="H31" s="25">
        <f t="shared" si="58"/>
        <v>197603.9</v>
      </c>
      <c r="I31" s="25">
        <f t="shared" si="58"/>
        <v>111816.8</v>
      </c>
      <c r="J31" s="9">
        <v>31415.200000000001</v>
      </c>
      <c r="K31" s="9">
        <f t="shared" ref="K31:AP31" si="59">SUM(K32,K35)</f>
        <v>4030.5645610254901</v>
      </c>
      <c r="L31" s="9">
        <f t="shared" si="59"/>
        <v>2683.9003517857632</v>
      </c>
      <c r="M31" s="2">
        <f t="shared" si="59"/>
        <v>2591.3391225999999</v>
      </c>
      <c r="N31" s="9">
        <f t="shared" si="59"/>
        <v>2410.068722</v>
      </c>
      <c r="O31" s="9">
        <f t="shared" si="59"/>
        <v>2249.396514027892</v>
      </c>
      <c r="P31" s="9">
        <f t="shared" si="59"/>
        <v>2148.1173577286036</v>
      </c>
      <c r="Q31" s="9">
        <f t="shared" si="59"/>
        <v>2007.9502077917025</v>
      </c>
      <c r="R31" s="8">
        <f t="shared" si="59"/>
        <v>7530.9890793379027</v>
      </c>
      <c r="S31" s="9">
        <f t="shared" si="59"/>
        <v>7558.0518059323967</v>
      </c>
      <c r="T31" s="9">
        <f t="shared" si="59"/>
        <v>7647.4563357156949</v>
      </c>
      <c r="U31" s="9">
        <f t="shared" si="59"/>
        <v>7789.6511250329841</v>
      </c>
      <c r="V31" s="9">
        <f t="shared" si="59"/>
        <v>7754.1355842425837</v>
      </c>
      <c r="W31" s="9">
        <f t="shared" si="59"/>
        <v>7284.0993413754277</v>
      </c>
      <c r="X31" s="9">
        <f t="shared" si="59"/>
        <v>7291.1063565741506</v>
      </c>
      <c r="Y31" s="9">
        <f t="shared" si="59"/>
        <v>7373.3480702665202</v>
      </c>
      <c r="Z31" s="9">
        <f t="shared" si="59"/>
        <v>7036.5163454638623</v>
      </c>
      <c r="AA31" s="9">
        <f t="shared" si="59"/>
        <v>7077.4191954871503</v>
      </c>
      <c r="AB31" s="9">
        <f t="shared" si="59"/>
        <v>7199.8188273334999</v>
      </c>
      <c r="AC31" s="9">
        <f t="shared" si="59"/>
        <v>6625.9288156554903</v>
      </c>
      <c r="AD31" s="10">
        <f t="shared" si="59"/>
        <v>4107.16356887662</v>
      </c>
      <c r="AE31" s="9">
        <f t="shared" si="59"/>
        <v>4242.0148214240799</v>
      </c>
      <c r="AF31" s="8">
        <f t="shared" si="59"/>
        <v>4207.5020430168697</v>
      </c>
      <c r="AG31" s="9">
        <f t="shared" si="59"/>
        <v>4178.9714615093553</v>
      </c>
      <c r="AH31" s="9">
        <f t="shared" si="59"/>
        <v>4098.3327792827431</v>
      </c>
      <c r="AI31" s="9">
        <f t="shared" si="59"/>
        <v>4085.6391338425101</v>
      </c>
      <c r="AJ31" s="9">
        <f t="shared" si="59"/>
        <v>4242.91998139104</v>
      </c>
      <c r="AK31" s="9">
        <f t="shared" si="59"/>
        <v>3509.5497460269303</v>
      </c>
      <c r="AL31" s="9">
        <f t="shared" si="59"/>
        <v>3580.0273860649204</v>
      </c>
      <c r="AM31" s="9">
        <f t="shared" si="59"/>
        <v>3642.9937038212806</v>
      </c>
      <c r="AN31" s="9">
        <f t="shared" si="59"/>
        <v>3474.6560119339701</v>
      </c>
      <c r="AO31" s="9">
        <f t="shared" si="59"/>
        <v>2683.9003517857632</v>
      </c>
      <c r="AP31" s="2">
        <f t="shared" si="59"/>
        <v>2683.6497599999998</v>
      </c>
      <c r="AQ31" s="2">
        <f t="shared" ref="AQ31:BU31" si="60">SUM(AQ32,AQ35)</f>
        <v>2908.774242</v>
      </c>
      <c r="AR31" s="2">
        <f t="shared" si="60"/>
        <v>2813.1800400000002</v>
      </c>
      <c r="AS31" s="2">
        <f t="shared" si="60"/>
        <v>2860.5967326019813</v>
      </c>
      <c r="AT31" s="2">
        <f t="shared" si="60"/>
        <v>2767.413</v>
      </c>
      <c r="AU31" s="2">
        <f t="shared" si="60"/>
        <v>2767.413</v>
      </c>
      <c r="AV31" s="2">
        <f t="shared" si="60"/>
        <v>2804.5218309811967</v>
      </c>
      <c r="AW31" s="2">
        <f t="shared" si="60"/>
        <v>2778.2290800000001</v>
      </c>
      <c r="AX31" s="2">
        <f t="shared" si="60"/>
        <v>2765.0627399999998</v>
      </c>
      <c r="AY31" s="2">
        <f t="shared" si="60"/>
        <v>2798.74188</v>
      </c>
      <c r="AZ31" s="2">
        <f t="shared" si="60"/>
        <v>2547.1094199999998</v>
      </c>
      <c r="BA31" s="2">
        <f t="shared" si="60"/>
        <v>2591.3391225999999</v>
      </c>
      <c r="BB31" s="2">
        <f t="shared" si="60"/>
        <v>2582.6</v>
      </c>
      <c r="BC31" s="2">
        <f t="shared" si="60"/>
        <v>2610.9378000000002</v>
      </c>
      <c r="BD31" s="2">
        <f t="shared" si="60"/>
        <v>2617.1378</v>
      </c>
      <c r="BE31" s="2">
        <f t="shared" si="60"/>
        <v>2617.1378</v>
      </c>
      <c r="BF31" s="2">
        <f t="shared" si="60"/>
        <v>2422.7277840199999</v>
      </c>
      <c r="BG31" s="2">
        <f t="shared" si="60"/>
        <v>2434.39744028</v>
      </c>
      <c r="BH31" s="2">
        <f t="shared" si="60"/>
        <v>2435.548992</v>
      </c>
      <c r="BI31" s="2">
        <f t="shared" si="60"/>
        <v>2427.1594109000002</v>
      </c>
      <c r="BJ31" s="2">
        <f t="shared" si="60"/>
        <v>2395.3965954</v>
      </c>
      <c r="BK31" s="2">
        <f t="shared" si="60"/>
        <v>2444.6568654000002</v>
      </c>
      <c r="BL31" s="2">
        <f t="shared" si="60"/>
        <v>2395.7470720000001</v>
      </c>
      <c r="BM31" s="2">
        <f t="shared" si="60"/>
        <v>2410.068722</v>
      </c>
      <c r="BN31" s="2">
        <f t="shared" si="60"/>
        <v>2342.4523800000002</v>
      </c>
      <c r="BO31" s="2">
        <f t="shared" si="60"/>
        <v>2468.86229482</v>
      </c>
      <c r="BP31" s="2">
        <f t="shared" si="60"/>
        <v>2345.3326542000004</v>
      </c>
      <c r="BQ31" s="2">
        <f t="shared" si="60"/>
        <v>2265.548846668999</v>
      </c>
      <c r="BR31" s="2">
        <f t="shared" si="60"/>
        <v>2323.0824148870715</v>
      </c>
      <c r="BS31" s="2">
        <f t="shared" si="60"/>
        <v>2371.609815716331</v>
      </c>
      <c r="BT31" s="2">
        <f t="shared" si="60"/>
        <v>2281.5639114004757</v>
      </c>
      <c r="BU31" s="9">
        <f t="shared" si="60"/>
        <v>2332.9519266778157</v>
      </c>
      <c r="BV31" s="9">
        <f t="shared" ref="BV31:DA31" si="61">SUM(BV32,BV35)</f>
        <v>2328.0063868999964</v>
      </c>
      <c r="BW31" s="9">
        <f t="shared" si="61"/>
        <v>2215.9158048519575</v>
      </c>
      <c r="BX31" s="9">
        <f t="shared" si="61"/>
        <v>2110.9023478497425</v>
      </c>
      <c r="BY31" s="9">
        <f t="shared" si="61"/>
        <v>2249.396514027892</v>
      </c>
      <c r="BZ31" s="9">
        <f t="shared" si="61"/>
        <v>2198.7298614625593</v>
      </c>
      <c r="CA31" s="9">
        <f t="shared" si="61"/>
        <v>2261.793069491689</v>
      </c>
      <c r="CB31" s="9">
        <f t="shared" si="61"/>
        <v>2238.9706522534093</v>
      </c>
      <c r="CC31" s="9">
        <f t="shared" si="61"/>
        <v>2261.1427227291206</v>
      </c>
      <c r="CD31" s="2">
        <f t="shared" si="61"/>
        <v>2178.678356707233</v>
      </c>
      <c r="CE31" s="2">
        <f t="shared" si="61"/>
        <v>2175.3172851725767</v>
      </c>
      <c r="CF31" s="2">
        <f t="shared" si="61"/>
        <v>2181.0846818688756</v>
      </c>
      <c r="CG31" s="47">
        <f t="shared" si="61"/>
        <v>2181.0846818688756</v>
      </c>
      <c r="CH31" s="47">
        <f t="shared" si="61"/>
        <v>2229.2904508427027</v>
      </c>
      <c r="CI31" s="47">
        <f t="shared" si="61"/>
        <v>2113.008974341315</v>
      </c>
      <c r="CJ31" s="47">
        <f t="shared" si="61"/>
        <v>2082.9452017807744</v>
      </c>
      <c r="CK31" s="2">
        <f t="shared" si="61"/>
        <v>2148.1173577286036</v>
      </c>
      <c r="CL31" s="8">
        <f t="shared" si="61"/>
        <v>2212.6660713068086</v>
      </c>
      <c r="CM31" s="9">
        <f t="shared" si="61"/>
        <v>2160.0068589623584</v>
      </c>
      <c r="CN31" s="47">
        <f t="shared" si="61"/>
        <v>2012.8571225016144</v>
      </c>
      <c r="CO31" s="2">
        <f t="shared" si="61"/>
        <v>2131.1966431293254</v>
      </c>
      <c r="CP31" s="113">
        <f t="shared" si="61"/>
        <v>2178.4095421560796</v>
      </c>
      <c r="CQ31" s="113">
        <f t="shared" si="61"/>
        <v>2165.7698824788304</v>
      </c>
      <c r="CR31" s="113">
        <f t="shared" si="61"/>
        <v>2193.6805703008613</v>
      </c>
      <c r="CS31" s="113">
        <f t="shared" si="61"/>
        <v>2202.4262575267908</v>
      </c>
      <c r="CT31" s="113">
        <f t="shared" si="61"/>
        <v>2163.471848577507</v>
      </c>
      <c r="CU31" s="113">
        <f t="shared" si="61"/>
        <v>2004.6870370746203</v>
      </c>
      <c r="CV31" s="113">
        <f t="shared" si="61"/>
        <v>2034.6617855205982</v>
      </c>
      <c r="CW31" s="9">
        <f t="shared" si="61"/>
        <v>2007.9502077917025</v>
      </c>
      <c r="CX31" s="47">
        <f t="shared" si="61"/>
        <v>2066.9674665502985</v>
      </c>
      <c r="CY31" s="47">
        <f t="shared" ref="CY31:CZ31" si="62">SUM(CY32,CY35)</f>
        <v>2020.2040008196866</v>
      </c>
      <c r="CZ31" s="47">
        <f t="shared" si="62"/>
        <v>2020.8569614304711</v>
      </c>
      <c r="DA31" s="47">
        <f t="shared" si="61"/>
        <v>1943.3008387469213</v>
      </c>
    </row>
    <row r="32" spans="1:105" ht="18" hidden="1" x14ac:dyDescent="0.25">
      <c r="A32" s="94" t="s">
        <v>2</v>
      </c>
      <c r="B32" s="27">
        <f t="shared" ref="B32:AQ32" si="63">SUM(B33,B34)</f>
        <v>28296.800000000003</v>
      </c>
      <c r="C32" s="27">
        <f t="shared" si="63"/>
        <v>36900.5</v>
      </c>
      <c r="D32" s="27">
        <f t="shared" si="63"/>
        <v>41814.400000000001</v>
      </c>
      <c r="E32" s="27">
        <f t="shared" si="63"/>
        <v>43801</v>
      </c>
      <c r="F32" s="27">
        <f t="shared" si="63"/>
        <v>20902.099999999999</v>
      </c>
      <c r="G32" s="28">
        <f t="shared" si="63"/>
        <v>22586.29</v>
      </c>
      <c r="H32" s="25">
        <f t="shared" si="63"/>
        <v>26800.400000000001</v>
      </c>
      <c r="I32" s="25">
        <f t="shared" si="63"/>
        <v>16229.1</v>
      </c>
      <c r="J32" s="44">
        <f t="shared" si="63"/>
        <v>0</v>
      </c>
      <c r="K32" s="44">
        <f t="shared" si="63"/>
        <v>0</v>
      </c>
      <c r="L32" s="45">
        <f t="shared" ref="L32" si="64">SUM(L33,L34)</f>
        <v>0</v>
      </c>
      <c r="M32" s="42">
        <f>SUM(M33,M34)</f>
        <v>0</v>
      </c>
      <c r="N32" s="44">
        <f t="shared" ref="N32" si="65">SUM(N33,N34)</f>
        <v>0</v>
      </c>
      <c r="O32" s="44">
        <f>SUM(O33,O34)</f>
        <v>0</v>
      </c>
      <c r="P32" s="44">
        <f t="shared" ref="P32:AP32" si="66">SUM(P33,P34)</f>
        <v>0</v>
      </c>
      <c r="Q32" s="44">
        <f t="shared" ref="Q32" si="67">SUM(Q33,Q34)</f>
        <v>0</v>
      </c>
      <c r="R32" s="27">
        <f t="shared" si="66"/>
        <v>0</v>
      </c>
      <c r="S32" s="25">
        <f t="shared" si="66"/>
        <v>0</v>
      </c>
      <c r="T32" s="25">
        <f t="shared" si="66"/>
        <v>0</v>
      </c>
      <c r="U32" s="25">
        <f t="shared" si="66"/>
        <v>0</v>
      </c>
      <c r="V32" s="25">
        <f t="shared" si="66"/>
        <v>0</v>
      </c>
      <c r="W32" s="25">
        <f t="shared" si="66"/>
        <v>0</v>
      </c>
      <c r="X32" s="25">
        <f t="shared" si="66"/>
        <v>0</v>
      </c>
      <c r="Y32" s="25">
        <f t="shared" si="66"/>
        <v>0</v>
      </c>
      <c r="Z32" s="25">
        <f t="shared" si="66"/>
        <v>0</v>
      </c>
      <c r="AA32" s="25">
        <f t="shared" si="66"/>
        <v>0</v>
      </c>
      <c r="AB32" s="25">
        <f t="shared" si="66"/>
        <v>0</v>
      </c>
      <c r="AC32" s="25">
        <f t="shared" si="66"/>
        <v>0</v>
      </c>
      <c r="AD32" s="42">
        <f t="shared" si="66"/>
        <v>0</v>
      </c>
      <c r="AE32" s="44">
        <f t="shared" si="66"/>
        <v>0</v>
      </c>
      <c r="AF32" s="45">
        <f t="shared" si="66"/>
        <v>0</v>
      </c>
      <c r="AG32" s="42">
        <f t="shared" si="66"/>
        <v>0</v>
      </c>
      <c r="AH32" s="45">
        <f t="shared" si="66"/>
        <v>0</v>
      </c>
      <c r="AI32" s="44">
        <f t="shared" si="66"/>
        <v>0</v>
      </c>
      <c r="AJ32" s="44">
        <f t="shared" si="66"/>
        <v>0</v>
      </c>
      <c r="AK32" s="42">
        <f t="shared" si="66"/>
        <v>0</v>
      </c>
      <c r="AL32" s="42">
        <f t="shared" si="66"/>
        <v>0</v>
      </c>
      <c r="AM32" s="42">
        <f t="shared" si="66"/>
        <v>0</v>
      </c>
      <c r="AN32" s="42">
        <f>SUM(AN33,AN34)</f>
        <v>0</v>
      </c>
      <c r="AO32" s="45">
        <f t="shared" ref="AO32" si="68">SUM(AO33,AO34)</f>
        <v>0</v>
      </c>
      <c r="AP32" s="42">
        <f t="shared" si="66"/>
        <v>0</v>
      </c>
      <c r="AQ32" s="42">
        <f t="shared" si="63"/>
        <v>0</v>
      </c>
      <c r="AR32" s="42">
        <f t="shared" ref="AR32:BB32" si="69">SUM(AR33,AR34)</f>
        <v>0</v>
      </c>
      <c r="AS32" s="42">
        <f t="shared" si="69"/>
        <v>0</v>
      </c>
      <c r="AT32" s="42">
        <f t="shared" si="69"/>
        <v>0</v>
      </c>
      <c r="AU32" s="42">
        <f t="shared" si="69"/>
        <v>0</v>
      </c>
      <c r="AV32" s="42">
        <f t="shared" si="69"/>
        <v>0</v>
      </c>
      <c r="AW32" s="42">
        <f t="shared" si="69"/>
        <v>0</v>
      </c>
      <c r="AX32" s="42">
        <f t="shared" si="69"/>
        <v>0</v>
      </c>
      <c r="AY32" s="42">
        <f t="shared" si="69"/>
        <v>0</v>
      </c>
      <c r="AZ32" s="42">
        <f t="shared" si="69"/>
        <v>0</v>
      </c>
      <c r="BA32" s="42">
        <f t="shared" si="69"/>
        <v>0</v>
      </c>
      <c r="BB32" s="42">
        <f t="shared" si="69"/>
        <v>0</v>
      </c>
      <c r="BC32" s="42">
        <f>SUM(BC33,BC34)</f>
        <v>0</v>
      </c>
      <c r="BD32" s="42">
        <f t="shared" ref="BD32:CO32" si="70">SUM(BD33,BD34)</f>
        <v>0</v>
      </c>
      <c r="BE32" s="42">
        <f t="shared" si="70"/>
        <v>0</v>
      </c>
      <c r="BF32" s="42">
        <f t="shared" si="70"/>
        <v>0</v>
      </c>
      <c r="BG32" s="42">
        <f t="shared" si="70"/>
        <v>0</v>
      </c>
      <c r="BH32" s="42">
        <f t="shared" si="70"/>
        <v>0</v>
      </c>
      <c r="BI32" s="42">
        <f t="shared" si="70"/>
        <v>0</v>
      </c>
      <c r="BJ32" s="42">
        <f t="shared" si="70"/>
        <v>0</v>
      </c>
      <c r="BK32" s="42">
        <f t="shared" si="70"/>
        <v>0</v>
      </c>
      <c r="BL32" s="42">
        <f t="shared" si="70"/>
        <v>0</v>
      </c>
      <c r="BM32" s="42">
        <f t="shared" si="70"/>
        <v>0</v>
      </c>
      <c r="BN32" s="42">
        <f t="shared" si="70"/>
        <v>0</v>
      </c>
      <c r="BO32" s="42">
        <f t="shared" si="70"/>
        <v>0</v>
      </c>
      <c r="BP32" s="42">
        <f t="shared" si="70"/>
        <v>0</v>
      </c>
      <c r="BQ32" s="42">
        <f t="shared" si="70"/>
        <v>0</v>
      </c>
      <c r="BR32" s="42">
        <f t="shared" si="70"/>
        <v>0</v>
      </c>
      <c r="BS32" s="42">
        <f t="shared" si="70"/>
        <v>0</v>
      </c>
      <c r="BT32" s="42">
        <f t="shared" si="70"/>
        <v>0</v>
      </c>
      <c r="BU32" s="44">
        <f t="shared" si="70"/>
        <v>0</v>
      </c>
      <c r="BV32" s="44">
        <f t="shared" si="70"/>
        <v>0</v>
      </c>
      <c r="BW32" s="44">
        <f t="shared" si="70"/>
        <v>0</v>
      </c>
      <c r="BX32" s="44">
        <f t="shared" si="70"/>
        <v>0</v>
      </c>
      <c r="BY32" s="44">
        <f t="shared" si="70"/>
        <v>0</v>
      </c>
      <c r="BZ32" s="44">
        <f t="shared" si="70"/>
        <v>0</v>
      </c>
      <c r="CA32" s="44">
        <f t="shared" si="70"/>
        <v>0</v>
      </c>
      <c r="CB32" s="44">
        <f t="shared" si="70"/>
        <v>0</v>
      </c>
      <c r="CC32" s="44">
        <f t="shared" si="70"/>
        <v>0</v>
      </c>
      <c r="CD32" s="42">
        <f t="shared" si="70"/>
        <v>0</v>
      </c>
      <c r="CE32" s="42">
        <f t="shared" si="70"/>
        <v>0</v>
      </c>
      <c r="CF32" s="42">
        <f t="shared" si="70"/>
        <v>0</v>
      </c>
      <c r="CG32" s="54">
        <f t="shared" si="70"/>
        <v>0</v>
      </c>
      <c r="CH32" s="54">
        <f t="shared" si="70"/>
        <v>0</v>
      </c>
      <c r="CI32" s="54">
        <f t="shared" si="70"/>
        <v>0</v>
      </c>
      <c r="CJ32" s="54">
        <f t="shared" si="70"/>
        <v>0</v>
      </c>
      <c r="CK32" s="42">
        <f t="shared" si="70"/>
        <v>0</v>
      </c>
      <c r="CL32" s="45">
        <f t="shared" si="70"/>
        <v>0</v>
      </c>
      <c r="CM32" s="44">
        <f t="shared" si="70"/>
        <v>0</v>
      </c>
      <c r="CN32" s="54">
        <f t="shared" ref="CN32" si="71">SUM(CN33,CN34)</f>
        <v>0</v>
      </c>
      <c r="CO32" s="42">
        <f t="shared" si="70"/>
        <v>0</v>
      </c>
      <c r="CP32" s="116">
        <f t="shared" ref="CP32:DA32" si="72">SUM(CP33,CP34)</f>
        <v>0</v>
      </c>
      <c r="CQ32" s="116">
        <f t="shared" ref="CQ32:CZ32" si="73">SUM(CQ33,CQ34)</f>
        <v>0</v>
      </c>
      <c r="CR32" s="116">
        <f t="shared" si="73"/>
        <v>0</v>
      </c>
      <c r="CS32" s="116">
        <f t="shared" si="73"/>
        <v>0</v>
      </c>
      <c r="CT32" s="116">
        <f t="shared" si="73"/>
        <v>0</v>
      </c>
      <c r="CU32" s="116">
        <f t="shared" si="73"/>
        <v>0</v>
      </c>
      <c r="CV32" s="116">
        <f t="shared" si="73"/>
        <v>0</v>
      </c>
      <c r="CW32" s="44">
        <f t="shared" si="73"/>
        <v>0</v>
      </c>
      <c r="CX32" s="54">
        <f t="shared" si="73"/>
        <v>0</v>
      </c>
      <c r="CY32" s="54">
        <f t="shared" si="73"/>
        <v>0</v>
      </c>
      <c r="CZ32" s="54">
        <f t="shared" si="73"/>
        <v>0</v>
      </c>
      <c r="DA32" s="54">
        <f t="shared" si="72"/>
        <v>0</v>
      </c>
    </row>
    <row r="33" spans="1:105" ht="18" hidden="1" x14ac:dyDescent="0.25">
      <c r="A33" s="53" t="s">
        <v>17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26574.7</v>
      </c>
      <c r="I33" s="9">
        <v>15986</v>
      </c>
      <c r="J33" s="42">
        <v>0</v>
      </c>
      <c r="K33" s="44">
        <v>0</v>
      </c>
      <c r="L33" s="45">
        <v>0</v>
      </c>
      <c r="M33" s="42">
        <v>0</v>
      </c>
      <c r="N33" s="44">
        <v>0</v>
      </c>
      <c r="O33" s="44">
        <v>0</v>
      </c>
      <c r="P33" s="44">
        <v>0</v>
      </c>
      <c r="Q33" s="44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4">
        <v>0</v>
      </c>
      <c r="AF33" s="45">
        <v>0</v>
      </c>
      <c r="AG33" s="42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2">
        <v>0</v>
      </c>
      <c r="CE33" s="42">
        <v>0</v>
      </c>
      <c r="CF33" s="42">
        <v>0</v>
      </c>
      <c r="CG33" s="54">
        <v>0</v>
      </c>
      <c r="CH33" s="54">
        <v>0</v>
      </c>
      <c r="CI33" s="54">
        <v>0</v>
      </c>
      <c r="CJ33" s="54">
        <v>0</v>
      </c>
      <c r="CK33" s="42">
        <v>0</v>
      </c>
      <c r="CL33" s="45">
        <v>0</v>
      </c>
      <c r="CM33" s="44">
        <v>0</v>
      </c>
      <c r="CN33" s="54">
        <v>0</v>
      </c>
      <c r="CO33" s="42">
        <v>0</v>
      </c>
      <c r="CP33" s="116">
        <v>0</v>
      </c>
      <c r="CQ33" s="116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44">
        <v>0</v>
      </c>
      <c r="CX33" s="54">
        <v>0</v>
      </c>
      <c r="CY33" s="54">
        <v>0</v>
      </c>
      <c r="CZ33" s="54">
        <v>0</v>
      </c>
      <c r="DA33" s="54">
        <v>0</v>
      </c>
    </row>
    <row r="34" spans="1:105" ht="18" hidden="1" x14ac:dyDescent="0.25">
      <c r="A34" s="53" t="s">
        <v>24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160.30000000000001</v>
      </c>
      <c r="G34" s="10">
        <v>183.3</v>
      </c>
      <c r="H34" s="9">
        <v>225.7</v>
      </c>
      <c r="I34" s="9">
        <v>243.1</v>
      </c>
      <c r="J34" s="42">
        <v>0</v>
      </c>
      <c r="K34" s="44">
        <v>0</v>
      </c>
      <c r="L34" s="45">
        <v>0</v>
      </c>
      <c r="M34" s="42">
        <v>0</v>
      </c>
      <c r="N34" s="44">
        <v>0</v>
      </c>
      <c r="O34" s="44">
        <v>0</v>
      </c>
      <c r="P34" s="44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4">
        <v>0</v>
      </c>
      <c r="AF34" s="45">
        <v>0</v>
      </c>
      <c r="AG34" s="42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2">
        <v>0</v>
      </c>
      <c r="CE34" s="42">
        <v>0</v>
      </c>
      <c r="CF34" s="42">
        <v>0</v>
      </c>
      <c r="CG34" s="54">
        <v>0</v>
      </c>
      <c r="CH34" s="54">
        <v>0</v>
      </c>
      <c r="CI34" s="54">
        <v>0</v>
      </c>
      <c r="CJ34" s="54">
        <v>0</v>
      </c>
      <c r="CK34" s="42">
        <v>0</v>
      </c>
      <c r="CL34" s="45">
        <v>0</v>
      </c>
      <c r="CM34" s="44">
        <v>0</v>
      </c>
      <c r="CN34" s="54">
        <v>0</v>
      </c>
      <c r="CO34" s="42">
        <v>0</v>
      </c>
      <c r="CP34" s="116">
        <v>0</v>
      </c>
      <c r="CQ34" s="116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44">
        <v>0</v>
      </c>
      <c r="CX34" s="54">
        <v>0</v>
      </c>
      <c r="CY34" s="54">
        <v>0</v>
      </c>
      <c r="CZ34" s="54">
        <v>0</v>
      </c>
      <c r="DA34" s="54">
        <v>0</v>
      </c>
    </row>
    <row r="35" spans="1:105" hidden="1" x14ac:dyDescent="0.25">
      <c r="A35" s="94" t="s">
        <v>151</v>
      </c>
      <c r="B35" s="9">
        <f t="shared" ref="B35:G35" si="74">SUM(B36:B39)</f>
        <v>114200.7</v>
      </c>
      <c r="C35" s="9">
        <f t="shared" si="74"/>
        <v>161910.29999999999</v>
      </c>
      <c r="D35" s="9">
        <f t="shared" si="74"/>
        <v>186493.09999999998</v>
      </c>
      <c r="E35" s="9">
        <f t="shared" si="74"/>
        <v>184356.59999999998</v>
      </c>
      <c r="F35" s="10">
        <f t="shared" si="74"/>
        <v>141824.29999999999</v>
      </c>
      <c r="G35" s="10">
        <f t="shared" si="74"/>
        <v>152766.51</v>
      </c>
      <c r="H35" s="9">
        <f t="shared" ref="H35:K35" si="75">SUM(H36:H39)</f>
        <v>170803.5</v>
      </c>
      <c r="I35" s="9">
        <f t="shared" si="75"/>
        <v>95587.7</v>
      </c>
      <c r="J35" s="9">
        <v>31415.200000000001</v>
      </c>
      <c r="K35" s="9">
        <f t="shared" si="75"/>
        <v>4030.5645610254901</v>
      </c>
      <c r="L35" s="9">
        <f>SUM(L36:L39)</f>
        <v>2683.9003517857632</v>
      </c>
      <c r="M35" s="2">
        <f>SUM(M36:M39)</f>
        <v>2591.3391225999999</v>
      </c>
      <c r="N35" s="9">
        <f t="shared" ref="N35" si="76">SUM(N36:N39)</f>
        <v>2410.068722</v>
      </c>
      <c r="O35" s="9">
        <f>SUM(O36:O39)</f>
        <v>2249.396514027892</v>
      </c>
      <c r="P35" s="9">
        <f t="shared" ref="P35:AP35" si="77">SUM(P36:P39)</f>
        <v>2148.1173577286036</v>
      </c>
      <c r="Q35" s="9">
        <f t="shared" ref="Q35" si="78">SUM(Q36:Q39)</f>
        <v>2007.9502077917025</v>
      </c>
      <c r="R35" s="8">
        <f t="shared" ref="R35:AC35" si="79">SUM(R36:R39)</f>
        <v>7530.9890793379027</v>
      </c>
      <c r="S35" s="9">
        <f t="shared" si="79"/>
        <v>7558.0518059323967</v>
      </c>
      <c r="T35" s="9">
        <f t="shared" si="79"/>
        <v>7647.4563357156949</v>
      </c>
      <c r="U35" s="9">
        <f t="shared" si="79"/>
        <v>7789.6511250329841</v>
      </c>
      <c r="V35" s="9">
        <f t="shared" si="79"/>
        <v>7754.1355842425837</v>
      </c>
      <c r="W35" s="9">
        <f t="shared" si="79"/>
        <v>7284.0993413754277</v>
      </c>
      <c r="X35" s="9">
        <f t="shared" si="79"/>
        <v>7291.1063565741506</v>
      </c>
      <c r="Y35" s="9">
        <f t="shared" si="79"/>
        <v>7373.3480702665202</v>
      </c>
      <c r="Z35" s="9">
        <f t="shared" si="79"/>
        <v>7036.5163454638623</v>
      </c>
      <c r="AA35" s="9">
        <f t="shared" si="79"/>
        <v>7077.4191954871503</v>
      </c>
      <c r="AB35" s="9">
        <f t="shared" si="79"/>
        <v>7199.8188273334999</v>
      </c>
      <c r="AC35" s="10">
        <f t="shared" si="79"/>
        <v>6625.9288156554903</v>
      </c>
      <c r="AD35" s="2">
        <f t="shared" ref="AD35:AE35" si="80">SUM(AD36:AD39)</f>
        <v>4107.16356887662</v>
      </c>
      <c r="AE35" s="9">
        <f t="shared" si="80"/>
        <v>4242.0148214240799</v>
      </c>
      <c r="AF35" s="8">
        <f>SUM(AF36:AF39)</f>
        <v>4207.5020430168697</v>
      </c>
      <c r="AG35" s="9">
        <f>SUM(AG36:AG39)</f>
        <v>4178.9714615093553</v>
      </c>
      <c r="AH35" s="9">
        <f>SUM(AH36:AH39)</f>
        <v>4098.3327792827431</v>
      </c>
      <c r="AI35" s="9">
        <f t="shared" ref="AI35" si="81">SUM(AI36:AI39)</f>
        <v>4085.6391338425101</v>
      </c>
      <c r="AJ35" s="9">
        <f>SUM(AJ36:AJ39)</f>
        <v>4242.91998139104</v>
      </c>
      <c r="AK35" s="9">
        <f>SUM(AK36:AK39)</f>
        <v>3509.5497460269303</v>
      </c>
      <c r="AL35" s="9">
        <f>SUM(AL36:AL39)</f>
        <v>3580.0273860649204</v>
      </c>
      <c r="AM35" s="9">
        <f>SUM(AM36:AM39)</f>
        <v>3642.9937038212806</v>
      </c>
      <c r="AN35" s="9">
        <f t="shared" ref="AN35" si="82">SUM(AN36:AN39)</f>
        <v>3474.6560119339701</v>
      </c>
      <c r="AO35" s="9">
        <f>SUM(AO36:AO39)</f>
        <v>2683.9003517857632</v>
      </c>
      <c r="AP35" s="2">
        <f t="shared" si="77"/>
        <v>2683.6497599999998</v>
      </c>
      <c r="AQ35" s="2">
        <f t="shared" ref="AQ35:AU35" si="83">SUM(AQ36:AQ39)</f>
        <v>2908.774242</v>
      </c>
      <c r="AR35" s="2">
        <f t="shared" si="83"/>
        <v>2813.1800400000002</v>
      </c>
      <c r="AS35" s="2">
        <f t="shared" si="83"/>
        <v>2860.5967326019813</v>
      </c>
      <c r="AT35" s="2">
        <f t="shared" si="83"/>
        <v>2767.413</v>
      </c>
      <c r="AU35" s="2">
        <f t="shared" si="83"/>
        <v>2767.413</v>
      </c>
      <c r="AV35" s="2">
        <f>SUM(AV36:AV39)</f>
        <v>2804.5218309811967</v>
      </c>
      <c r="AW35" s="2">
        <f t="shared" ref="AW35:BB35" si="84">SUM(AW36:AW39)</f>
        <v>2778.2290800000001</v>
      </c>
      <c r="AX35" s="2">
        <f t="shared" si="84"/>
        <v>2765.0627399999998</v>
      </c>
      <c r="AY35" s="2">
        <f t="shared" si="84"/>
        <v>2798.74188</v>
      </c>
      <c r="AZ35" s="2">
        <f t="shared" si="84"/>
        <v>2547.1094199999998</v>
      </c>
      <c r="BA35" s="2">
        <f t="shared" si="84"/>
        <v>2591.3391225999999</v>
      </c>
      <c r="BB35" s="2">
        <f t="shared" si="84"/>
        <v>2582.6</v>
      </c>
      <c r="BC35" s="2">
        <f>SUM(BC36:BC39)</f>
        <v>2610.9378000000002</v>
      </c>
      <c r="BD35" s="2">
        <f t="shared" ref="BD35:CO35" si="85">SUM(BD36:BD39)</f>
        <v>2617.1378</v>
      </c>
      <c r="BE35" s="2">
        <f t="shared" si="85"/>
        <v>2617.1378</v>
      </c>
      <c r="BF35" s="2">
        <f t="shared" si="85"/>
        <v>2422.7277840199999</v>
      </c>
      <c r="BG35" s="2">
        <f t="shared" si="85"/>
        <v>2434.39744028</v>
      </c>
      <c r="BH35" s="2">
        <f t="shared" si="85"/>
        <v>2435.548992</v>
      </c>
      <c r="BI35" s="2">
        <f t="shared" si="85"/>
        <v>2427.1594109000002</v>
      </c>
      <c r="BJ35" s="2">
        <f t="shared" si="85"/>
        <v>2395.3965954</v>
      </c>
      <c r="BK35" s="2">
        <f t="shared" si="85"/>
        <v>2444.6568654000002</v>
      </c>
      <c r="BL35" s="2">
        <f t="shared" si="85"/>
        <v>2395.7470720000001</v>
      </c>
      <c r="BM35" s="2">
        <f t="shared" si="85"/>
        <v>2410.068722</v>
      </c>
      <c r="BN35" s="2">
        <f t="shared" si="85"/>
        <v>2342.4523800000002</v>
      </c>
      <c r="BO35" s="2">
        <f t="shared" si="85"/>
        <v>2468.86229482</v>
      </c>
      <c r="BP35" s="2">
        <f t="shared" si="85"/>
        <v>2345.3326542000004</v>
      </c>
      <c r="BQ35" s="2">
        <f t="shared" si="85"/>
        <v>2265.548846668999</v>
      </c>
      <c r="BR35" s="2">
        <f t="shared" si="85"/>
        <v>2323.0824148870715</v>
      </c>
      <c r="BS35" s="2">
        <f t="shared" si="85"/>
        <v>2371.609815716331</v>
      </c>
      <c r="BT35" s="2">
        <f t="shared" si="85"/>
        <v>2281.5639114004757</v>
      </c>
      <c r="BU35" s="9">
        <f t="shared" si="85"/>
        <v>2332.9519266778157</v>
      </c>
      <c r="BV35" s="9">
        <f t="shared" si="85"/>
        <v>2328.0063868999964</v>
      </c>
      <c r="BW35" s="9">
        <f t="shared" si="85"/>
        <v>2215.9158048519575</v>
      </c>
      <c r="BX35" s="9">
        <f t="shared" si="85"/>
        <v>2110.9023478497425</v>
      </c>
      <c r="BY35" s="9">
        <f t="shared" si="85"/>
        <v>2249.396514027892</v>
      </c>
      <c r="BZ35" s="9">
        <f t="shared" si="85"/>
        <v>2198.7298614625593</v>
      </c>
      <c r="CA35" s="9">
        <f t="shared" si="85"/>
        <v>2261.793069491689</v>
      </c>
      <c r="CB35" s="9">
        <f t="shared" si="85"/>
        <v>2238.9706522534093</v>
      </c>
      <c r="CC35" s="9">
        <f t="shared" si="85"/>
        <v>2261.1427227291206</v>
      </c>
      <c r="CD35" s="2">
        <f t="shared" si="85"/>
        <v>2178.678356707233</v>
      </c>
      <c r="CE35" s="2">
        <f t="shared" si="85"/>
        <v>2175.3172851725767</v>
      </c>
      <c r="CF35" s="2">
        <f t="shared" si="85"/>
        <v>2181.0846818688756</v>
      </c>
      <c r="CG35" s="47">
        <f t="shared" si="85"/>
        <v>2181.0846818688756</v>
      </c>
      <c r="CH35" s="47">
        <f t="shared" si="85"/>
        <v>2229.2904508427027</v>
      </c>
      <c r="CI35" s="47">
        <f t="shared" si="85"/>
        <v>2113.008974341315</v>
      </c>
      <c r="CJ35" s="47">
        <f t="shared" si="85"/>
        <v>2082.9452017807744</v>
      </c>
      <c r="CK35" s="2">
        <f t="shared" si="85"/>
        <v>2148.1173577286036</v>
      </c>
      <c r="CL35" s="8">
        <f t="shared" si="85"/>
        <v>2212.6660713068086</v>
      </c>
      <c r="CM35" s="9">
        <f t="shared" si="85"/>
        <v>2160.0068589623584</v>
      </c>
      <c r="CN35" s="47">
        <f t="shared" ref="CN35" si="86">SUM(CN36:CN39)</f>
        <v>2012.8571225016144</v>
      </c>
      <c r="CO35" s="2">
        <f t="shared" si="85"/>
        <v>2131.1966431293254</v>
      </c>
      <c r="CP35" s="113">
        <f t="shared" ref="CP35:DA35" si="87">SUM(CP36:CP39)</f>
        <v>2178.4095421560796</v>
      </c>
      <c r="CQ35" s="113">
        <f t="shared" ref="CQ35:CZ35" si="88">SUM(CQ36:CQ39)</f>
        <v>2165.7698824788304</v>
      </c>
      <c r="CR35" s="113">
        <f t="shared" si="88"/>
        <v>2193.6805703008613</v>
      </c>
      <c r="CS35" s="113">
        <f t="shared" si="88"/>
        <v>2202.4262575267908</v>
      </c>
      <c r="CT35" s="113">
        <f t="shared" si="88"/>
        <v>2163.471848577507</v>
      </c>
      <c r="CU35" s="113">
        <f t="shared" si="88"/>
        <v>2004.6870370746203</v>
      </c>
      <c r="CV35" s="113">
        <f t="shared" si="88"/>
        <v>2034.6617855205982</v>
      </c>
      <c r="CW35" s="9">
        <f t="shared" si="88"/>
        <v>2007.9502077917025</v>
      </c>
      <c r="CX35" s="47">
        <f t="shared" si="88"/>
        <v>2066.9674665502985</v>
      </c>
      <c r="CY35" s="47">
        <f t="shared" si="88"/>
        <v>2020.2040008196866</v>
      </c>
      <c r="CZ35" s="47">
        <f t="shared" si="88"/>
        <v>2020.8569614304711</v>
      </c>
      <c r="DA35" s="47">
        <f t="shared" si="87"/>
        <v>1943.3008387469213</v>
      </c>
    </row>
    <row r="36" spans="1:105" ht="18" hidden="1" x14ac:dyDescent="0.25">
      <c r="A36" s="53" t="s">
        <v>18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58086</v>
      </c>
      <c r="I36" s="9">
        <v>42323.6</v>
      </c>
      <c r="J36" s="9">
        <v>6592.7131596166082</v>
      </c>
      <c r="K36" s="9">
        <v>1494.7543610254902</v>
      </c>
      <c r="L36" s="45">
        <v>0</v>
      </c>
      <c r="M36" s="42">
        <v>0</v>
      </c>
      <c r="N36" s="44">
        <v>0</v>
      </c>
      <c r="O36" s="44">
        <v>0</v>
      </c>
      <c r="P36" s="44">
        <v>0</v>
      </c>
      <c r="Q36" s="44">
        <v>0</v>
      </c>
      <c r="R36" s="8">
        <v>2805.1921965765141</v>
      </c>
      <c r="S36" s="9">
        <v>2873.8310972235181</v>
      </c>
      <c r="T36" s="9">
        <v>2949.2830562275972</v>
      </c>
      <c r="U36" s="9">
        <v>3048.8474265346745</v>
      </c>
      <c r="V36" s="9">
        <v>3025.8694991232765</v>
      </c>
      <c r="W36" s="9">
        <v>2546.2087663806028</v>
      </c>
      <c r="X36" s="9">
        <v>2537.6037412297173</v>
      </c>
      <c r="Y36" s="10">
        <v>2563.2183282565202</v>
      </c>
      <c r="Z36" s="22">
        <v>2217.6100103927629</v>
      </c>
      <c r="AA36" s="9">
        <v>2230.67337077715</v>
      </c>
      <c r="AB36" s="9">
        <v>2267.2595602335</v>
      </c>
      <c r="AC36" s="10">
        <v>1494.7543610254902</v>
      </c>
      <c r="AD36" s="2">
        <v>1493.8514688766204</v>
      </c>
      <c r="AE36" s="9">
        <v>1556.9058214240804</v>
      </c>
      <c r="AF36" s="8">
        <v>1563.6720430168702</v>
      </c>
      <c r="AG36" s="9">
        <v>1545.2704615093553</v>
      </c>
      <c r="AH36" s="9">
        <v>1511.1992582827427</v>
      </c>
      <c r="AI36" s="9">
        <v>1498.5056128425101</v>
      </c>
      <c r="AJ36" s="9">
        <v>1505.5629813910402</v>
      </c>
      <c r="AK36" s="9">
        <v>746.20244602693037</v>
      </c>
      <c r="AL36" s="9">
        <v>778.12548606492032</v>
      </c>
      <c r="AM36" s="9">
        <v>790.68900382128038</v>
      </c>
      <c r="AN36" s="9">
        <v>791.00625193397036</v>
      </c>
      <c r="AO36" s="45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2">
        <v>0</v>
      </c>
      <c r="CE36" s="42">
        <v>0</v>
      </c>
      <c r="CF36" s="42">
        <v>0</v>
      </c>
      <c r="CG36" s="54">
        <v>0</v>
      </c>
      <c r="CH36" s="54">
        <v>0</v>
      </c>
      <c r="CI36" s="54">
        <v>0</v>
      </c>
      <c r="CJ36" s="54">
        <v>0</v>
      </c>
      <c r="CK36" s="42">
        <v>0</v>
      </c>
      <c r="CL36" s="45">
        <v>0</v>
      </c>
      <c r="CM36" s="44">
        <v>0</v>
      </c>
      <c r="CN36" s="54">
        <v>0</v>
      </c>
      <c r="CO36" s="42">
        <v>0</v>
      </c>
      <c r="CP36" s="116">
        <v>0</v>
      </c>
      <c r="CQ36" s="116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44">
        <v>0</v>
      </c>
      <c r="CX36" s="54">
        <v>0</v>
      </c>
      <c r="CY36" s="54">
        <v>0</v>
      </c>
      <c r="CZ36" s="54">
        <v>0</v>
      </c>
      <c r="DA36" s="54">
        <v>0</v>
      </c>
    </row>
    <row r="37" spans="1:105" ht="18" hidden="1" x14ac:dyDescent="0.25">
      <c r="A37" s="53" t="s">
        <v>19</v>
      </c>
      <c r="B37" s="30" t="s">
        <v>16</v>
      </c>
      <c r="C37" s="30" t="s">
        <v>16</v>
      </c>
      <c r="D37" s="30" t="s">
        <v>16</v>
      </c>
      <c r="E37" s="19" t="s">
        <v>16</v>
      </c>
      <c r="F37" s="29" t="s">
        <v>16</v>
      </c>
      <c r="G37" s="29" t="s">
        <v>16</v>
      </c>
      <c r="H37" s="44">
        <v>0</v>
      </c>
      <c r="I37" s="42">
        <v>0</v>
      </c>
      <c r="J37" s="43">
        <v>0</v>
      </c>
      <c r="K37" s="44">
        <v>0</v>
      </c>
      <c r="L37" s="45">
        <v>0</v>
      </c>
      <c r="M37" s="42">
        <v>0</v>
      </c>
      <c r="N37" s="44">
        <v>0</v>
      </c>
      <c r="O37" s="44">
        <v>0</v>
      </c>
      <c r="P37" s="44">
        <v>0</v>
      </c>
      <c r="Q37" s="44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4">
        <v>0</v>
      </c>
      <c r="AF37" s="45">
        <v>0</v>
      </c>
      <c r="AG37" s="42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2">
        <v>0</v>
      </c>
      <c r="CE37" s="42">
        <v>0</v>
      </c>
      <c r="CF37" s="42">
        <v>0</v>
      </c>
      <c r="CG37" s="54">
        <v>0</v>
      </c>
      <c r="CH37" s="54">
        <v>0</v>
      </c>
      <c r="CI37" s="54">
        <v>0</v>
      </c>
      <c r="CJ37" s="54">
        <v>0</v>
      </c>
      <c r="CK37" s="42">
        <v>0</v>
      </c>
      <c r="CL37" s="45">
        <v>0</v>
      </c>
      <c r="CM37" s="44">
        <v>0</v>
      </c>
      <c r="CN37" s="54">
        <v>0</v>
      </c>
      <c r="CO37" s="42">
        <v>0</v>
      </c>
      <c r="CP37" s="116">
        <v>0</v>
      </c>
      <c r="CQ37" s="116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44">
        <v>0</v>
      </c>
      <c r="CX37" s="54">
        <v>0</v>
      </c>
      <c r="CY37" s="54">
        <v>0</v>
      </c>
      <c r="CZ37" s="54">
        <v>0</v>
      </c>
      <c r="DA37" s="54">
        <v>0</v>
      </c>
    </row>
    <row r="38" spans="1:105" hidden="1" x14ac:dyDescent="0.25">
      <c r="A38" s="53" t="s">
        <v>152</v>
      </c>
      <c r="B38" s="9">
        <v>13077.4</v>
      </c>
      <c r="C38" s="19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17514.900000000001</v>
      </c>
      <c r="I38" s="9">
        <v>17027.3</v>
      </c>
      <c r="J38" s="9">
        <v>10577.2</v>
      </c>
      <c r="K38" s="9">
        <v>2535.8101999999999</v>
      </c>
      <c r="L38" s="9">
        <v>2683.9003517857632</v>
      </c>
      <c r="M38" s="2">
        <v>2591.3391225999999</v>
      </c>
      <c r="N38" s="9">
        <v>2410.068722</v>
      </c>
      <c r="O38" s="9">
        <v>2249.396514027892</v>
      </c>
      <c r="P38" s="9">
        <v>2148.1173577286036</v>
      </c>
      <c r="Q38" s="9">
        <v>2007.9502077917025</v>
      </c>
      <c r="R38" s="8">
        <v>4725.7968827613886</v>
      </c>
      <c r="S38" s="9">
        <v>4684.2207087088791</v>
      </c>
      <c r="T38" s="9">
        <v>4698.1732794880982</v>
      </c>
      <c r="U38" s="9">
        <v>4740.80369849831</v>
      </c>
      <c r="V38" s="9">
        <v>4728.2660851193068</v>
      </c>
      <c r="W38" s="9">
        <v>4737.8905749948253</v>
      </c>
      <c r="X38" s="9">
        <v>4753.5026153444333</v>
      </c>
      <c r="Y38" s="10">
        <v>4810.12974201</v>
      </c>
      <c r="Z38" s="22">
        <v>4818.9063350710994</v>
      </c>
      <c r="AA38" s="9">
        <v>4846.7458247100003</v>
      </c>
      <c r="AB38" s="9">
        <v>4932.5592670999995</v>
      </c>
      <c r="AC38" s="9">
        <v>5131.1744546299997</v>
      </c>
      <c r="AD38" s="2">
        <v>2613.3121000000001</v>
      </c>
      <c r="AE38" s="9">
        <v>2685.1089999999999</v>
      </c>
      <c r="AF38" s="8">
        <v>2643.83</v>
      </c>
      <c r="AG38" s="9">
        <v>2633.701</v>
      </c>
      <c r="AH38" s="9">
        <v>2587.1335210000002</v>
      </c>
      <c r="AI38" s="9">
        <v>2587.1335210000002</v>
      </c>
      <c r="AJ38" s="9">
        <v>2737.357</v>
      </c>
      <c r="AK38" s="9">
        <v>2763.3472999999999</v>
      </c>
      <c r="AL38" s="9">
        <v>2801.9018999999998</v>
      </c>
      <c r="AM38" s="9">
        <v>2852.3047000000001</v>
      </c>
      <c r="AN38" s="9">
        <v>2683.6497599999998</v>
      </c>
      <c r="AO38" s="9">
        <v>2683.9003517857632</v>
      </c>
      <c r="AP38" s="2">
        <v>2683.6497599999998</v>
      </c>
      <c r="AQ38" s="2">
        <v>2908.774242</v>
      </c>
      <c r="AR38" s="2">
        <v>2813.1800400000002</v>
      </c>
      <c r="AS38" s="2">
        <v>2860.5967326019813</v>
      </c>
      <c r="AT38" s="2">
        <v>2767.413</v>
      </c>
      <c r="AU38" s="2">
        <v>2767.413</v>
      </c>
      <c r="AV38" s="2">
        <v>2804.5218309811967</v>
      </c>
      <c r="AW38" s="2">
        <v>2778.2290800000001</v>
      </c>
      <c r="AX38" s="2">
        <v>2765.0627399999998</v>
      </c>
      <c r="AY38" s="2">
        <v>2798.74188</v>
      </c>
      <c r="AZ38" s="2">
        <v>2547.1094199999998</v>
      </c>
      <c r="BA38" s="2">
        <v>2591.3391225999999</v>
      </c>
      <c r="BB38" s="2">
        <v>2582.6</v>
      </c>
      <c r="BC38" s="2">
        <v>2610.9378000000002</v>
      </c>
      <c r="BD38" s="2">
        <v>2617.1378</v>
      </c>
      <c r="BE38" s="2">
        <v>2617.1378</v>
      </c>
      <c r="BF38" s="2">
        <v>2422.7277840199999</v>
      </c>
      <c r="BG38" s="2">
        <v>2434.39744028</v>
      </c>
      <c r="BH38" s="2">
        <v>2435.548992</v>
      </c>
      <c r="BI38" s="2">
        <v>2427.1594109000002</v>
      </c>
      <c r="BJ38" s="2">
        <v>2395.3965954</v>
      </c>
      <c r="BK38" s="2">
        <v>2444.6568654000002</v>
      </c>
      <c r="BL38" s="2">
        <v>2395.7470720000001</v>
      </c>
      <c r="BM38" s="2">
        <v>2410.068722</v>
      </c>
      <c r="BN38" s="2">
        <v>2342.4523800000002</v>
      </c>
      <c r="BO38" s="2">
        <v>2468.86229482</v>
      </c>
      <c r="BP38" s="2">
        <v>2345.3326542000004</v>
      </c>
      <c r="BQ38" s="2">
        <v>2265.548846668999</v>
      </c>
      <c r="BR38" s="2">
        <v>2323.0824148870715</v>
      </c>
      <c r="BS38" s="2">
        <v>2371.609815716331</v>
      </c>
      <c r="BT38" s="2">
        <v>2281.5639114004757</v>
      </c>
      <c r="BU38" s="9">
        <v>2332.9519266778157</v>
      </c>
      <c r="BV38" s="9">
        <v>2328.0063868999964</v>
      </c>
      <c r="BW38" s="9">
        <v>2215.9158048519575</v>
      </c>
      <c r="BX38" s="9">
        <v>2110.9023478497425</v>
      </c>
      <c r="BY38" s="9">
        <v>2249.396514027892</v>
      </c>
      <c r="BZ38" s="9">
        <v>2198.7298614625593</v>
      </c>
      <c r="CA38" s="9">
        <v>2261.793069491689</v>
      </c>
      <c r="CB38" s="9">
        <v>2238.9706522534093</v>
      </c>
      <c r="CC38" s="9">
        <v>2261.1427227291206</v>
      </c>
      <c r="CD38" s="2">
        <v>2178.678356707233</v>
      </c>
      <c r="CE38" s="2">
        <v>2175.3172851725767</v>
      </c>
      <c r="CF38" s="2">
        <v>2181.0846818688756</v>
      </c>
      <c r="CG38" s="47">
        <v>2181.0846818688756</v>
      </c>
      <c r="CH38" s="47">
        <v>2229.2904508427027</v>
      </c>
      <c r="CI38" s="47">
        <v>2113.008974341315</v>
      </c>
      <c r="CJ38" s="47">
        <v>2082.9452017807744</v>
      </c>
      <c r="CK38" s="2">
        <v>2148.1173577286036</v>
      </c>
      <c r="CL38" s="8">
        <v>2212.6660713068086</v>
      </c>
      <c r="CM38" s="9">
        <v>2160.0068589623584</v>
      </c>
      <c r="CN38" s="47">
        <v>2012.8571225016144</v>
      </c>
      <c r="CO38" s="2">
        <v>2131.1966431293254</v>
      </c>
      <c r="CP38" s="113">
        <v>2178.4095421560796</v>
      </c>
      <c r="CQ38" s="113">
        <v>2165.7698824788304</v>
      </c>
      <c r="CR38" s="113">
        <v>2193.6805703008613</v>
      </c>
      <c r="CS38" s="113">
        <v>2202.4262575267908</v>
      </c>
      <c r="CT38" s="113">
        <v>2163.471848577507</v>
      </c>
      <c r="CU38" s="113">
        <v>2004.6870370746203</v>
      </c>
      <c r="CV38" s="113">
        <v>2034.6617855205982</v>
      </c>
      <c r="CW38" s="9">
        <v>2007.9502077917025</v>
      </c>
      <c r="CX38" s="47">
        <v>2066.9674665502985</v>
      </c>
      <c r="CY38" s="47">
        <v>2020.2040008196866</v>
      </c>
      <c r="CZ38" s="47">
        <v>2020.8569614304711</v>
      </c>
      <c r="DA38" s="47">
        <v>1943.3008387469213</v>
      </c>
    </row>
    <row r="39" spans="1:105" ht="18" hidden="1" x14ac:dyDescent="0.25">
      <c r="A39" s="53" t="s">
        <v>20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82864.399999999994</v>
      </c>
      <c r="G39" s="10">
        <v>88342.41</v>
      </c>
      <c r="H39" s="9">
        <v>95202.6</v>
      </c>
      <c r="I39" s="9">
        <v>36236.800000000003</v>
      </c>
      <c r="J39" s="9">
        <v>14245.3</v>
      </c>
      <c r="K39" s="44">
        <v>0</v>
      </c>
      <c r="L39" s="45">
        <v>0</v>
      </c>
      <c r="M39" s="4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5">
        <v>0</v>
      </c>
      <c r="CO39" s="44">
        <v>0</v>
      </c>
      <c r="CP39" s="44">
        <v>0</v>
      </c>
      <c r="CQ39" s="4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54">
        <v>0</v>
      </c>
      <c r="CY39" s="54">
        <v>0</v>
      </c>
      <c r="CZ39" s="54">
        <v>0</v>
      </c>
      <c r="DA39" s="54">
        <v>0</v>
      </c>
    </row>
    <row r="40" spans="1:105" hidden="1" x14ac:dyDescent="0.25">
      <c r="A40" s="94" t="s">
        <v>22</v>
      </c>
      <c r="B40" s="27">
        <f>SUM(B10,B31)</f>
        <v>879839.3</v>
      </c>
      <c r="C40" s="27">
        <f>SUM(C10,C31)</f>
        <v>1174252.5</v>
      </c>
      <c r="D40" s="27">
        <f>SUM(D10,D31)-0.1</f>
        <v>1370528</v>
      </c>
      <c r="E40" s="27">
        <f>SUM(E10,E31)+0.1</f>
        <v>1457754.7000000002</v>
      </c>
      <c r="F40" s="27">
        <f>SUM(F10,F31)</f>
        <v>1244659.1999999997</v>
      </c>
      <c r="G40" s="28">
        <f>SUM(G10,G31)</f>
        <v>1325323.8700000001</v>
      </c>
      <c r="H40" s="31">
        <f t="shared" ref="H40:AM40" si="89">+H10+H31</f>
        <v>1567958.6</v>
      </c>
      <c r="I40" s="31">
        <f t="shared" si="89"/>
        <v>561392</v>
      </c>
      <c r="J40" s="31">
        <f t="shared" si="89"/>
        <v>494683.41804394207</v>
      </c>
      <c r="K40" s="31">
        <f t="shared" si="89"/>
        <v>485081.05419143417</v>
      </c>
      <c r="L40" s="31">
        <f t="shared" si="89"/>
        <v>607681.42085495393</v>
      </c>
      <c r="M40" s="32">
        <f t="shared" si="89"/>
        <v>615707.61733694759</v>
      </c>
      <c r="N40" s="31">
        <f t="shared" si="89"/>
        <v>656563.66281398793</v>
      </c>
      <c r="O40" s="31">
        <f t="shared" si="89"/>
        <v>691234.45454142021</v>
      </c>
      <c r="P40" s="31">
        <f t="shared" si="89"/>
        <v>724630.77526127349</v>
      </c>
      <c r="Q40" s="31">
        <f t="shared" si="89"/>
        <v>778292.42664076912</v>
      </c>
      <c r="R40" s="133">
        <f t="shared" si="89"/>
        <v>406958.13745115628</v>
      </c>
      <c r="S40" s="31">
        <f t="shared" si="89"/>
        <v>410279.01660122123</v>
      </c>
      <c r="T40" s="31">
        <f t="shared" si="89"/>
        <v>417583.70217965532</v>
      </c>
      <c r="U40" s="31">
        <f t="shared" si="89"/>
        <v>425714.57020256278</v>
      </c>
      <c r="V40" s="31">
        <f t="shared" si="89"/>
        <v>427468.36687306606</v>
      </c>
      <c r="W40" s="31">
        <f t="shared" si="89"/>
        <v>429637.12894237012</v>
      </c>
      <c r="X40" s="31">
        <f t="shared" si="89"/>
        <v>437471.48508853867</v>
      </c>
      <c r="Y40" s="31">
        <f t="shared" si="89"/>
        <v>443451.75122183328</v>
      </c>
      <c r="Z40" s="31">
        <f t="shared" si="89"/>
        <v>435546.41635478428</v>
      </c>
      <c r="AA40" s="31">
        <f t="shared" si="89"/>
        <v>449344.34829327965</v>
      </c>
      <c r="AB40" s="31">
        <f t="shared" si="89"/>
        <v>456455.62574760616</v>
      </c>
      <c r="AC40" s="31">
        <f t="shared" si="89"/>
        <v>464105.38658820611</v>
      </c>
      <c r="AD40" s="31">
        <f t="shared" si="89"/>
        <v>465978.7020499545</v>
      </c>
      <c r="AE40" s="31">
        <f t="shared" si="89"/>
        <v>478179.06777820573</v>
      </c>
      <c r="AF40" s="31">
        <f t="shared" si="89"/>
        <v>476788.25599499623</v>
      </c>
      <c r="AG40" s="31">
        <f t="shared" si="89"/>
        <v>506162.45990149921</v>
      </c>
      <c r="AH40" s="31">
        <f t="shared" si="89"/>
        <v>474216.27725439571</v>
      </c>
      <c r="AI40" s="31">
        <f t="shared" si="89"/>
        <v>512211.83063477714</v>
      </c>
      <c r="AJ40" s="31">
        <f t="shared" si="89"/>
        <v>501008.68425098143</v>
      </c>
      <c r="AK40" s="31">
        <f t="shared" si="89"/>
        <v>507462.91763685161</v>
      </c>
      <c r="AL40" s="31">
        <f t="shared" si="89"/>
        <v>546094.10485056322</v>
      </c>
      <c r="AM40" s="31">
        <f t="shared" si="89"/>
        <v>553681.19520811411</v>
      </c>
      <c r="AN40" s="31">
        <f t="shared" ref="AN40:BR40" si="90">+AN10+AN31</f>
        <v>593102.03578715853</v>
      </c>
      <c r="AO40" s="32">
        <f t="shared" si="90"/>
        <v>607681.42085495393</v>
      </c>
      <c r="AP40" s="81">
        <f t="shared" si="90"/>
        <v>620765.61189447355</v>
      </c>
      <c r="AQ40" s="81">
        <f t="shared" si="90"/>
        <v>645744.50442601368</v>
      </c>
      <c r="AR40" s="81">
        <f t="shared" si="90"/>
        <v>618342.55746077688</v>
      </c>
      <c r="AS40" s="81">
        <f t="shared" si="90"/>
        <v>613661.5429038218</v>
      </c>
      <c r="AT40" s="81">
        <f t="shared" si="90"/>
        <v>605620.29837760224</v>
      </c>
      <c r="AU40" s="81">
        <f t="shared" si="90"/>
        <v>607798.31701701286</v>
      </c>
      <c r="AV40" s="81">
        <f t="shared" si="90"/>
        <v>611673.01527175948</v>
      </c>
      <c r="AW40" s="81">
        <f t="shared" si="90"/>
        <v>610600.44730234635</v>
      </c>
      <c r="AX40" s="81">
        <f t="shared" si="90"/>
        <v>611618.3373945225</v>
      </c>
      <c r="AY40" s="81">
        <f t="shared" si="90"/>
        <v>616207.83307373489</v>
      </c>
      <c r="AZ40" s="81">
        <f t="shared" si="90"/>
        <v>611969.48757207429</v>
      </c>
      <c r="BA40" s="81">
        <f t="shared" si="90"/>
        <v>615707.61733694759</v>
      </c>
      <c r="BB40" s="81">
        <f t="shared" si="90"/>
        <v>627515.61400971946</v>
      </c>
      <c r="BC40" s="81">
        <f t="shared" si="90"/>
        <v>647292.81914363289</v>
      </c>
      <c r="BD40" s="81">
        <f t="shared" si="90"/>
        <v>653048.55053063878</v>
      </c>
      <c r="BE40" s="81">
        <f t="shared" si="90"/>
        <v>648263.03097330313</v>
      </c>
      <c r="BF40" s="81">
        <f t="shared" si="90"/>
        <v>657204.58645774086</v>
      </c>
      <c r="BG40" s="81">
        <f t="shared" si="90"/>
        <v>658888.65693997929</v>
      </c>
      <c r="BH40" s="81">
        <f t="shared" si="90"/>
        <v>658767.23835723859</v>
      </c>
      <c r="BI40" s="81">
        <f t="shared" si="90"/>
        <v>667910.24986607197</v>
      </c>
      <c r="BJ40" s="81">
        <f t="shared" si="90"/>
        <v>660946.21407487371</v>
      </c>
      <c r="BK40" s="81">
        <f t="shared" si="90"/>
        <v>657139.72120056523</v>
      </c>
      <c r="BL40" s="81">
        <f t="shared" si="90"/>
        <v>655824.19064360927</v>
      </c>
      <c r="BM40" s="81">
        <f t="shared" si="90"/>
        <v>656563.66281398793</v>
      </c>
      <c r="BN40" s="81">
        <f t="shared" si="90"/>
        <v>645107.70631807286</v>
      </c>
      <c r="BO40" s="81">
        <f t="shared" si="90"/>
        <v>647955.80068811274</v>
      </c>
      <c r="BP40" s="81">
        <f t="shared" si="90"/>
        <v>638075.7150277046</v>
      </c>
      <c r="BQ40" s="81">
        <f t="shared" si="90"/>
        <v>640016.46937923215</v>
      </c>
      <c r="BR40" s="81">
        <f t="shared" si="90"/>
        <v>652359.80520661816</v>
      </c>
      <c r="BS40" s="81">
        <f t="shared" ref="BS40:DA40" si="91">+BS10+BS31</f>
        <v>662011.40019816021</v>
      </c>
      <c r="BT40" s="81">
        <f t="shared" si="91"/>
        <v>658307.65687380161</v>
      </c>
      <c r="BU40" s="31">
        <f t="shared" si="91"/>
        <v>663293.43827680417</v>
      </c>
      <c r="BV40" s="31">
        <f t="shared" si="91"/>
        <v>660662.68398931902</v>
      </c>
      <c r="BW40" s="31">
        <f t="shared" si="91"/>
        <v>661399.14934757992</v>
      </c>
      <c r="BX40" s="31">
        <f t="shared" si="91"/>
        <v>659207.12553212361</v>
      </c>
      <c r="BY40" s="31">
        <f t="shared" si="91"/>
        <v>691234.45454142021</v>
      </c>
      <c r="BZ40" s="31">
        <f t="shared" si="91"/>
        <v>689902.5378330464</v>
      </c>
      <c r="CA40" s="31">
        <f t="shared" si="91"/>
        <v>700034.07616166468</v>
      </c>
      <c r="CB40" s="31">
        <f t="shared" si="91"/>
        <v>720621.30087906879</v>
      </c>
      <c r="CC40" s="31">
        <f t="shared" si="91"/>
        <v>725571.36486349895</v>
      </c>
      <c r="CD40" s="81">
        <f t="shared" si="91"/>
        <v>728163.51120102964</v>
      </c>
      <c r="CE40" s="81">
        <f t="shared" si="91"/>
        <v>730813.06840454019</v>
      </c>
      <c r="CF40" s="81">
        <f t="shared" si="91"/>
        <v>727209.50984544004</v>
      </c>
      <c r="CG40" s="82">
        <f t="shared" si="91"/>
        <v>732683.70535878837</v>
      </c>
      <c r="CH40" s="82">
        <f t="shared" si="91"/>
        <v>736607.04039591993</v>
      </c>
      <c r="CI40" s="82">
        <f t="shared" si="91"/>
        <v>729004.80072497868</v>
      </c>
      <c r="CJ40" s="82">
        <f t="shared" si="91"/>
        <v>727220.78067579563</v>
      </c>
      <c r="CK40" s="81">
        <f t="shared" si="91"/>
        <v>724630.77526127349</v>
      </c>
      <c r="CL40" s="31">
        <f t="shared" si="91"/>
        <v>730756.40015709656</v>
      </c>
      <c r="CM40" s="31">
        <f t="shared" si="91"/>
        <v>734769.87157190102</v>
      </c>
      <c r="CN40" s="82">
        <f t="shared" si="91"/>
        <v>729097.85506495135</v>
      </c>
      <c r="CO40" s="81">
        <f t="shared" si="91"/>
        <v>718755.17895185295</v>
      </c>
      <c r="CP40" s="117">
        <f t="shared" si="91"/>
        <v>747209.86454755103</v>
      </c>
      <c r="CQ40" s="117">
        <f t="shared" si="91"/>
        <v>754428.35996076849</v>
      </c>
      <c r="CR40" s="117">
        <f t="shared" si="91"/>
        <v>760152.89563880116</v>
      </c>
      <c r="CS40" s="117">
        <f t="shared" si="91"/>
        <v>770343.83256347117</v>
      </c>
      <c r="CT40" s="117">
        <f t="shared" si="91"/>
        <v>774952.97605025594</v>
      </c>
      <c r="CU40" s="117">
        <f t="shared" si="91"/>
        <v>773687.44725482713</v>
      </c>
      <c r="CV40" s="117">
        <f t="shared" si="91"/>
        <v>775221.68180917925</v>
      </c>
      <c r="CW40" s="31">
        <f t="shared" si="91"/>
        <v>778292.42664076912</v>
      </c>
      <c r="CX40" s="82">
        <f t="shared" si="91"/>
        <v>788053.94488365867</v>
      </c>
      <c r="CY40" s="82">
        <f t="shared" ref="CY40:CZ40" si="92">+CY10+CY31</f>
        <v>789926.19354617596</v>
      </c>
      <c r="CZ40" s="82">
        <f t="shared" si="92"/>
        <v>790412.43542625767</v>
      </c>
      <c r="DA40" s="82">
        <f t="shared" si="91"/>
        <v>803394.71719946049</v>
      </c>
    </row>
    <row r="41" spans="1:105" ht="16.5" hidden="1" thickBot="1" x14ac:dyDescent="0.3">
      <c r="A41" s="86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5"/>
      <c r="N41" s="74"/>
      <c r="O41" s="74"/>
      <c r="P41" s="74"/>
      <c r="Q41" s="74"/>
      <c r="R41" s="73"/>
      <c r="S41" s="74"/>
      <c r="T41" s="74"/>
      <c r="U41" s="74"/>
      <c r="V41" s="74"/>
      <c r="W41" s="74"/>
      <c r="X41" s="74"/>
      <c r="Y41" s="75"/>
      <c r="Z41" s="87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66"/>
      <c r="CE41" s="66"/>
      <c r="CF41" s="66"/>
      <c r="CG41" s="67"/>
      <c r="CH41" s="67"/>
      <c r="CI41" s="67"/>
      <c r="CJ41" s="67"/>
      <c r="CK41" s="66"/>
      <c r="CL41" s="74"/>
      <c r="CM41" s="74"/>
      <c r="CN41" s="67"/>
      <c r="CO41" s="66"/>
      <c r="CP41" s="118"/>
      <c r="CQ41" s="118"/>
      <c r="CR41" s="118"/>
      <c r="CS41" s="118"/>
      <c r="CT41" s="118"/>
      <c r="CU41" s="118"/>
      <c r="CV41" s="118"/>
      <c r="CW41" s="75"/>
      <c r="CX41" s="67"/>
      <c r="CY41" s="67"/>
      <c r="CZ41" s="67"/>
      <c r="DA41" s="67"/>
    </row>
    <row r="42" spans="1:105" hidden="1" x14ac:dyDescent="0.25">
      <c r="A42" s="93" t="s">
        <v>119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"/>
      <c r="N42" s="2"/>
      <c r="O42" s="2"/>
      <c r="P42" s="2"/>
      <c r="Q42" s="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</row>
    <row r="43" spans="1:105" ht="16.5" hidden="1" thickBot="1" x14ac:dyDescent="0.3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</row>
    <row r="44" spans="1:105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05" ht="17.25" customHeight="1" thickBot="1" x14ac:dyDescent="0.3">
      <c r="A45" s="6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  <row r="46" spans="1:105" x14ac:dyDescent="0.25">
      <c r="A46" s="61"/>
      <c r="B46" s="62"/>
      <c r="C46" s="64"/>
      <c r="D46" s="63"/>
      <c r="E46" s="63"/>
      <c r="F46" s="64"/>
      <c r="G46" s="64"/>
      <c r="H46" s="64"/>
      <c r="I46" s="64"/>
      <c r="J46" s="64"/>
      <c r="K46" s="64"/>
      <c r="L46" s="64"/>
      <c r="M46" s="63"/>
      <c r="N46" s="62"/>
      <c r="O46" s="64"/>
      <c r="P46" s="62"/>
      <c r="Q46" s="62"/>
      <c r="R46" s="64"/>
      <c r="S46" s="68"/>
      <c r="T46" s="69"/>
      <c r="U46" s="69"/>
      <c r="V46" s="70"/>
      <c r="W46" s="68"/>
      <c r="X46" s="68"/>
      <c r="Y46" s="69"/>
      <c r="Z46" s="64"/>
      <c r="AA46" s="68" t="s">
        <v>30</v>
      </c>
      <c r="AB46" s="68" t="s">
        <v>30</v>
      </c>
      <c r="AC46" s="68"/>
      <c r="AD46" s="68" t="s">
        <v>30</v>
      </c>
      <c r="AE46" s="68" t="s">
        <v>30</v>
      </c>
      <c r="AF46" s="68"/>
      <c r="AG46" s="71"/>
      <c r="AH46" s="71"/>
      <c r="AI46" s="71"/>
      <c r="AJ46" s="63"/>
      <c r="AK46" s="63"/>
      <c r="AL46" s="63"/>
      <c r="AM46" s="71"/>
      <c r="AN46" s="71"/>
      <c r="AO46" s="63" t="s">
        <v>30</v>
      </c>
      <c r="AP46" s="63" t="s">
        <v>30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75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72"/>
      <c r="CM46" s="62"/>
      <c r="CN46" s="62"/>
      <c r="CO46" s="62"/>
      <c r="CP46" s="72" t="s">
        <v>75</v>
      </c>
      <c r="CQ46" s="72" t="s">
        <v>75</v>
      </c>
      <c r="CR46" s="72" t="s">
        <v>75</v>
      </c>
      <c r="CS46" s="72" t="s">
        <v>75</v>
      </c>
      <c r="CT46" s="62" t="s">
        <v>75</v>
      </c>
      <c r="CU46" s="72" t="s">
        <v>75</v>
      </c>
      <c r="CV46" s="62" t="s">
        <v>75</v>
      </c>
      <c r="CW46" s="72" t="s">
        <v>75</v>
      </c>
      <c r="CX46" s="72" t="s">
        <v>75</v>
      </c>
      <c r="CY46" s="62" t="s">
        <v>75</v>
      </c>
      <c r="CZ46" s="72" t="s">
        <v>75</v>
      </c>
      <c r="DA46" s="72" t="s">
        <v>75</v>
      </c>
    </row>
    <row r="47" spans="1:105" ht="16.5" customHeight="1" x14ac:dyDescent="0.25">
      <c r="A47" s="99" t="s">
        <v>0</v>
      </c>
      <c r="B47" s="2"/>
      <c r="C47" s="2"/>
      <c r="D47" s="2"/>
      <c r="E47" s="2"/>
      <c r="F47" s="2"/>
      <c r="G47" s="2"/>
      <c r="H47" s="2"/>
      <c r="I47" s="2"/>
      <c r="J47" s="33"/>
      <c r="K47" s="2"/>
      <c r="L47" s="2"/>
      <c r="M47" s="2"/>
      <c r="N47" s="2"/>
      <c r="O47" s="2"/>
      <c r="P47" s="127"/>
      <c r="Q47" s="134"/>
      <c r="R47" s="33" t="s">
        <v>30</v>
      </c>
      <c r="S47" s="34" t="s">
        <v>30</v>
      </c>
      <c r="T47" s="13" t="s">
        <v>28</v>
      </c>
      <c r="U47" s="13" t="s">
        <v>28</v>
      </c>
      <c r="V47" s="11" t="s">
        <v>28</v>
      </c>
      <c r="W47" s="12" t="s">
        <v>28</v>
      </c>
      <c r="X47" s="12" t="s">
        <v>28</v>
      </c>
      <c r="Y47" s="13" t="s">
        <v>28</v>
      </c>
      <c r="Z47" s="2"/>
      <c r="AA47" s="8"/>
      <c r="AB47" s="8"/>
      <c r="AC47" s="8"/>
      <c r="AD47" s="8"/>
      <c r="AE47" s="8"/>
      <c r="AF47" s="8"/>
      <c r="AG47" s="8"/>
      <c r="AH47" s="8"/>
      <c r="AI47" s="8"/>
      <c r="AJ47" s="2"/>
      <c r="AK47" s="2"/>
      <c r="AL47" s="2"/>
      <c r="AM47" s="8"/>
      <c r="AN47" s="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128"/>
      <c r="CH47" s="129"/>
      <c r="CI47" s="130"/>
      <c r="CJ47" s="131" t="s">
        <v>75</v>
      </c>
      <c r="CK47" s="131"/>
      <c r="CL47" s="98"/>
      <c r="CM47" s="134"/>
      <c r="CN47" s="134"/>
      <c r="CO47" s="127"/>
      <c r="CP47" s="47"/>
      <c r="CQ47" s="47"/>
      <c r="CR47" s="47"/>
      <c r="CS47" s="47"/>
      <c r="CT47" s="2"/>
      <c r="CU47" s="47"/>
      <c r="CV47" s="2"/>
      <c r="CW47" s="47"/>
      <c r="CX47" s="47"/>
      <c r="CY47" s="2"/>
      <c r="CZ47" s="47"/>
      <c r="DA47" s="47"/>
    </row>
    <row r="48" spans="1:105" x14ac:dyDescent="0.25">
      <c r="A48" s="136" t="s">
        <v>66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47"/>
      <c r="CQ48" s="47"/>
      <c r="CR48" s="47"/>
      <c r="CS48" s="47"/>
      <c r="CT48" s="2"/>
      <c r="CU48" s="47"/>
      <c r="CV48" s="47"/>
      <c r="CW48" s="47"/>
      <c r="CX48" s="47"/>
      <c r="CY48" s="47"/>
      <c r="CZ48" s="47"/>
      <c r="DA48" s="47"/>
    </row>
    <row r="49" spans="1:105" ht="16.5" thickBot="1" x14ac:dyDescent="0.3">
      <c r="A49" s="9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8"/>
      <c r="T49" s="9"/>
      <c r="U49" s="9"/>
      <c r="V49" s="10"/>
      <c r="W49" s="8"/>
      <c r="X49" s="8"/>
      <c r="Y49" s="10"/>
      <c r="Z49" s="2"/>
      <c r="AA49" s="8"/>
      <c r="AB49" s="8"/>
      <c r="AC49" s="8"/>
      <c r="AD49" s="8"/>
      <c r="AE49" s="8"/>
      <c r="AF49" s="8"/>
      <c r="AG49" s="8"/>
      <c r="AH49" s="8"/>
      <c r="AI49" s="8"/>
      <c r="AJ49" s="2"/>
      <c r="AK49" s="2"/>
      <c r="AL49" s="2"/>
      <c r="AM49" s="8"/>
      <c r="AN49" s="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66"/>
      <c r="CI49" s="2"/>
      <c r="CJ49" s="2"/>
      <c r="CK49" s="66"/>
      <c r="CL49" s="47"/>
      <c r="CM49" s="2"/>
      <c r="CN49" s="2"/>
      <c r="CO49" s="2"/>
      <c r="CP49" s="47"/>
      <c r="CQ49" s="47"/>
      <c r="CR49" s="47"/>
      <c r="CS49" s="67"/>
      <c r="CT49" s="66"/>
      <c r="CU49" s="67"/>
      <c r="CV49" s="67"/>
      <c r="CW49" s="67"/>
      <c r="CX49" s="67"/>
      <c r="CY49" s="66"/>
      <c r="CZ49" s="67"/>
      <c r="DA49" s="67"/>
    </row>
    <row r="50" spans="1:105" x14ac:dyDescent="0.25">
      <c r="A50" s="97" t="s">
        <v>136</v>
      </c>
      <c r="B50" s="101">
        <v>2001</v>
      </c>
      <c r="C50" s="119">
        <v>2002</v>
      </c>
      <c r="D50" s="102">
        <v>2003</v>
      </c>
      <c r="E50" s="120">
        <v>2004</v>
      </c>
      <c r="F50" s="104">
        <v>2005</v>
      </c>
      <c r="G50" s="104">
        <v>2006</v>
      </c>
      <c r="H50" s="89" t="s">
        <v>27</v>
      </c>
      <c r="I50" s="105" t="s">
        <v>29</v>
      </c>
      <c r="J50" s="89" t="s">
        <v>31</v>
      </c>
      <c r="K50" s="89" t="s">
        <v>45</v>
      </c>
      <c r="L50" s="90">
        <v>2012</v>
      </c>
      <c r="M50" s="110" t="s">
        <v>73</v>
      </c>
      <c r="N50" s="89" t="s">
        <v>89</v>
      </c>
      <c r="O50" s="88" t="s">
        <v>103</v>
      </c>
      <c r="P50" s="89" t="s">
        <v>133</v>
      </c>
      <c r="Q50" s="89" t="s">
        <v>160</v>
      </c>
      <c r="R50" s="107" t="s">
        <v>32</v>
      </c>
      <c r="S50" s="121" t="s">
        <v>33</v>
      </c>
      <c r="T50" s="106" t="s">
        <v>34</v>
      </c>
      <c r="U50" s="106" t="s">
        <v>35</v>
      </c>
      <c r="V50" s="106" t="s">
        <v>36</v>
      </c>
      <c r="W50" s="106" t="s">
        <v>37</v>
      </c>
      <c r="X50" s="106" t="s">
        <v>38</v>
      </c>
      <c r="Y50" s="106" t="s">
        <v>39</v>
      </c>
      <c r="Z50" s="122" t="s">
        <v>40</v>
      </c>
      <c r="AA50" s="123" t="s">
        <v>41</v>
      </c>
      <c r="AB50" s="123" t="s">
        <v>42</v>
      </c>
      <c r="AC50" s="123"/>
      <c r="AD50" s="123" t="s">
        <v>46</v>
      </c>
      <c r="AE50" s="123" t="s">
        <v>48</v>
      </c>
      <c r="AF50" s="123" t="s">
        <v>49</v>
      </c>
      <c r="AG50" s="89" t="s">
        <v>50</v>
      </c>
      <c r="AH50" s="89" t="s">
        <v>51</v>
      </c>
      <c r="AI50" s="89" t="s">
        <v>52</v>
      </c>
      <c r="AJ50" s="89" t="s">
        <v>53</v>
      </c>
      <c r="AK50" s="89" t="s">
        <v>54</v>
      </c>
      <c r="AL50" s="89" t="s">
        <v>55</v>
      </c>
      <c r="AM50" s="89" t="s">
        <v>56</v>
      </c>
      <c r="AN50" s="89" t="s">
        <v>57</v>
      </c>
      <c r="AO50" s="105" t="s">
        <v>149</v>
      </c>
      <c r="AP50" s="110" t="s">
        <v>58</v>
      </c>
      <c r="AQ50" s="110" t="s">
        <v>59</v>
      </c>
      <c r="AR50" s="110" t="s">
        <v>61</v>
      </c>
      <c r="AS50" s="110" t="s">
        <v>61</v>
      </c>
      <c r="AT50" s="110" t="s">
        <v>62</v>
      </c>
      <c r="AU50" s="110" t="s">
        <v>63</v>
      </c>
      <c r="AV50" s="110" t="s">
        <v>64</v>
      </c>
      <c r="AW50" s="110" t="s">
        <v>65</v>
      </c>
      <c r="AX50" s="110" t="s">
        <v>67</v>
      </c>
      <c r="AY50" s="110" t="s">
        <v>68</v>
      </c>
      <c r="AZ50" s="110" t="s">
        <v>69</v>
      </c>
      <c r="BA50" s="110" t="s">
        <v>86</v>
      </c>
      <c r="BB50" s="110" t="s">
        <v>71</v>
      </c>
      <c r="BC50" s="110" t="s">
        <v>91</v>
      </c>
      <c r="BD50" s="110" t="s">
        <v>76</v>
      </c>
      <c r="BE50" s="110" t="s">
        <v>76</v>
      </c>
      <c r="BF50" s="110" t="s">
        <v>79</v>
      </c>
      <c r="BG50" s="110" t="s">
        <v>80</v>
      </c>
      <c r="BH50" s="110" t="s">
        <v>81</v>
      </c>
      <c r="BI50" s="110" t="s">
        <v>82</v>
      </c>
      <c r="BJ50" s="110" t="s">
        <v>83</v>
      </c>
      <c r="BK50" s="110" t="s">
        <v>84</v>
      </c>
      <c r="BL50" s="110" t="s">
        <v>85</v>
      </c>
      <c r="BM50" s="110" t="s">
        <v>87</v>
      </c>
      <c r="BN50" s="110" t="s">
        <v>88</v>
      </c>
      <c r="BO50" s="110" t="s">
        <v>90</v>
      </c>
      <c r="BP50" s="110" t="s">
        <v>92</v>
      </c>
      <c r="BQ50" s="110" t="s">
        <v>93</v>
      </c>
      <c r="BR50" s="110" t="s">
        <v>94</v>
      </c>
      <c r="BS50" s="110" t="s">
        <v>95</v>
      </c>
      <c r="BT50" s="110" t="s">
        <v>96</v>
      </c>
      <c r="BU50" s="89" t="s">
        <v>97</v>
      </c>
      <c r="BV50" s="89" t="s">
        <v>98</v>
      </c>
      <c r="BW50" s="110" t="s">
        <v>99</v>
      </c>
      <c r="BX50" s="90" t="s">
        <v>100</v>
      </c>
      <c r="BY50" s="89" t="s">
        <v>102</v>
      </c>
      <c r="BZ50" s="89" t="s">
        <v>104</v>
      </c>
      <c r="CA50" s="89" t="s">
        <v>105</v>
      </c>
      <c r="CB50" s="90" t="s">
        <v>107</v>
      </c>
      <c r="CC50" s="89" t="s">
        <v>108</v>
      </c>
      <c r="CD50" s="110" t="s">
        <v>120</v>
      </c>
      <c r="CE50" s="110" t="s">
        <v>122</v>
      </c>
      <c r="CF50" s="110" t="s">
        <v>123</v>
      </c>
      <c r="CG50" s="111" t="s">
        <v>124</v>
      </c>
      <c r="CH50" s="111" t="s">
        <v>126</v>
      </c>
      <c r="CI50" s="111" t="s">
        <v>127</v>
      </c>
      <c r="CJ50" s="111" t="s">
        <v>128</v>
      </c>
      <c r="CK50" s="111" t="s">
        <v>131</v>
      </c>
      <c r="CL50" s="111" t="s">
        <v>135</v>
      </c>
      <c r="CM50" s="111" t="s">
        <v>139</v>
      </c>
      <c r="CN50" s="111" t="s">
        <v>141</v>
      </c>
      <c r="CO50" s="135" t="s">
        <v>145</v>
      </c>
      <c r="CP50" s="105" t="s">
        <v>146</v>
      </c>
      <c r="CQ50" s="112" t="s">
        <v>147</v>
      </c>
      <c r="CR50" s="112" t="s">
        <v>148</v>
      </c>
      <c r="CS50" s="111" t="s">
        <v>150</v>
      </c>
      <c r="CT50" s="111" t="s">
        <v>153</v>
      </c>
      <c r="CU50" s="111" t="s">
        <v>154</v>
      </c>
      <c r="CV50" s="111" t="s">
        <v>155</v>
      </c>
      <c r="CW50" s="111" t="s">
        <v>156</v>
      </c>
      <c r="CX50" s="111" t="s">
        <v>158</v>
      </c>
      <c r="CY50" s="111" t="s">
        <v>162</v>
      </c>
      <c r="CZ50" s="111" t="s">
        <v>164</v>
      </c>
      <c r="DA50" s="111" t="s">
        <v>166</v>
      </c>
    </row>
    <row r="51" spans="1:105" x14ac:dyDescent="0.25">
      <c r="A51" s="52"/>
      <c r="B51" s="19"/>
      <c r="C51" s="19"/>
      <c r="D51" s="21"/>
      <c r="E51" s="35"/>
      <c r="F51" s="17"/>
      <c r="G51" s="17"/>
      <c r="H51" s="21"/>
      <c r="I51" s="10"/>
      <c r="J51" s="9"/>
      <c r="K51" s="9"/>
      <c r="L51" s="8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9"/>
      <c r="BV51" s="9"/>
      <c r="BW51" s="2"/>
      <c r="BX51" s="8"/>
      <c r="BY51" s="9"/>
      <c r="BZ51" s="9"/>
      <c r="CA51" s="9"/>
      <c r="CB51" s="8"/>
      <c r="CC51" s="9"/>
      <c r="CD51" s="2"/>
      <c r="CE51" s="2"/>
      <c r="CF51" s="2"/>
      <c r="CG51" s="47"/>
      <c r="CH51" s="47"/>
      <c r="CI51" s="47"/>
      <c r="CJ51" s="47"/>
      <c r="CK51" s="47"/>
      <c r="CL51" s="47"/>
      <c r="CM51" s="47"/>
      <c r="CN51" s="47"/>
      <c r="CO51" s="2"/>
      <c r="CP51" s="10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</row>
    <row r="52" spans="1:105" x14ac:dyDescent="0.25">
      <c r="A52" s="95" t="s">
        <v>137</v>
      </c>
      <c r="B52" s="15"/>
      <c r="C52" s="15"/>
      <c r="D52" s="15"/>
      <c r="E52" s="15"/>
      <c r="F52" s="15"/>
      <c r="G52" s="16"/>
      <c r="H52" s="15"/>
      <c r="I52" s="16"/>
      <c r="J52" s="15"/>
      <c r="K52" s="15"/>
      <c r="L52" s="14"/>
      <c r="M52" s="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5"/>
      <c r="BV52" s="15"/>
      <c r="BW52" s="3"/>
      <c r="BX52" s="14"/>
      <c r="BY52" s="15"/>
      <c r="BZ52" s="15"/>
      <c r="CA52" s="15"/>
      <c r="CB52" s="14"/>
      <c r="CC52" s="15"/>
      <c r="CD52" s="2"/>
      <c r="CE52" s="3"/>
      <c r="CF52" s="3"/>
      <c r="CG52" s="48"/>
      <c r="CH52" s="48"/>
      <c r="CI52" s="48"/>
      <c r="CJ52" s="48"/>
      <c r="CK52" s="48"/>
      <c r="CL52" s="48"/>
      <c r="CM52" s="48"/>
      <c r="CN52" s="48"/>
      <c r="CO52" s="3"/>
      <c r="CP52" s="16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</row>
    <row r="53" spans="1:105" x14ac:dyDescent="0.25">
      <c r="A53" s="52"/>
      <c r="B53" s="9"/>
      <c r="C53" s="9"/>
      <c r="D53" s="7"/>
      <c r="E53" s="9"/>
      <c r="F53" s="9"/>
      <c r="G53" s="10"/>
      <c r="H53" s="9"/>
      <c r="I53" s="9"/>
      <c r="J53" s="9"/>
      <c r="K53" s="9"/>
      <c r="L53" s="8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"/>
      <c r="BV53" s="9"/>
      <c r="BW53" s="2"/>
      <c r="BX53" s="8"/>
      <c r="BY53" s="9"/>
      <c r="BZ53" s="9"/>
      <c r="CA53" s="9"/>
      <c r="CB53" s="8"/>
      <c r="CC53" s="10"/>
      <c r="CD53" s="7"/>
      <c r="CE53" s="2"/>
      <c r="CF53" s="2"/>
      <c r="CG53" s="47"/>
      <c r="CH53" s="47"/>
      <c r="CI53" s="47"/>
      <c r="CJ53" s="47"/>
      <c r="CK53" s="47"/>
      <c r="CL53" s="47"/>
      <c r="CM53" s="47"/>
      <c r="CN53" s="47"/>
      <c r="CO53" s="2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</row>
    <row r="54" spans="1:105" x14ac:dyDescent="0.25">
      <c r="A54" s="52"/>
      <c r="B54" s="9"/>
      <c r="C54" s="9"/>
      <c r="D54" s="9"/>
      <c r="E54" s="9"/>
      <c r="F54" s="9"/>
      <c r="G54" s="10"/>
      <c r="H54" s="9"/>
      <c r="I54" s="9"/>
      <c r="J54" s="9"/>
      <c r="K54" s="9"/>
      <c r="L54" s="8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9"/>
      <c r="BW54" s="2"/>
      <c r="BX54" s="8"/>
      <c r="BY54" s="9"/>
      <c r="BZ54" s="9"/>
      <c r="CA54" s="9"/>
      <c r="CB54" s="8"/>
      <c r="CC54" s="10"/>
      <c r="CD54" s="9"/>
      <c r="CE54" s="2"/>
      <c r="CF54" s="2"/>
      <c r="CG54" s="47"/>
      <c r="CH54" s="47"/>
      <c r="CI54" s="47"/>
      <c r="CJ54" s="47"/>
      <c r="CK54" s="47"/>
      <c r="CL54" s="47"/>
      <c r="CM54" s="47"/>
      <c r="CN54" s="2"/>
      <c r="CO54" s="2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</row>
    <row r="55" spans="1:105" x14ac:dyDescent="0.25">
      <c r="A55" s="94" t="s">
        <v>2</v>
      </c>
      <c r="B55" s="36">
        <f t="shared" ref="B55:I55" si="93">SUM(B56:B58)</f>
        <v>30.786190159953073</v>
      </c>
      <c r="C55" s="36">
        <f t="shared" si="93"/>
        <v>29.966485061773341</v>
      </c>
      <c r="D55" s="36">
        <f t="shared" si="93"/>
        <v>29.070927408998578</v>
      </c>
      <c r="E55" s="36">
        <f t="shared" si="93"/>
        <v>29.194150428738112</v>
      </c>
      <c r="F55" s="37">
        <f t="shared" si="93"/>
        <v>29.040126003969611</v>
      </c>
      <c r="G55" s="37">
        <f t="shared" si="93"/>
        <v>29.912493011991099</v>
      </c>
      <c r="H55" s="36">
        <f t="shared" si="93"/>
        <v>30.296947891353767</v>
      </c>
      <c r="I55" s="36">
        <f t="shared" si="93"/>
        <v>34.560788183657763</v>
      </c>
      <c r="J55" s="38">
        <f>SUM(J56:J58)</f>
        <v>40.22881371328171</v>
      </c>
      <c r="K55" s="38">
        <f t="shared" ref="K55:N55" si="94">SUM(K56:K58)</f>
        <v>43.596784607218076</v>
      </c>
      <c r="L55" s="38">
        <f t="shared" ref="L55" si="95">SUM(L56:L58)</f>
        <v>41.26571706186683</v>
      </c>
      <c r="M55" s="80">
        <f t="shared" si="94"/>
        <v>41.485159523666283</v>
      </c>
      <c r="N55" s="38">
        <f t="shared" si="94"/>
        <v>45.043535161362939</v>
      </c>
      <c r="O55" s="38">
        <f>SUM(O56:O59)</f>
        <v>47.190164821949914</v>
      </c>
      <c r="P55" s="38">
        <f>SUM(P56:P59)</f>
        <v>45.955584068657998</v>
      </c>
      <c r="Q55" s="38">
        <f t="shared" ref="Q55" si="96">SUM(Q56:Q59)</f>
        <v>46.265449833865709</v>
      </c>
      <c r="R55" s="38">
        <f t="shared" ref="R55:AC55" si="97">SUM(R56:R58)</f>
        <v>43.162834308408641</v>
      </c>
      <c r="S55" s="38">
        <f t="shared" si="97"/>
        <v>43.09004328755573</v>
      </c>
      <c r="T55" s="38">
        <f t="shared" si="97"/>
        <v>43.006464171832008</v>
      </c>
      <c r="U55" s="38">
        <f t="shared" si="97"/>
        <v>42.693938986791828</v>
      </c>
      <c r="V55" s="38">
        <f t="shared" si="97"/>
        <v>42.787968088987071</v>
      </c>
      <c r="W55" s="38">
        <f t="shared" si="97"/>
        <v>43.617046213551184</v>
      </c>
      <c r="X55" s="38">
        <f t="shared" si="97"/>
        <v>44.510543148173419</v>
      </c>
      <c r="Y55" s="38">
        <f t="shared" si="97"/>
        <v>44.616748230831035</v>
      </c>
      <c r="Z55" s="38">
        <f t="shared" si="97"/>
        <v>44.591213327824732</v>
      </c>
      <c r="AA55" s="38">
        <f t="shared" si="97"/>
        <v>44.323322232724408</v>
      </c>
      <c r="AB55" s="38">
        <f t="shared" si="97"/>
        <v>44.585446368528949</v>
      </c>
      <c r="AC55" s="38">
        <f t="shared" si="97"/>
        <v>44.893622480387222</v>
      </c>
      <c r="AD55" s="38">
        <f t="shared" ref="AD55:AO55" si="98">SUM(AD56:AD58)</f>
        <v>44.871944566258705</v>
      </c>
      <c r="AE55" s="38">
        <f t="shared" si="98"/>
        <v>44.949376690672047</v>
      </c>
      <c r="AF55" s="38">
        <f t="shared" si="98"/>
        <v>44.84202701176276</v>
      </c>
      <c r="AG55" s="38">
        <f t="shared" si="98"/>
        <v>43.357470858918504</v>
      </c>
      <c r="AH55" s="38">
        <f t="shared" si="98"/>
        <v>44.471245944727578</v>
      </c>
      <c r="AI55" s="38">
        <f t="shared" si="98"/>
        <v>43.179295255650068</v>
      </c>
      <c r="AJ55" s="38">
        <f t="shared" si="98"/>
        <v>44.716288734825675</v>
      </c>
      <c r="AK55" s="38">
        <f t="shared" si="98"/>
        <v>45.016453965629125</v>
      </c>
      <c r="AL55" s="38">
        <f t="shared" si="98"/>
        <v>43.664007855292319</v>
      </c>
      <c r="AM55" s="38">
        <f t="shared" si="98"/>
        <v>43.741876883904631</v>
      </c>
      <c r="AN55" s="38">
        <f t="shared" si="98"/>
        <v>41.124816904275065</v>
      </c>
      <c r="AO55" s="57">
        <f t="shared" si="98"/>
        <v>41.26571706186683</v>
      </c>
      <c r="AP55" s="38">
        <f t="shared" ref="AP55" si="99">SUM(AP56:AP59)</f>
        <v>41.419937272577457</v>
      </c>
      <c r="AQ55" s="38">
        <f t="shared" ref="AQ55:BV55" si="100">SUM(AQ56:AQ59)</f>
        <v>41.360647429391705</v>
      </c>
      <c r="AR55" s="38">
        <f t="shared" si="100"/>
        <v>41.454530479055045</v>
      </c>
      <c r="AS55" s="38">
        <f t="shared" si="100"/>
        <v>41.595065782065731</v>
      </c>
      <c r="AT55" s="38">
        <f t="shared" si="100"/>
        <v>41.609892592809331</v>
      </c>
      <c r="AU55" s="38">
        <f t="shared" si="100"/>
        <v>41.759279485228973</v>
      </c>
      <c r="AV55" s="38">
        <f t="shared" si="100"/>
        <v>41.723963567961832</v>
      </c>
      <c r="AW55" s="38">
        <f t="shared" si="100"/>
        <v>41.575166966167984</v>
      </c>
      <c r="AX55" s="38">
        <f t="shared" si="100"/>
        <v>41.56599884839423</v>
      </c>
      <c r="AY55" s="38">
        <f t="shared" si="100"/>
        <v>41.57560271635198</v>
      </c>
      <c r="AZ55" s="38">
        <f t="shared" si="100"/>
        <v>41.404371111408899</v>
      </c>
      <c r="BA55" s="38">
        <f t="shared" si="100"/>
        <v>41.485159523666283</v>
      </c>
      <c r="BB55" s="38">
        <f t="shared" si="100"/>
        <v>42.61013852285005</v>
      </c>
      <c r="BC55" s="38">
        <f t="shared" si="100"/>
        <v>43.714317436205249</v>
      </c>
      <c r="BD55" s="38">
        <f t="shared" si="100"/>
        <v>43.460675501122971</v>
      </c>
      <c r="BE55" s="38">
        <f t="shared" si="100"/>
        <v>43.994995248575378</v>
      </c>
      <c r="BF55" s="38">
        <f t="shared" si="100"/>
        <v>43.918250834535051</v>
      </c>
      <c r="BG55" s="38">
        <f t="shared" si="100"/>
        <v>43.868601880924246</v>
      </c>
      <c r="BH55" s="38">
        <f t="shared" si="100"/>
        <v>43.826834669603137</v>
      </c>
      <c r="BI55" s="38">
        <f t="shared" si="100"/>
        <v>44.542156170683576</v>
      </c>
      <c r="BJ55" s="38">
        <f t="shared" si="100"/>
        <v>44.506538028898376</v>
      </c>
      <c r="BK55" s="38">
        <f t="shared" si="100"/>
        <v>44.733646438684744</v>
      </c>
      <c r="BL55" s="38">
        <f t="shared" si="100"/>
        <v>44.848292796151583</v>
      </c>
      <c r="BM55" s="38">
        <f t="shared" si="100"/>
        <v>45.043535161362939</v>
      </c>
      <c r="BN55" s="38">
        <f t="shared" si="100"/>
        <v>45.01504858875176</v>
      </c>
      <c r="BO55" s="38">
        <f t="shared" si="100"/>
        <v>45.364600766493211</v>
      </c>
      <c r="BP55" s="38">
        <f t="shared" si="100"/>
        <v>44.941131682575111</v>
      </c>
      <c r="BQ55" s="38">
        <f t="shared" si="100"/>
        <v>45.252466179173098</v>
      </c>
      <c r="BR55" s="38">
        <f t="shared" si="100"/>
        <v>45.592873697447409</v>
      </c>
      <c r="BS55" s="38">
        <f t="shared" si="100"/>
        <v>46.236794103691309</v>
      </c>
      <c r="BT55" s="38">
        <f t="shared" si="100"/>
        <v>46.062598586721457</v>
      </c>
      <c r="BU55" s="38">
        <f t="shared" si="100"/>
        <v>46.046960295436996</v>
      </c>
      <c r="BV55" s="38">
        <f t="shared" si="100"/>
        <v>45.529064867862004</v>
      </c>
      <c r="BW55" s="38">
        <f t="shared" ref="BW55:CM55" si="101">SUM(BW56:BW59)</f>
        <v>45.607330698404638</v>
      </c>
      <c r="BX55" s="38">
        <f t="shared" si="101"/>
        <v>45.623710343716638</v>
      </c>
      <c r="BY55" s="38">
        <f t="shared" si="101"/>
        <v>47.190164821949914</v>
      </c>
      <c r="BZ55" s="38">
        <f t="shared" si="101"/>
        <v>46.908356035011138</v>
      </c>
      <c r="CA55" s="38">
        <f t="shared" si="101"/>
        <v>46.904319548179593</v>
      </c>
      <c r="CB55" s="38">
        <f t="shared" si="101"/>
        <v>45.71604711088245</v>
      </c>
      <c r="CC55" s="57">
        <f t="shared" si="101"/>
        <v>45.560083957676845</v>
      </c>
      <c r="CD55" s="38">
        <f t="shared" si="101"/>
        <v>45.507308639733601</v>
      </c>
      <c r="CE55" s="91">
        <f t="shared" si="101"/>
        <v>45.640985578937141</v>
      </c>
      <c r="CF55" s="38">
        <f t="shared" si="101"/>
        <v>45.74622308887178</v>
      </c>
      <c r="CG55" s="38">
        <f t="shared" si="101"/>
        <v>45.615078708789206</v>
      </c>
      <c r="CH55" s="38">
        <f t="shared" si="101"/>
        <v>45.736789913728757</v>
      </c>
      <c r="CI55" s="38">
        <f t="shared" si="101"/>
        <v>45.750634258209203</v>
      </c>
      <c r="CJ55" s="38">
        <f t="shared" si="101"/>
        <v>45.841390839467593</v>
      </c>
      <c r="CK55" s="58">
        <f t="shared" si="101"/>
        <v>45.955584068657998</v>
      </c>
      <c r="CL55" s="38">
        <f t="shared" si="101"/>
        <v>46.121155307080592</v>
      </c>
      <c r="CM55" s="38">
        <f t="shared" si="101"/>
        <v>45.778192564199728</v>
      </c>
      <c r="CN55" s="57">
        <f t="shared" ref="CN55" si="102">SUM(CN56:CN59)</f>
        <v>45.32122273002544</v>
      </c>
      <c r="CO55" s="2">
        <f>SUM(CO56:CO59)</f>
        <v>46.269088601244427</v>
      </c>
      <c r="CP55" s="113">
        <f t="shared" ref="CP55:DA55" si="103">SUM(CP56:CP59)</f>
        <v>45.923810627925064</v>
      </c>
      <c r="CQ55" s="113">
        <f t="shared" ref="CQ55:CZ55" si="104">SUM(CQ56:CQ59)</f>
        <v>45.698368519212735</v>
      </c>
      <c r="CR55" s="113">
        <f t="shared" si="104"/>
        <v>45.723814377306546</v>
      </c>
      <c r="CS55" s="113">
        <f t="shared" si="104"/>
        <v>45.803981447783947</v>
      </c>
      <c r="CT55" s="113">
        <f t="shared" si="104"/>
        <v>45.681796538338816</v>
      </c>
      <c r="CU55" s="113">
        <f t="shared" si="104"/>
        <v>45.959584107262373</v>
      </c>
      <c r="CV55" s="113">
        <f t="shared" si="104"/>
        <v>46.371202325307053</v>
      </c>
      <c r="CW55" s="113">
        <f t="shared" si="104"/>
        <v>46.265449833865709</v>
      </c>
      <c r="CX55" s="113">
        <f t="shared" si="104"/>
        <v>46.357412617873209</v>
      </c>
      <c r="CY55" s="113">
        <f t="shared" si="104"/>
        <v>46.055764072592247</v>
      </c>
      <c r="CZ55" s="113">
        <f t="shared" si="104"/>
        <v>46.034791407698528</v>
      </c>
      <c r="DA55" s="113">
        <f t="shared" si="103"/>
        <v>46.615606199851619</v>
      </c>
    </row>
    <row r="56" spans="1:105" x14ac:dyDescent="0.25">
      <c r="A56" s="53" t="s">
        <v>3</v>
      </c>
      <c r="B56" s="25">
        <f t="shared" ref="B56:AG56" si="105">B12/B40*100</f>
        <v>20.032419556616759</v>
      </c>
      <c r="C56" s="25">
        <f t="shared" si="105"/>
        <v>19.146742289243583</v>
      </c>
      <c r="D56" s="25">
        <f t="shared" si="105"/>
        <v>18.103329519717949</v>
      </c>
      <c r="E56" s="25">
        <f t="shared" si="105"/>
        <v>17.46052336514504</v>
      </c>
      <c r="F56" s="26">
        <f t="shared" si="105"/>
        <v>17.017935511985939</v>
      </c>
      <c r="G56" s="26">
        <f t="shared" si="105"/>
        <v>17.532364372189267</v>
      </c>
      <c r="H56" s="25">
        <f t="shared" si="105"/>
        <v>17.972387791361331</v>
      </c>
      <c r="I56" s="25">
        <f t="shared" si="105"/>
        <v>21.024809758600053</v>
      </c>
      <c r="J56" s="9">
        <f t="shared" si="105"/>
        <v>29.943239506410475</v>
      </c>
      <c r="K56" s="9">
        <f t="shared" si="105"/>
        <v>35.393341672880581</v>
      </c>
      <c r="L56" s="9">
        <f t="shared" si="105"/>
        <v>34.0341420101133</v>
      </c>
      <c r="M56" s="2">
        <f t="shared" si="105"/>
        <v>34.337738561740203</v>
      </c>
      <c r="N56" s="9">
        <f t="shared" si="105"/>
        <v>38.730124602918153</v>
      </c>
      <c r="O56" s="9">
        <f t="shared" si="105"/>
        <v>38.668254057801782</v>
      </c>
      <c r="P56" s="9">
        <f t="shared" si="105"/>
        <v>37.957463412759807</v>
      </c>
      <c r="Q56" s="9">
        <f t="shared" si="105"/>
        <v>38.124642979035016</v>
      </c>
      <c r="R56" s="9">
        <f t="shared" si="105"/>
        <v>33.835997804045363</v>
      </c>
      <c r="S56" s="9">
        <f t="shared" si="105"/>
        <v>33.732008054191553</v>
      </c>
      <c r="T56" s="9">
        <f t="shared" si="105"/>
        <v>33.703432688319928</v>
      </c>
      <c r="U56" s="9">
        <f t="shared" si="105"/>
        <v>33.456511390643087</v>
      </c>
      <c r="V56" s="9">
        <f t="shared" si="105"/>
        <v>33.577039016257977</v>
      </c>
      <c r="W56" s="9">
        <f t="shared" si="105"/>
        <v>34.427642179091656</v>
      </c>
      <c r="X56" s="9">
        <f t="shared" si="105"/>
        <v>35.472257073067368</v>
      </c>
      <c r="Y56" s="9">
        <f t="shared" si="105"/>
        <v>35.58394794241137</v>
      </c>
      <c r="Z56" s="9">
        <f t="shared" si="105"/>
        <v>35.651683774280549</v>
      </c>
      <c r="AA56" s="9">
        <f t="shared" si="105"/>
        <v>35.441740019500763</v>
      </c>
      <c r="AB56" s="9">
        <f t="shared" si="105"/>
        <v>35.633098648052041</v>
      </c>
      <c r="AC56" s="9">
        <f t="shared" si="105"/>
        <v>35.966836300507495</v>
      </c>
      <c r="AD56" s="9">
        <f t="shared" si="105"/>
        <v>36.165541073804455</v>
      </c>
      <c r="AE56" s="9">
        <f t="shared" si="105"/>
        <v>36.250809938829178</v>
      </c>
      <c r="AF56" s="9">
        <f t="shared" si="105"/>
        <v>36.115063929434115</v>
      </c>
      <c r="AG56" s="9">
        <f t="shared" si="105"/>
        <v>35.328135021259499</v>
      </c>
      <c r="AH56" s="9">
        <f t="shared" ref="AH56:BM56" si="106">AH12/AH40*100</f>
        <v>35.852317221214932</v>
      </c>
      <c r="AI56" s="9">
        <f t="shared" si="106"/>
        <v>35.250559932770827</v>
      </c>
      <c r="AJ56" s="9">
        <f t="shared" si="106"/>
        <v>36.387408005975153</v>
      </c>
      <c r="AK56" s="9">
        <f t="shared" si="106"/>
        <v>36.703344528713295</v>
      </c>
      <c r="AL56" s="9">
        <f t="shared" si="106"/>
        <v>35.912263070870516</v>
      </c>
      <c r="AM56" s="9">
        <f t="shared" si="106"/>
        <v>36.012354618630091</v>
      </c>
      <c r="AN56" s="9">
        <f t="shared" si="106"/>
        <v>33.888525897097601</v>
      </c>
      <c r="AO56" s="10">
        <f t="shared" si="106"/>
        <v>34.0341420101133</v>
      </c>
      <c r="AP56" s="2">
        <f t="shared" si="106"/>
        <v>34.18439399232755</v>
      </c>
      <c r="AQ56" s="2">
        <f t="shared" si="106"/>
        <v>34.136882019023659</v>
      </c>
      <c r="AR56" s="2">
        <f t="shared" si="106"/>
        <v>34.278509729724888</v>
      </c>
      <c r="AS56" s="2">
        <f t="shared" si="106"/>
        <v>34.434273259289505</v>
      </c>
      <c r="AT56" s="2">
        <f t="shared" si="106"/>
        <v>34.455743406355602</v>
      </c>
      <c r="AU56" s="2">
        <f t="shared" si="106"/>
        <v>34.600568868340062</v>
      </c>
      <c r="AV56" s="2">
        <f t="shared" si="106"/>
        <v>34.585831540948</v>
      </c>
      <c r="AW56" s="2">
        <f t="shared" si="106"/>
        <v>34.424496245795119</v>
      </c>
      <c r="AX56" s="2">
        <f t="shared" si="106"/>
        <v>34.454796482269579</v>
      </c>
      <c r="AY56" s="2">
        <f t="shared" si="106"/>
        <v>34.434016775794937</v>
      </c>
      <c r="AZ56" s="2">
        <f t="shared" si="106"/>
        <v>34.251070384441661</v>
      </c>
      <c r="BA56" s="2">
        <f t="shared" si="106"/>
        <v>34.337738561740203</v>
      </c>
      <c r="BB56" s="2">
        <f t="shared" si="106"/>
        <v>35.597210983960956</v>
      </c>
      <c r="BC56" s="2">
        <f t="shared" si="106"/>
        <v>36.893073366232933</v>
      </c>
      <c r="BD56" s="2">
        <f t="shared" si="106"/>
        <v>36.705936762842811</v>
      </c>
      <c r="BE56" s="2">
        <f t="shared" si="106"/>
        <v>37.313871618468234</v>
      </c>
      <c r="BF56" s="2">
        <f t="shared" si="106"/>
        <v>37.201576182020226</v>
      </c>
      <c r="BG56" s="2">
        <f t="shared" si="106"/>
        <v>37.181753432589076</v>
      </c>
      <c r="BH56" s="2">
        <f t="shared" si="106"/>
        <v>37.142152786323145</v>
      </c>
      <c r="BI56" s="2">
        <f t="shared" si="106"/>
        <v>38.012622431404701</v>
      </c>
      <c r="BJ56" s="2">
        <f t="shared" si="106"/>
        <v>38.008643123050739</v>
      </c>
      <c r="BK56" s="2">
        <f t="shared" si="106"/>
        <v>38.308752647289189</v>
      </c>
      <c r="BL56" s="2">
        <f t="shared" si="106"/>
        <v>38.489805472793634</v>
      </c>
      <c r="BM56" s="2">
        <f t="shared" si="106"/>
        <v>38.730124602918153</v>
      </c>
      <c r="BN56" s="2">
        <f t="shared" ref="BN56:CS56" si="107">BN12/BN40*100</f>
        <v>38.729716723826996</v>
      </c>
      <c r="BO56" s="2">
        <f t="shared" si="107"/>
        <v>39.150961651290203</v>
      </c>
      <c r="BP56" s="2">
        <f t="shared" si="107"/>
        <v>38.743402213551065</v>
      </c>
      <c r="BQ56" s="2">
        <f t="shared" si="107"/>
        <v>39.088582050775251</v>
      </c>
      <c r="BR56" s="2">
        <f t="shared" si="107"/>
        <v>39.442452911715868</v>
      </c>
      <c r="BS56" s="2">
        <f t="shared" si="107"/>
        <v>40.158017874543063</v>
      </c>
      <c r="BT56" s="2">
        <f t="shared" si="107"/>
        <v>39.952738371065848</v>
      </c>
      <c r="BU56" s="9">
        <f t="shared" si="107"/>
        <v>39.943134030077765</v>
      </c>
      <c r="BV56" s="9">
        <f t="shared" si="107"/>
        <v>39.39608417152489</v>
      </c>
      <c r="BW56" s="2">
        <f t="shared" si="107"/>
        <v>39.468365219603967</v>
      </c>
      <c r="BX56" s="8">
        <f t="shared" si="107"/>
        <v>39.510978623000462</v>
      </c>
      <c r="BY56" s="9">
        <f t="shared" si="107"/>
        <v>38.668254057801782</v>
      </c>
      <c r="BZ56" s="9">
        <f t="shared" si="107"/>
        <v>38.467381428725893</v>
      </c>
      <c r="CA56" s="47">
        <f t="shared" si="107"/>
        <v>38.477042082526111</v>
      </c>
      <c r="CB56" s="8">
        <f t="shared" si="107"/>
        <v>37.502255007530501</v>
      </c>
      <c r="CC56" s="10">
        <f t="shared" si="107"/>
        <v>37.313245743869366</v>
      </c>
      <c r="CD56" s="9">
        <f t="shared" si="107"/>
        <v>37.264322016943026</v>
      </c>
      <c r="CE56" s="47">
        <f t="shared" si="107"/>
        <v>37.46019248843379</v>
      </c>
      <c r="CF56" s="47">
        <f t="shared" si="107"/>
        <v>37.600230115039565</v>
      </c>
      <c r="CG56" s="47">
        <f t="shared" si="107"/>
        <v>37.480399284243532</v>
      </c>
      <c r="CH56" s="47">
        <f t="shared" si="107"/>
        <v>37.625250355719054</v>
      </c>
      <c r="CI56" s="47">
        <f t="shared" si="107"/>
        <v>37.659465552057888</v>
      </c>
      <c r="CJ56" s="47">
        <f t="shared" si="107"/>
        <v>37.79590219324902</v>
      </c>
      <c r="CK56" s="47">
        <f t="shared" si="107"/>
        <v>37.957463412759807</v>
      </c>
      <c r="CL56" s="47">
        <f t="shared" si="107"/>
        <v>38.116545211887775</v>
      </c>
      <c r="CM56" s="47">
        <f t="shared" si="107"/>
        <v>37.778407790210622</v>
      </c>
      <c r="CN56" s="2">
        <f t="shared" si="107"/>
        <v>37.405054629396524</v>
      </c>
      <c r="CO56" s="2">
        <f t="shared" si="107"/>
        <v>38.358781035747896</v>
      </c>
      <c r="CP56" s="113">
        <f t="shared" si="107"/>
        <v>37.898097393907719</v>
      </c>
      <c r="CQ56" s="113">
        <f t="shared" si="107"/>
        <v>37.687305745377223</v>
      </c>
      <c r="CR56" s="113">
        <f t="shared" si="107"/>
        <v>37.659687401278617</v>
      </c>
      <c r="CS56" s="113">
        <f t="shared" si="107"/>
        <v>37.744151272135504</v>
      </c>
      <c r="CT56" s="113">
        <f t="shared" ref="CT56:DA56" si="108">CT12/CT40*100</f>
        <v>37.562159256346298</v>
      </c>
      <c r="CU56" s="113">
        <f t="shared" si="108"/>
        <v>37.867296806279569</v>
      </c>
      <c r="CV56" s="113">
        <f t="shared" si="108"/>
        <v>38.239036429136938</v>
      </c>
      <c r="CW56" s="113">
        <f t="shared" si="108"/>
        <v>38.124642979035016</v>
      </c>
      <c r="CX56" s="113">
        <f t="shared" si="108"/>
        <v>38.141070856801647</v>
      </c>
      <c r="CY56" s="113">
        <f t="shared" si="108"/>
        <v>37.768800155838875</v>
      </c>
      <c r="CZ56" s="113">
        <f t="shared" ref="CZ56" si="109">CZ12/CZ40*100</f>
        <v>37.795454145860553</v>
      </c>
      <c r="DA56" s="113">
        <f t="shared" si="108"/>
        <v>38.495495969053223</v>
      </c>
    </row>
    <row r="57" spans="1:105" ht="18" x14ac:dyDescent="0.25">
      <c r="A57" s="53" t="s">
        <v>21</v>
      </c>
      <c r="B57" s="9">
        <f t="shared" ref="B57:AG57" si="110">B33/B40*100</f>
        <v>1.8202869546745639</v>
      </c>
      <c r="C57" s="9">
        <f t="shared" si="110"/>
        <v>1.7907392149473813</v>
      </c>
      <c r="D57" s="9">
        <f t="shared" si="110"/>
        <v>1.7376295850942118</v>
      </c>
      <c r="E57" s="9">
        <f t="shared" si="110"/>
        <v>1.717963934535762</v>
      </c>
      <c r="F57" s="10">
        <f t="shared" si="110"/>
        <v>1.6664642016063516</v>
      </c>
      <c r="G57" s="10">
        <f t="shared" si="110"/>
        <v>1.6903785185729734</v>
      </c>
      <c r="H57" s="9">
        <f t="shared" si="110"/>
        <v>1.6948598005074877</v>
      </c>
      <c r="I57" s="9">
        <f t="shared" si="110"/>
        <v>2.8475646250748143</v>
      </c>
      <c r="J57" s="45">
        <f t="shared" si="110"/>
        <v>0</v>
      </c>
      <c r="K57" s="44">
        <f t="shared" si="110"/>
        <v>0</v>
      </c>
      <c r="L57" s="45">
        <f t="shared" si="110"/>
        <v>0</v>
      </c>
      <c r="M57" s="42">
        <f t="shared" si="110"/>
        <v>0</v>
      </c>
      <c r="N57" s="44">
        <f t="shared" si="110"/>
        <v>0</v>
      </c>
      <c r="O57" s="44">
        <f t="shared" si="110"/>
        <v>0</v>
      </c>
      <c r="P57" s="44">
        <f t="shared" si="110"/>
        <v>0</v>
      </c>
      <c r="Q57" s="44">
        <f t="shared" si="110"/>
        <v>0</v>
      </c>
      <c r="R57" s="45">
        <f t="shared" si="110"/>
        <v>0</v>
      </c>
      <c r="S57" s="45">
        <f t="shared" si="110"/>
        <v>0</v>
      </c>
      <c r="T57" s="45">
        <f t="shared" si="110"/>
        <v>0</v>
      </c>
      <c r="U57" s="45">
        <f t="shared" si="110"/>
        <v>0</v>
      </c>
      <c r="V57" s="45">
        <f t="shared" si="110"/>
        <v>0</v>
      </c>
      <c r="W57" s="45">
        <f t="shared" si="110"/>
        <v>0</v>
      </c>
      <c r="X57" s="45">
        <f t="shared" si="110"/>
        <v>0</v>
      </c>
      <c r="Y57" s="45">
        <f t="shared" si="110"/>
        <v>0</v>
      </c>
      <c r="Z57" s="45">
        <f t="shared" si="110"/>
        <v>0</v>
      </c>
      <c r="AA57" s="45">
        <f t="shared" si="110"/>
        <v>0</v>
      </c>
      <c r="AB57" s="45">
        <f t="shared" si="110"/>
        <v>0</v>
      </c>
      <c r="AC57" s="45">
        <f t="shared" si="110"/>
        <v>0</v>
      </c>
      <c r="AD57" s="45">
        <f t="shared" si="110"/>
        <v>0</v>
      </c>
      <c r="AE57" s="45">
        <f t="shared" si="110"/>
        <v>0</v>
      </c>
      <c r="AF57" s="45">
        <f t="shared" si="110"/>
        <v>0</v>
      </c>
      <c r="AG57" s="45">
        <f t="shared" si="110"/>
        <v>0</v>
      </c>
      <c r="AH57" s="45">
        <f t="shared" ref="AH57:BM57" si="111">AH33/AH40*100</f>
        <v>0</v>
      </c>
      <c r="AI57" s="45">
        <f t="shared" si="111"/>
        <v>0</v>
      </c>
      <c r="AJ57" s="45">
        <f t="shared" si="111"/>
        <v>0</v>
      </c>
      <c r="AK57" s="45">
        <f t="shared" si="111"/>
        <v>0</v>
      </c>
      <c r="AL57" s="45">
        <f t="shared" si="111"/>
        <v>0</v>
      </c>
      <c r="AM57" s="45">
        <f t="shared" si="111"/>
        <v>0</v>
      </c>
      <c r="AN57" s="45">
        <f t="shared" si="111"/>
        <v>0</v>
      </c>
      <c r="AO57" s="42">
        <f t="shared" si="111"/>
        <v>0</v>
      </c>
      <c r="AP57" s="42">
        <f t="shared" si="111"/>
        <v>0</v>
      </c>
      <c r="AQ57" s="42">
        <f t="shared" si="111"/>
        <v>0</v>
      </c>
      <c r="AR57" s="42">
        <f t="shared" si="111"/>
        <v>0</v>
      </c>
      <c r="AS57" s="42">
        <f t="shared" si="111"/>
        <v>0</v>
      </c>
      <c r="AT57" s="42">
        <f t="shared" si="111"/>
        <v>0</v>
      </c>
      <c r="AU57" s="42">
        <f t="shared" si="111"/>
        <v>0</v>
      </c>
      <c r="AV57" s="42">
        <f t="shared" si="111"/>
        <v>0</v>
      </c>
      <c r="AW57" s="42">
        <f t="shared" si="111"/>
        <v>0</v>
      </c>
      <c r="AX57" s="42">
        <f t="shared" si="111"/>
        <v>0</v>
      </c>
      <c r="AY57" s="42">
        <f t="shared" si="111"/>
        <v>0</v>
      </c>
      <c r="AZ57" s="42">
        <f t="shared" si="111"/>
        <v>0</v>
      </c>
      <c r="BA57" s="42">
        <f t="shared" si="111"/>
        <v>0</v>
      </c>
      <c r="BB57" s="42">
        <f t="shared" si="111"/>
        <v>0</v>
      </c>
      <c r="BC57" s="42">
        <f t="shared" si="111"/>
        <v>0</v>
      </c>
      <c r="BD57" s="42">
        <f t="shared" si="111"/>
        <v>0</v>
      </c>
      <c r="BE57" s="42">
        <f t="shared" si="111"/>
        <v>0</v>
      </c>
      <c r="BF57" s="42">
        <f t="shared" si="111"/>
        <v>0</v>
      </c>
      <c r="BG57" s="42">
        <f t="shared" si="111"/>
        <v>0</v>
      </c>
      <c r="BH57" s="42">
        <f t="shared" si="111"/>
        <v>0</v>
      </c>
      <c r="BI57" s="42">
        <f t="shared" si="111"/>
        <v>0</v>
      </c>
      <c r="BJ57" s="42">
        <f t="shared" si="111"/>
        <v>0</v>
      </c>
      <c r="BK57" s="42">
        <f t="shared" si="111"/>
        <v>0</v>
      </c>
      <c r="BL57" s="42">
        <f t="shared" si="111"/>
        <v>0</v>
      </c>
      <c r="BM57" s="42">
        <f t="shared" si="111"/>
        <v>0</v>
      </c>
      <c r="BN57" s="42">
        <f t="shared" ref="BN57:CS57" si="112">BN33/BN40*100</f>
        <v>0</v>
      </c>
      <c r="BO57" s="42">
        <f t="shared" si="112"/>
        <v>0</v>
      </c>
      <c r="BP57" s="42">
        <f t="shared" si="112"/>
        <v>0</v>
      </c>
      <c r="BQ57" s="42">
        <f t="shared" si="112"/>
        <v>0</v>
      </c>
      <c r="BR57" s="42">
        <f t="shared" si="112"/>
        <v>0</v>
      </c>
      <c r="BS57" s="42">
        <f t="shared" si="112"/>
        <v>0</v>
      </c>
      <c r="BT57" s="42">
        <f t="shared" si="112"/>
        <v>0</v>
      </c>
      <c r="BU57" s="44">
        <f t="shared" si="112"/>
        <v>0</v>
      </c>
      <c r="BV57" s="44">
        <f t="shared" si="112"/>
        <v>0</v>
      </c>
      <c r="BW57" s="42">
        <f t="shared" si="112"/>
        <v>0</v>
      </c>
      <c r="BX57" s="45">
        <f t="shared" si="112"/>
        <v>0</v>
      </c>
      <c r="BY57" s="44">
        <f t="shared" si="112"/>
        <v>0</v>
      </c>
      <c r="BZ57" s="44">
        <f t="shared" si="112"/>
        <v>0</v>
      </c>
      <c r="CA57" s="54">
        <f t="shared" si="112"/>
        <v>0</v>
      </c>
      <c r="CB57" s="45">
        <f t="shared" si="112"/>
        <v>0</v>
      </c>
      <c r="CC57" s="43">
        <f t="shared" si="112"/>
        <v>0</v>
      </c>
      <c r="CD57" s="44">
        <f t="shared" si="112"/>
        <v>0</v>
      </c>
      <c r="CE57" s="54">
        <f t="shared" si="112"/>
        <v>0</v>
      </c>
      <c r="CF57" s="54">
        <f t="shared" si="112"/>
        <v>0</v>
      </c>
      <c r="CG57" s="54">
        <f t="shared" si="112"/>
        <v>0</v>
      </c>
      <c r="CH57" s="54">
        <f t="shared" si="112"/>
        <v>0</v>
      </c>
      <c r="CI57" s="54">
        <f t="shared" si="112"/>
        <v>0</v>
      </c>
      <c r="CJ57" s="54">
        <f t="shared" si="112"/>
        <v>0</v>
      </c>
      <c r="CK57" s="54">
        <f t="shared" si="112"/>
        <v>0</v>
      </c>
      <c r="CL57" s="54">
        <f t="shared" si="112"/>
        <v>0</v>
      </c>
      <c r="CM57" s="54">
        <f t="shared" si="112"/>
        <v>0</v>
      </c>
      <c r="CN57" s="42">
        <f t="shared" si="112"/>
        <v>0</v>
      </c>
      <c r="CO57" s="42">
        <f t="shared" si="112"/>
        <v>0</v>
      </c>
      <c r="CP57" s="116">
        <f t="shared" si="112"/>
        <v>0</v>
      </c>
      <c r="CQ57" s="116">
        <f t="shared" si="112"/>
        <v>0</v>
      </c>
      <c r="CR57" s="116">
        <f t="shared" si="112"/>
        <v>0</v>
      </c>
      <c r="CS57" s="116">
        <f t="shared" si="112"/>
        <v>0</v>
      </c>
      <c r="CT57" s="116">
        <f t="shared" ref="CT57:DA57" si="113">CT33/CT40*100</f>
        <v>0</v>
      </c>
      <c r="CU57" s="116">
        <f t="shared" si="113"/>
        <v>0</v>
      </c>
      <c r="CV57" s="116">
        <f t="shared" si="113"/>
        <v>0</v>
      </c>
      <c r="CW57" s="116">
        <f t="shared" si="113"/>
        <v>0</v>
      </c>
      <c r="CX57" s="116">
        <f t="shared" si="113"/>
        <v>0</v>
      </c>
      <c r="CY57" s="116">
        <f t="shared" si="113"/>
        <v>0</v>
      </c>
      <c r="CZ57" s="116">
        <f t="shared" ref="CZ57" si="114">CZ33/CZ40*100</f>
        <v>0</v>
      </c>
      <c r="DA57" s="116">
        <f t="shared" si="113"/>
        <v>0</v>
      </c>
    </row>
    <row r="58" spans="1:105" x14ac:dyDescent="0.25">
      <c r="A58" s="53" t="s">
        <v>142</v>
      </c>
      <c r="B58" s="25">
        <f t="shared" ref="B58:AG58" si="115">(+B15+B34)/B40*100</f>
        <v>8.933483648661749</v>
      </c>
      <c r="C58" s="25">
        <f t="shared" si="115"/>
        <v>9.0290035575823762</v>
      </c>
      <c r="D58" s="25">
        <f t="shared" si="115"/>
        <v>9.229968304186416</v>
      </c>
      <c r="E58" s="25">
        <f t="shared" si="115"/>
        <v>10.015663129057307</v>
      </c>
      <c r="F58" s="25">
        <f t="shared" si="115"/>
        <v>10.355726290377321</v>
      </c>
      <c r="G58" s="26">
        <f t="shared" si="115"/>
        <v>10.689750121228858</v>
      </c>
      <c r="H58" s="25">
        <f t="shared" si="115"/>
        <v>10.629700299484949</v>
      </c>
      <c r="I58" s="25">
        <f t="shared" si="115"/>
        <v>10.6884137999829</v>
      </c>
      <c r="J58" s="9">
        <f t="shared" si="115"/>
        <v>10.285574206871239</v>
      </c>
      <c r="K58" s="9">
        <f t="shared" si="115"/>
        <v>8.2034429343374935</v>
      </c>
      <c r="L58" s="9">
        <f t="shared" si="115"/>
        <v>7.231575051753528</v>
      </c>
      <c r="M58" s="2">
        <f t="shared" si="115"/>
        <v>7.1474209619260822</v>
      </c>
      <c r="N58" s="9">
        <f t="shared" si="115"/>
        <v>6.313410558444783</v>
      </c>
      <c r="O58" s="9">
        <f t="shared" si="115"/>
        <v>5.9021514679965588</v>
      </c>
      <c r="P58" s="9">
        <f t="shared" si="115"/>
        <v>5.6535896329743816</v>
      </c>
      <c r="Q58" s="9">
        <f t="shared" si="115"/>
        <v>5.7438669973391354</v>
      </c>
      <c r="R58" s="9">
        <f t="shared" si="115"/>
        <v>9.3268365043632784</v>
      </c>
      <c r="S58" s="9">
        <f t="shared" si="115"/>
        <v>9.3580352333641788</v>
      </c>
      <c r="T58" s="9">
        <f t="shared" si="115"/>
        <v>9.3030314835120773</v>
      </c>
      <c r="U58" s="9">
        <f t="shared" si="115"/>
        <v>9.2374275961487431</v>
      </c>
      <c r="V58" s="9">
        <f t="shared" si="115"/>
        <v>9.2109290727290958</v>
      </c>
      <c r="W58" s="9">
        <f t="shared" si="115"/>
        <v>9.18940403445953</v>
      </c>
      <c r="X58" s="9">
        <f t="shared" si="115"/>
        <v>9.0382860751060523</v>
      </c>
      <c r="Y58" s="9">
        <f t="shared" si="115"/>
        <v>9.0328002884196632</v>
      </c>
      <c r="Z58" s="9">
        <f t="shared" si="115"/>
        <v>8.939529553544185</v>
      </c>
      <c r="AA58" s="9">
        <f t="shared" si="115"/>
        <v>8.8815822132236413</v>
      </c>
      <c r="AB58" s="9">
        <f t="shared" si="115"/>
        <v>8.9523477204769097</v>
      </c>
      <c r="AC58" s="9">
        <f t="shared" si="115"/>
        <v>8.9267861798797234</v>
      </c>
      <c r="AD58" s="9">
        <f t="shared" si="115"/>
        <v>8.7064034924542497</v>
      </c>
      <c r="AE58" s="9">
        <f t="shared" si="115"/>
        <v>8.6985667518428684</v>
      </c>
      <c r="AF58" s="9">
        <f t="shared" si="115"/>
        <v>8.7269630823286448</v>
      </c>
      <c r="AG58" s="9">
        <f t="shared" si="115"/>
        <v>8.0293358376590032</v>
      </c>
      <c r="AH58" s="9">
        <f t="shared" ref="AH58:BM58" si="116">(+AH15+AH34)/AH40*100</f>
        <v>8.6189287235126457</v>
      </c>
      <c r="AI58" s="9">
        <f t="shared" si="116"/>
        <v>7.9287353228792403</v>
      </c>
      <c r="AJ58" s="9">
        <f t="shared" si="116"/>
        <v>8.3288807288505229</v>
      </c>
      <c r="AK58" s="9">
        <f t="shared" si="116"/>
        <v>8.3131094369158269</v>
      </c>
      <c r="AL58" s="9">
        <f t="shared" si="116"/>
        <v>7.7517447844218035</v>
      </c>
      <c r="AM58" s="9">
        <f t="shared" si="116"/>
        <v>7.7295222652745412</v>
      </c>
      <c r="AN58" s="9">
        <f t="shared" si="116"/>
        <v>7.2362910071774627</v>
      </c>
      <c r="AO58" s="10">
        <f t="shared" si="116"/>
        <v>7.231575051753528</v>
      </c>
      <c r="AP58" s="2">
        <f t="shared" si="116"/>
        <v>7.235543280249904</v>
      </c>
      <c r="AQ58" s="2">
        <f t="shared" si="116"/>
        <v>7.2237654103680464</v>
      </c>
      <c r="AR58" s="2">
        <f t="shared" si="116"/>
        <v>7.1760207493301573</v>
      </c>
      <c r="AS58" s="2">
        <f t="shared" si="116"/>
        <v>7.1607925227762284</v>
      </c>
      <c r="AT58" s="2">
        <f t="shared" si="116"/>
        <v>7.1541491864537328</v>
      </c>
      <c r="AU58" s="2">
        <f t="shared" si="116"/>
        <v>7.1587106168889081</v>
      </c>
      <c r="AV58" s="2">
        <f t="shared" si="116"/>
        <v>7.1381320270138282</v>
      </c>
      <c r="AW58" s="2">
        <f t="shared" si="116"/>
        <v>7.1506707203728688</v>
      </c>
      <c r="AX58" s="2">
        <f t="shared" si="116"/>
        <v>7.1112023661246475</v>
      </c>
      <c r="AY58" s="2">
        <f t="shared" si="116"/>
        <v>7.1415859405570465</v>
      </c>
      <c r="AZ58" s="2">
        <f t="shared" si="116"/>
        <v>7.1533007269672408</v>
      </c>
      <c r="BA58" s="2">
        <f t="shared" si="116"/>
        <v>7.1474209619260822</v>
      </c>
      <c r="BB58" s="2">
        <f t="shared" si="116"/>
        <v>7.0129275388890964</v>
      </c>
      <c r="BC58" s="2">
        <f t="shared" si="116"/>
        <v>6.8212440699723151</v>
      </c>
      <c r="BD58" s="2">
        <f t="shared" si="116"/>
        <v>6.7547387382801611</v>
      </c>
      <c r="BE58" s="2">
        <f t="shared" si="116"/>
        <v>6.6811236301071473</v>
      </c>
      <c r="BF58" s="2">
        <f t="shared" si="116"/>
        <v>6.7166746525148255</v>
      </c>
      <c r="BG58" s="2">
        <f t="shared" si="116"/>
        <v>6.6868484483351693</v>
      </c>
      <c r="BH58" s="2">
        <f t="shared" si="116"/>
        <v>6.6846818832799899</v>
      </c>
      <c r="BI58" s="2">
        <f t="shared" si="116"/>
        <v>6.5295337392788744</v>
      </c>
      <c r="BJ58" s="2">
        <f t="shared" si="116"/>
        <v>6.4978949058476374</v>
      </c>
      <c r="BK58" s="2">
        <f t="shared" si="116"/>
        <v>6.4248937913955553</v>
      </c>
      <c r="BL58" s="2">
        <f t="shared" si="116"/>
        <v>6.3584873233579486</v>
      </c>
      <c r="BM58" s="2">
        <f t="shared" si="116"/>
        <v>6.313410558444783</v>
      </c>
      <c r="BN58" s="2">
        <f t="shared" ref="BN58:CS58" si="117">(+BN15+BN34)/BN40*100</f>
        <v>6.2853318649247623</v>
      </c>
      <c r="BO58" s="2">
        <f t="shared" si="117"/>
        <v>6.2136391152030086</v>
      </c>
      <c r="BP58" s="2">
        <f t="shared" si="117"/>
        <v>6.1977294690240452</v>
      </c>
      <c r="BQ58" s="2">
        <f t="shared" si="117"/>
        <v>6.1638841283978465</v>
      </c>
      <c r="BR58" s="2">
        <f t="shared" si="117"/>
        <v>6.1504207857315425</v>
      </c>
      <c r="BS58" s="2">
        <f t="shared" si="117"/>
        <v>6.0787762291482457</v>
      </c>
      <c r="BT58" s="2">
        <f t="shared" si="117"/>
        <v>6.1098602156556101</v>
      </c>
      <c r="BU58" s="9">
        <f t="shared" si="117"/>
        <v>6.1038262653592303</v>
      </c>
      <c r="BV58" s="9">
        <f t="shared" si="117"/>
        <v>6.1329806963371141</v>
      </c>
      <c r="BW58" s="2">
        <f t="shared" si="117"/>
        <v>6.1389654788006682</v>
      </c>
      <c r="BX58" s="8">
        <f t="shared" si="117"/>
        <v>6.1127317207161758</v>
      </c>
      <c r="BY58" s="9">
        <f t="shared" si="117"/>
        <v>5.9021514679965588</v>
      </c>
      <c r="BZ58" s="9">
        <f t="shared" si="117"/>
        <v>5.9271513279248733</v>
      </c>
      <c r="CA58" s="47">
        <f t="shared" si="117"/>
        <v>5.9149625499683296</v>
      </c>
      <c r="CB58" s="8">
        <f t="shared" si="117"/>
        <v>5.7703619722887876</v>
      </c>
      <c r="CC58" s="10">
        <f t="shared" si="117"/>
        <v>5.8101178833047795</v>
      </c>
      <c r="CD58" s="9">
        <f t="shared" si="117"/>
        <v>5.8181777462154782</v>
      </c>
      <c r="CE58" s="47">
        <f t="shared" si="117"/>
        <v>5.7985131983636835</v>
      </c>
      <c r="CF58" s="47">
        <f t="shared" si="117"/>
        <v>5.7748873729000536</v>
      </c>
      <c r="CG58" s="47">
        <f t="shared" si="117"/>
        <v>5.7876669926833326</v>
      </c>
      <c r="CH58" s="47">
        <f t="shared" si="117"/>
        <v>5.7223558171410929</v>
      </c>
      <c r="CI58" s="47">
        <f t="shared" si="117"/>
        <v>5.7272880033724975</v>
      </c>
      <c r="CJ58" s="47">
        <f t="shared" si="117"/>
        <v>5.6938562473858356</v>
      </c>
      <c r="CK58" s="47">
        <f t="shared" si="117"/>
        <v>5.6535896329743816</v>
      </c>
      <c r="CL58" s="47">
        <f t="shared" si="117"/>
        <v>5.644385898834658</v>
      </c>
      <c r="CM58" s="47">
        <f t="shared" si="117"/>
        <v>5.6525299932585451</v>
      </c>
      <c r="CN58" s="2">
        <f t="shared" si="117"/>
        <v>5.6802511746470712</v>
      </c>
      <c r="CO58" s="2">
        <f t="shared" si="117"/>
        <v>5.5051575089938103</v>
      </c>
      <c r="CP58" s="113">
        <f t="shared" si="117"/>
        <v>5.666510669752352</v>
      </c>
      <c r="CQ58" s="113">
        <f t="shared" si="117"/>
        <v>5.672819190022123</v>
      </c>
      <c r="CR58" s="113">
        <f t="shared" si="117"/>
        <v>5.699639025083953</v>
      </c>
      <c r="CS58" s="113">
        <f t="shared" si="117"/>
        <v>5.7058434553833584</v>
      </c>
      <c r="CT58" s="113">
        <f t="shared" ref="CT58:DA58" si="118">(+CT15+CT34)/CT40*100</f>
        <v>5.7342490074585344</v>
      </c>
      <c r="CU58" s="113">
        <f t="shared" si="118"/>
        <v>5.7226797591951453</v>
      </c>
      <c r="CV58" s="113">
        <f t="shared" si="118"/>
        <v>5.7233248362144229</v>
      </c>
      <c r="CW58" s="113">
        <f t="shared" si="118"/>
        <v>5.7438669973391354</v>
      </c>
      <c r="CX58" s="113">
        <f t="shared" si="118"/>
        <v>5.7708604009328965</v>
      </c>
      <c r="CY58" s="113">
        <f t="shared" si="118"/>
        <v>5.8276600399362177</v>
      </c>
      <c r="CZ58" s="113">
        <f t="shared" ref="CZ58" si="119">(+CZ15+CZ34)/CZ40*100</f>
        <v>5.7991180124889627</v>
      </c>
      <c r="DA58" s="113">
        <f t="shared" si="118"/>
        <v>5.70810273333956</v>
      </c>
    </row>
    <row r="59" spans="1:105" ht="18" x14ac:dyDescent="0.25">
      <c r="A59" s="53" t="s">
        <v>143</v>
      </c>
      <c r="B59" s="25"/>
      <c r="C59" s="25"/>
      <c r="D59" s="25"/>
      <c r="E59" s="25"/>
      <c r="F59" s="26"/>
      <c r="G59" s="26"/>
      <c r="H59" s="25"/>
      <c r="I59" s="25"/>
      <c r="J59" s="9"/>
      <c r="K59" s="44">
        <f t="shared" ref="K59:Q59" si="120">+K16*100/K40</f>
        <v>0</v>
      </c>
      <c r="L59" s="44">
        <f t="shared" si="120"/>
        <v>0</v>
      </c>
      <c r="M59" s="44">
        <f t="shared" si="120"/>
        <v>0</v>
      </c>
      <c r="N59" s="44">
        <f t="shared" si="120"/>
        <v>0</v>
      </c>
      <c r="O59" s="9">
        <f t="shared" si="120"/>
        <v>2.6197592961515714</v>
      </c>
      <c r="P59" s="9">
        <f t="shared" si="120"/>
        <v>2.3445310229238108</v>
      </c>
      <c r="Q59" s="9">
        <f t="shared" si="120"/>
        <v>2.3969398574915624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f t="shared" ref="AD59:BI59" si="121">+AD16*100/AD40</f>
        <v>0</v>
      </c>
      <c r="AE59" s="9">
        <f t="shared" si="121"/>
        <v>0</v>
      </c>
      <c r="AF59" s="9">
        <f t="shared" si="121"/>
        <v>0</v>
      </c>
      <c r="AG59" s="9">
        <f t="shared" si="121"/>
        <v>0</v>
      </c>
      <c r="AH59" s="9">
        <f t="shared" si="121"/>
        <v>0</v>
      </c>
      <c r="AI59" s="9">
        <f t="shared" si="121"/>
        <v>0</v>
      </c>
      <c r="AJ59" s="9">
        <f t="shared" si="121"/>
        <v>0</v>
      </c>
      <c r="AK59" s="9">
        <f t="shared" si="121"/>
        <v>0</v>
      </c>
      <c r="AL59" s="9">
        <f t="shared" si="121"/>
        <v>0</v>
      </c>
      <c r="AM59" s="9">
        <f t="shared" si="121"/>
        <v>0</v>
      </c>
      <c r="AN59" s="9">
        <f t="shared" si="121"/>
        <v>0</v>
      </c>
      <c r="AO59" s="9">
        <f t="shared" si="121"/>
        <v>0</v>
      </c>
      <c r="AP59" s="9">
        <f t="shared" si="121"/>
        <v>0</v>
      </c>
      <c r="AQ59" s="9">
        <f t="shared" si="121"/>
        <v>0</v>
      </c>
      <c r="AR59" s="9">
        <f t="shared" si="121"/>
        <v>0</v>
      </c>
      <c r="AS59" s="9">
        <f t="shared" si="121"/>
        <v>0</v>
      </c>
      <c r="AT59" s="9">
        <f t="shared" si="121"/>
        <v>0</v>
      </c>
      <c r="AU59" s="9">
        <f t="shared" si="121"/>
        <v>0</v>
      </c>
      <c r="AV59" s="9">
        <f t="shared" si="121"/>
        <v>0</v>
      </c>
      <c r="AW59" s="9">
        <f t="shared" si="121"/>
        <v>0</v>
      </c>
      <c r="AX59" s="9">
        <f t="shared" si="121"/>
        <v>0</v>
      </c>
      <c r="AY59" s="9">
        <f t="shared" si="121"/>
        <v>0</v>
      </c>
      <c r="AZ59" s="9">
        <f t="shared" si="121"/>
        <v>0</v>
      </c>
      <c r="BA59" s="9">
        <f t="shared" si="121"/>
        <v>0</v>
      </c>
      <c r="BB59" s="9">
        <f t="shared" si="121"/>
        <v>0</v>
      </c>
      <c r="BC59" s="9">
        <f t="shared" si="121"/>
        <v>0</v>
      </c>
      <c r="BD59" s="9">
        <f t="shared" si="121"/>
        <v>0</v>
      </c>
      <c r="BE59" s="9">
        <f t="shared" si="121"/>
        <v>0</v>
      </c>
      <c r="BF59" s="9">
        <f t="shared" si="121"/>
        <v>0</v>
      </c>
      <c r="BG59" s="9">
        <f t="shared" si="121"/>
        <v>0</v>
      </c>
      <c r="BH59" s="9">
        <f t="shared" si="121"/>
        <v>0</v>
      </c>
      <c r="BI59" s="9">
        <f t="shared" si="121"/>
        <v>0</v>
      </c>
      <c r="BJ59" s="9">
        <f t="shared" ref="BJ59:CO59" si="122">+BJ16*100/BJ40</f>
        <v>0</v>
      </c>
      <c r="BK59" s="9">
        <f t="shared" si="122"/>
        <v>0</v>
      </c>
      <c r="BL59" s="9">
        <f t="shared" si="122"/>
        <v>0</v>
      </c>
      <c r="BM59" s="9">
        <f t="shared" si="122"/>
        <v>0</v>
      </c>
      <c r="BN59" s="9">
        <f t="shared" si="122"/>
        <v>0</v>
      </c>
      <c r="BO59" s="9">
        <f t="shared" si="122"/>
        <v>0</v>
      </c>
      <c r="BP59" s="9">
        <f t="shared" si="122"/>
        <v>0</v>
      </c>
      <c r="BQ59" s="9">
        <f t="shared" si="122"/>
        <v>0</v>
      </c>
      <c r="BR59" s="9">
        <f t="shared" si="122"/>
        <v>0</v>
      </c>
      <c r="BS59" s="9">
        <f t="shared" si="122"/>
        <v>0</v>
      </c>
      <c r="BT59" s="9">
        <f t="shared" si="122"/>
        <v>0</v>
      </c>
      <c r="BU59" s="9">
        <f t="shared" si="122"/>
        <v>0</v>
      </c>
      <c r="BV59" s="9">
        <f t="shared" si="122"/>
        <v>0</v>
      </c>
      <c r="BW59" s="9">
        <f t="shared" si="122"/>
        <v>0</v>
      </c>
      <c r="BX59" s="9">
        <f t="shared" si="122"/>
        <v>0</v>
      </c>
      <c r="BY59" s="9">
        <f t="shared" si="122"/>
        <v>2.6197592961515714</v>
      </c>
      <c r="BZ59" s="9">
        <f t="shared" si="122"/>
        <v>2.5138232783603671</v>
      </c>
      <c r="CA59" s="47">
        <f t="shared" si="122"/>
        <v>2.5123149156851547</v>
      </c>
      <c r="CB59" s="8">
        <f t="shared" si="122"/>
        <v>2.4434301310631574</v>
      </c>
      <c r="CC59" s="10">
        <f t="shared" si="122"/>
        <v>2.4367203305027041</v>
      </c>
      <c r="CD59" s="9">
        <f t="shared" si="122"/>
        <v>2.4248088765751015</v>
      </c>
      <c r="CE59" s="47">
        <f t="shared" si="122"/>
        <v>2.3822798921396657</v>
      </c>
      <c r="CF59" s="47">
        <f t="shared" si="122"/>
        <v>2.3711056009321605</v>
      </c>
      <c r="CG59" s="47">
        <f t="shared" si="122"/>
        <v>2.347012431862336</v>
      </c>
      <c r="CH59" s="47">
        <f t="shared" si="122"/>
        <v>2.3891837408686136</v>
      </c>
      <c r="CI59" s="47">
        <f t="shared" si="122"/>
        <v>2.3638807027788138</v>
      </c>
      <c r="CJ59" s="47">
        <f t="shared" si="122"/>
        <v>2.3516323988327312</v>
      </c>
      <c r="CK59" s="47">
        <f t="shared" si="122"/>
        <v>2.3445310229238108</v>
      </c>
      <c r="CL59" s="47">
        <f t="shared" si="122"/>
        <v>2.3602241963581587</v>
      </c>
      <c r="CM59" s="47">
        <f t="shared" si="122"/>
        <v>2.3472547807305553</v>
      </c>
      <c r="CN59" s="2">
        <f t="shared" si="122"/>
        <v>2.2359169259818441</v>
      </c>
      <c r="CO59" s="2">
        <f t="shared" si="122"/>
        <v>2.405150056502722</v>
      </c>
      <c r="CP59" s="113">
        <f t="shared" ref="CP59:DA59" si="123">+CP16*100/CP40</f>
        <v>2.3592025642649923</v>
      </c>
      <c r="CQ59" s="113">
        <f t="shared" si="123"/>
        <v>2.3382435838133868</v>
      </c>
      <c r="CR59" s="113">
        <f t="shared" si="123"/>
        <v>2.3644879509439725</v>
      </c>
      <c r="CS59" s="113">
        <f t="shared" si="123"/>
        <v>2.3539867202650839</v>
      </c>
      <c r="CT59" s="113">
        <f t="shared" si="123"/>
        <v>2.3853882745339785</v>
      </c>
      <c r="CU59" s="113">
        <f t="shared" si="123"/>
        <v>2.3696075417876594</v>
      </c>
      <c r="CV59" s="113">
        <f t="shared" si="123"/>
        <v>2.4088410599556935</v>
      </c>
      <c r="CW59" s="113">
        <f t="shared" si="123"/>
        <v>2.3969398574915624</v>
      </c>
      <c r="CX59" s="113">
        <f t="shared" si="123"/>
        <v>2.4454813601386642</v>
      </c>
      <c r="CY59" s="113">
        <f t="shared" si="123"/>
        <v>2.4593038768171542</v>
      </c>
      <c r="CZ59" s="113">
        <f t="shared" ref="CZ59" si="124">+CZ16*100/CZ40</f>
        <v>2.440219249349016</v>
      </c>
      <c r="DA59" s="113">
        <f t="shared" si="123"/>
        <v>2.4120074974588364</v>
      </c>
    </row>
    <row r="60" spans="1:105" x14ac:dyDescent="0.25">
      <c r="A60" s="94" t="s">
        <v>6</v>
      </c>
      <c r="B60" s="36">
        <f t="shared" ref="B60:I60" si="125">SUM(B61:B64)</f>
        <v>28.162233716998088</v>
      </c>
      <c r="C60" s="36">
        <f t="shared" si="125"/>
        <v>28.301562057564283</v>
      </c>
      <c r="D60" s="36">
        <f t="shared" si="125"/>
        <v>27.825312580261038</v>
      </c>
      <c r="E60" s="36">
        <f t="shared" si="125"/>
        <v>26.581790475448301</v>
      </c>
      <c r="F60" s="37">
        <f t="shared" si="125"/>
        <v>25.06882205185163</v>
      </c>
      <c r="G60" s="37">
        <f t="shared" si="125"/>
        <v>25.209914162339807</v>
      </c>
      <c r="H60" s="36">
        <f t="shared" si="125"/>
        <v>24.739702948789592</v>
      </c>
      <c r="I60" s="36">
        <f t="shared" si="125"/>
        <v>28.685357112320801</v>
      </c>
      <c r="J60" s="38">
        <f>SUM(J61:J64)</f>
        <v>18.349986826539126</v>
      </c>
      <c r="K60" s="38">
        <f>SUM(K61:K64)</f>
        <v>13.572732481877303</v>
      </c>
      <c r="L60" s="38">
        <f t="shared" ref="L60" si="126">SUM(L61:L64)</f>
        <v>17.961270512055265</v>
      </c>
      <c r="M60" s="80">
        <f>SUM(M61:M64)</f>
        <v>18.442647789463511</v>
      </c>
      <c r="N60" s="38">
        <f>SUM(N61:N64)</f>
        <v>17.740695508363146</v>
      </c>
      <c r="O60" s="38">
        <f>SUM(O61:O64)</f>
        <v>18.110370620343701</v>
      </c>
      <c r="P60" s="38">
        <f>SUM(P61:P64)</f>
        <v>18.28488543995633</v>
      </c>
      <c r="Q60" s="38">
        <f t="shared" ref="Q60" si="127">SUM(Q61:Q64)</f>
        <v>18.397834166813301</v>
      </c>
      <c r="R60" s="38">
        <f t="shared" ref="R60:AC60" si="128">SUM(R61:R64)</f>
        <v>15.887401077345352</v>
      </c>
      <c r="S60" s="38">
        <f t="shared" si="128"/>
        <v>15.921742775413508</v>
      </c>
      <c r="T60" s="38">
        <f t="shared" si="128"/>
        <v>15.824254385330828</v>
      </c>
      <c r="U60" s="38">
        <f t="shared" si="128"/>
        <v>15.728618814074782</v>
      </c>
      <c r="V60" s="38">
        <f t="shared" si="128"/>
        <v>15.672846316019193</v>
      </c>
      <c r="W60" s="38">
        <f t="shared" si="128"/>
        <v>15.52234511640795</v>
      </c>
      <c r="X60" s="38">
        <f t="shared" si="128"/>
        <v>15.264533924040826</v>
      </c>
      <c r="Y60" s="38">
        <f t="shared" si="128"/>
        <v>15.253322739116834</v>
      </c>
      <c r="Z60" s="38">
        <f t="shared" si="128"/>
        <v>15.057034056498081</v>
      </c>
      <c r="AA60" s="38">
        <f t="shared" si="128"/>
        <v>14.934754334738061</v>
      </c>
      <c r="AB60" s="38">
        <f t="shared" si="128"/>
        <v>15.042307909861131</v>
      </c>
      <c r="AC60" s="38">
        <f t="shared" si="128"/>
        <v>14.84927950608925</v>
      </c>
      <c r="AD60" s="38">
        <f t="shared" ref="AD60:AO60" si="129">SUM(AD61:AD64)</f>
        <v>14.586470047398949</v>
      </c>
      <c r="AE60" s="38">
        <f t="shared" si="129"/>
        <v>14.57106450432714</v>
      </c>
      <c r="AF60" s="38">
        <f t="shared" si="129"/>
        <v>14.601968466028447</v>
      </c>
      <c r="AG60" s="38">
        <f t="shared" si="129"/>
        <v>13.610977101223906</v>
      </c>
      <c r="AH60" s="38">
        <f t="shared" si="129"/>
        <v>14.552753491068625</v>
      </c>
      <c r="AI60" s="38">
        <f t="shared" si="129"/>
        <v>13.427278678863786</v>
      </c>
      <c r="AJ60" s="38">
        <f t="shared" si="129"/>
        <v>14.141477037723964</v>
      </c>
      <c r="AK60" s="38">
        <f t="shared" si="129"/>
        <v>13.95124385795042</v>
      </c>
      <c r="AL60" s="38">
        <f t="shared" si="129"/>
        <v>13.207120998761347</v>
      </c>
      <c r="AM60" s="38">
        <f t="shared" si="129"/>
        <v>13.251843544683256</v>
      </c>
      <c r="AN60" s="38">
        <f t="shared" si="129"/>
        <v>18.199111269753011</v>
      </c>
      <c r="AO60" s="57">
        <f t="shared" si="129"/>
        <v>17.961270512055265</v>
      </c>
      <c r="AP60" s="80">
        <f t="shared" ref="AP60" si="130">SUM(AP61:AP64)</f>
        <v>18.022753624791186</v>
      </c>
      <c r="AQ60" s="80">
        <f t="shared" ref="AQ60:BV60" si="131">SUM(AQ61:AQ64)</f>
        <v>18.109686154666093</v>
      </c>
      <c r="AR60" s="80">
        <f t="shared" si="131"/>
        <v>18.243658778291657</v>
      </c>
      <c r="AS60" s="80">
        <f t="shared" si="131"/>
        <v>18.217927043809865</v>
      </c>
      <c r="AT60" s="80">
        <f t="shared" si="131"/>
        <v>18.214037108159662</v>
      </c>
      <c r="AU60" s="80">
        <f t="shared" si="131"/>
        <v>18.156520966680745</v>
      </c>
      <c r="AV60" s="80">
        <f t="shared" si="131"/>
        <v>18.148037255494579</v>
      </c>
      <c r="AW60" s="80">
        <f t="shared" si="131"/>
        <v>18.175609669573575</v>
      </c>
      <c r="AX60" s="80">
        <f t="shared" si="131"/>
        <v>18.246684764768617</v>
      </c>
      <c r="AY60" s="80">
        <f t="shared" si="131"/>
        <v>18.345446245323899</v>
      </c>
      <c r="AZ60" s="80">
        <f t="shared" si="131"/>
        <v>18.406595638329566</v>
      </c>
      <c r="BA60" s="80">
        <f t="shared" si="131"/>
        <v>18.442647789463511</v>
      </c>
      <c r="BB60" s="80">
        <f t="shared" si="131"/>
        <v>18.139372582482711</v>
      </c>
      <c r="BC60" s="80">
        <f t="shared" si="131"/>
        <v>17.751012069224075</v>
      </c>
      <c r="BD60" s="80">
        <f t="shared" si="131"/>
        <v>17.802055971250688</v>
      </c>
      <c r="BE60" s="80">
        <f t="shared" si="131"/>
        <v>17.7128331473467</v>
      </c>
      <c r="BF60" s="80">
        <f t="shared" si="131"/>
        <v>17.672199770134668</v>
      </c>
      <c r="BG60" s="80">
        <f t="shared" si="131"/>
        <v>17.613797940932823</v>
      </c>
      <c r="BH60" s="80">
        <f t="shared" si="131"/>
        <v>17.672369977512645</v>
      </c>
      <c r="BI60" s="80">
        <f t="shared" si="131"/>
        <v>17.481643678916893</v>
      </c>
      <c r="BJ60" s="80">
        <f t="shared" si="131"/>
        <v>17.580555455298256</v>
      </c>
      <c r="BK60" s="80">
        <f t="shared" si="131"/>
        <v>17.565787930555093</v>
      </c>
      <c r="BL60" s="80">
        <f t="shared" si="131"/>
        <v>17.723494013097675</v>
      </c>
      <c r="BM60" s="80">
        <f t="shared" si="131"/>
        <v>17.740695508363146</v>
      </c>
      <c r="BN60" s="80">
        <f t="shared" si="131"/>
        <v>17.880344456302339</v>
      </c>
      <c r="BO60" s="80">
        <f t="shared" si="131"/>
        <v>17.906638946387837</v>
      </c>
      <c r="BP60" s="80">
        <f t="shared" si="131"/>
        <v>18.364805500191562</v>
      </c>
      <c r="BQ60" s="80">
        <f t="shared" si="131"/>
        <v>18.274390287392691</v>
      </c>
      <c r="BR60" s="80">
        <f t="shared" si="131"/>
        <v>18.214043768277168</v>
      </c>
      <c r="BS60" s="80">
        <f t="shared" si="131"/>
        <v>18.009710104298911</v>
      </c>
      <c r="BT60" s="80">
        <f t="shared" si="131"/>
        <v>18.129326365277034</v>
      </c>
      <c r="BU60" s="38">
        <f t="shared" si="131"/>
        <v>18.177966828947302</v>
      </c>
      <c r="BV60" s="38">
        <f t="shared" si="131"/>
        <v>18.37134405195615</v>
      </c>
      <c r="BW60" s="80">
        <f t="shared" ref="BW60:CO60" si="132">SUM(BW61:BW64)</f>
        <v>18.373907654395236</v>
      </c>
      <c r="BX60" s="91">
        <f t="shared" si="132"/>
        <v>18.420776311913286</v>
      </c>
      <c r="BY60" s="38">
        <f t="shared" si="132"/>
        <v>18.110370620343705</v>
      </c>
      <c r="BZ60" s="38">
        <f t="shared" si="132"/>
        <v>18.343229265858305</v>
      </c>
      <c r="CA60" s="38">
        <f t="shared" si="132"/>
        <v>18.481031242858297</v>
      </c>
      <c r="CB60" s="91">
        <f t="shared" si="132"/>
        <v>18.055196522705963</v>
      </c>
      <c r="CC60" s="57">
        <f t="shared" si="132"/>
        <v>18.123304225980135</v>
      </c>
      <c r="CD60" s="38">
        <f t="shared" si="132"/>
        <v>18.144134853037826</v>
      </c>
      <c r="CE60" s="80">
        <f t="shared" si="132"/>
        <v>18.109189436359593</v>
      </c>
      <c r="CF60" s="80">
        <f t="shared" si="132"/>
        <v>18.150260709340515</v>
      </c>
      <c r="CG60" s="58">
        <f t="shared" si="132"/>
        <v>18.25365570709252</v>
      </c>
      <c r="CH60" s="58">
        <f t="shared" si="132"/>
        <v>18.248970357342472</v>
      </c>
      <c r="CI60" s="58">
        <f t="shared" si="132"/>
        <v>18.262581714676109</v>
      </c>
      <c r="CJ60" s="58">
        <f t="shared" si="132"/>
        <v>18.276349111648976</v>
      </c>
      <c r="CK60" s="58">
        <f t="shared" si="132"/>
        <v>18.28488543995633</v>
      </c>
      <c r="CL60" s="58">
        <f t="shared" si="132"/>
        <v>18.3193583331485</v>
      </c>
      <c r="CM60" s="58">
        <f t="shared" si="132"/>
        <v>18.676141294469303</v>
      </c>
      <c r="CN60" s="58">
        <f t="shared" ref="CN60" si="133">SUM(CN61:CN64)</f>
        <v>18.847734128754304</v>
      </c>
      <c r="CO60" s="80">
        <f t="shared" si="132"/>
        <v>18.684694202218534</v>
      </c>
      <c r="CP60" s="124">
        <f t="shared" ref="CP60:DA60" si="134">SUM(CP61:CP64)</f>
        <v>18.603753276183653</v>
      </c>
      <c r="CQ60" s="124">
        <f t="shared" ref="CQ60:CZ60" si="135">SUM(CQ61:CQ64)</f>
        <v>18.878777040712773</v>
      </c>
      <c r="CR60" s="124">
        <f t="shared" si="135"/>
        <v>18.88649436882524</v>
      </c>
      <c r="CS60" s="124">
        <f t="shared" si="135"/>
        <v>18.825911821704672</v>
      </c>
      <c r="CT60" s="124">
        <f t="shared" si="135"/>
        <v>18.901381806829885</v>
      </c>
      <c r="CU60" s="124">
        <f t="shared" si="135"/>
        <v>18.805555490456328</v>
      </c>
      <c r="CV60" s="124">
        <f t="shared" si="135"/>
        <v>18.378621360468838</v>
      </c>
      <c r="CW60" s="124">
        <f t="shared" si="135"/>
        <v>18.397834166813301</v>
      </c>
      <c r="CX60" s="124">
        <f t="shared" si="135"/>
        <v>18.381036198580141</v>
      </c>
      <c r="CY60" s="124">
        <f t="shared" si="135"/>
        <v>18.454495980088119</v>
      </c>
      <c r="CZ60" s="124">
        <f t="shared" si="135"/>
        <v>18.52013781570453</v>
      </c>
      <c r="DA60" s="124">
        <f t="shared" si="134"/>
        <v>18.617380339328584</v>
      </c>
    </row>
    <row r="61" spans="1:105" x14ac:dyDescent="0.25">
      <c r="A61" s="53" t="s">
        <v>7</v>
      </c>
      <c r="B61" s="25">
        <f t="shared" ref="B61:AG61" si="136">(+B18+B36)/B40*100</f>
        <v>16.079379495778376</v>
      </c>
      <c r="C61" s="25">
        <f t="shared" si="136"/>
        <v>16.381289373452471</v>
      </c>
      <c r="D61" s="25">
        <f t="shared" si="136"/>
        <v>16.257296458007424</v>
      </c>
      <c r="E61" s="25">
        <f t="shared" si="136"/>
        <v>15.926691918743256</v>
      </c>
      <c r="F61" s="25">
        <f t="shared" si="136"/>
        <v>15.077348080502684</v>
      </c>
      <c r="G61" s="26">
        <f t="shared" si="136"/>
        <v>15.283531413344271</v>
      </c>
      <c r="H61" s="25">
        <f t="shared" si="136"/>
        <v>15.595526565561105</v>
      </c>
      <c r="I61" s="25">
        <f t="shared" si="136"/>
        <v>18.058201755635988</v>
      </c>
      <c r="J61" s="9">
        <f t="shared" si="136"/>
        <v>12.836718756868889</v>
      </c>
      <c r="K61" s="9">
        <f t="shared" si="136"/>
        <v>13.049972382696176</v>
      </c>
      <c r="L61" s="9">
        <f t="shared" si="136"/>
        <v>11.719017589065594</v>
      </c>
      <c r="M61" s="2">
        <f t="shared" si="136"/>
        <v>12.036129275844871</v>
      </c>
      <c r="N61" s="9">
        <f t="shared" si="136"/>
        <v>11.379344919394839</v>
      </c>
      <c r="O61" s="9">
        <f t="shared" si="136"/>
        <v>11.536347829334527</v>
      </c>
      <c r="P61" s="9">
        <f t="shared" si="136"/>
        <v>11.7226650442433</v>
      </c>
      <c r="Q61" s="9">
        <f t="shared" si="136"/>
        <v>12.288760206843824</v>
      </c>
      <c r="R61" s="9">
        <f t="shared" si="136"/>
        <v>14.72615218025736</v>
      </c>
      <c r="S61" s="9">
        <f t="shared" si="136"/>
        <v>14.780026889596758</v>
      </c>
      <c r="T61" s="9">
        <f t="shared" si="136"/>
        <v>14.69916898210146</v>
      </c>
      <c r="U61" s="9">
        <f t="shared" si="136"/>
        <v>14.615007951227746</v>
      </c>
      <c r="V61" s="9">
        <f t="shared" si="136"/>
        <v>14.56673731438555</v>
      </c>
      <c r="W61" s="9">
        <f t="shared" si="136"/>
        <v>14.419579490295048</v>
      </c>
      <c r="X61" s="9">
        <f t="shared" si="136"/>
        <v>14.177948220201777</v>
      </c>
      <c r="Y61" s="9">
        <f t="shared" si="136"/>
        <v>14.168620800572956</v>
      </c>
      <c r="Z61" s="9">
        <f t="shared" si="136"/>
        <v>13.950629284441421</v>
      </c>
      <c r="AA61" s="9">
        <f t="shared" si="136"/>
        <v>13.856128144574742</v>
      </c>
      <c r="AB61" s="9">
        <f t="shared" si="136"/>
        <v>13.961686051159926</v>
      </c>
      <c r="AC61" s="9">
        <f t="shared" si="136"/>
        <v>13.743674054631128</v>
      </c>
      <c r="AD61" s="9">
        <f t="shared" si="136"/>
        <v>14.025647827734531</v>
      </c>
      <c r="AE61" s="9">
        <f t="shared" si="136"/>
        <v>14.009536578716345</v>
      </c>
      <c r="AF61" s="9">
        <f t="shared" si="136"/>
        <v>14.047460261021874</v>
      </c>
      <c r="AG61" s="9">
        <f t="shared" si="136"/>
        <v>13.090649892344661</v>
      </c>
      <c r="AH61" s="9">
        <f t="shared" ref="AH61:BM61" si="137">(+AH18+AH36)/AH40*100</f>
        <v>14.007193660018768</v>
      </c>
      <c r="AI61" s="9">
        <f t="shared" si="137"/>
        <v>12.922188135017151</v>
      </c>
      <c r="AJ61" s="9">
        <f t="shared" si="137"/>
        <v>13.595107865682085</v>
      </c>
      <c r="AK61" s="9">
        <f t="shared" si="137"/>
        <v>13.406702137962617</v>
      </c>
      <c r="AL61" s="9">
        <f t="shared" si="137"/>
        <v>12.694040583662062</v>
      </c>
      <c r="AM61" s="9">
        <f t="shared" si="137"/>
        <v>12.736690650800361</v>
      </c>
      <c r="AN61" s="9">
        <f t="shared" si="137"/>
        <v>11.905242726109778</v>
      </c>
      <c r="AO61" s="10">
        <f t="shared" si="137"/>
        <v>11.719017589065594</v>
      </c>
      <c r="AP61" s="2">
        <f t="shared" si="137"/>
        <v>11.773745423796683</v>
      </c>
      <c r="AQ61" s="2">
        <f t="shared" si="137"/>
        <v>11.823057485764219</v>
      </c>
      <c r="AR61" s="2">
        <f t="shared" si="137"/>
        <v>11.75402032564412</v>
      </c>
      <c r="AS61" s="2">
        <f t="shared" si="137"/>
        <v>11.7291499525678</v>
      </c>
      <c r="AT61" s="2">
        <f t="shared" si="137"/>
        <v>11.720200689746234</v>
      </c>
      <c r="AU61" s="2">
        <f t="shared" si="137"/>
        <v>11.7217103482242</v>
      </c>
      <c r="AV61" s="2">
        <f t="shared" si="137"/>
        <v>11.744660410828105</v>
      </c>
      <c r="AW61" s="2">
        <f t="shared" si="137"/>
        <v>11.765290835558289</v>
      </c>
      <c r="AX61" s="2">
        <f t="shared" si="137"/>
        <v>11.84679686357364</v>
      </c>
      <c r="AY61" s="2">
        <f t="shared" si="137"/>
        <v>11.955016899689166</v>
      </c>
      <c r="AZ61" s="2">
        <f t="shared" si="137"/>
        <v>11.979148785508235</v>
      </c>
      <c r="BA61" s="2">
        <f t="shared" si="137"/>
        <v>12.036129275844871</v>
      </c>
      <c r="BB61" s="2">
        <f t="shared" si="137"/>
        <v>11.809644752959315</v>
      </c>
      <c r="BC61" s="2">
        <f t="shared" si="137"/>
        <v>11.606351322291726</v>
      </c>
      <c r="BD61" s="2">
        <f t="shared" si="137"/>
        <v>11.562451518589297</v>
      </c>
      <c r="BE61" s="2">
        <f t="shared" si="137"/>
        <v>11.42523506855192</v>
      </c>
      <c r="BF61" s="2">
        <f t="shared" si="137"/>
        <v>11.468089599983564</v>
      </c>
      <c r="BG61" s="2">
        <f t="shared" si="137"/>
        <v>11.419630705008469</v>
      </c>
      <c r="BH61" s="2">
        <f t="shared" si="137"/>
        <v>11.409807598652218</v>
      </c>
      <c r="BI61" s="2">
        <f t="shared" si="137"/>
        <v>11.301498980385277</v>
      </c>
      <c r="BJ61" s="2">
        <f t="shared" si="137"/>
        <v>11.308007009882445</v>
      </c>
      <c r="BK61" s="2">
        <f t="shared" si="137"/>
        <v>11.246558940875756</v>
      </c>
      <c r="BL61" s="2">
        <f t="shared" si="137"/>
        <v>11.396282607198421</v>
      </c>
      <c r="BM61" s="2">
        <f t="shared" si="137"/>
        <v>11.379344919394839</v>
      </c>
      <c r="BN61" s="2">
        <f t="shared" ref="BN61:CS61" si="138">(+BN18+BN36)/BN40*100</f>
        <v>11.363239950725717</v>
      </c>
      <c r="BO61" s="2">
        <f t="shared" si="138"/>
        <v>11.395102568553897</v>
      </c>
      <c r="BP61" s="2">
        <f t="shared" si="138"/>
        <v>11.736351727451945</v>
      </c>
      <c r="BQ61" s="2">
        <f t="shared" si="138"/>
        <v>11.668374879249226</v>
      </c>
      <c r="BR61" s="2">
        <f t="shared" si="138"/>
        <v>11.717202296749303</v>
      </c>
      <c r="BS61" s="2">
        <f t="shared" si="138"/>
        <v>11.581199501938737</v>
      </c>
      <c r="BT61" s="2">
        <f t="shared" si="138"/>
        <v>11.650742508668523</v>
      </c>
      <c r="BU61" s="9">
        <f t="shared" si="138"/>
        <v>11.719307098894978</v>
      </c>
      <c r="BV61" s="9">
        <f t="shared" si="138"/>
        <v>11.869989363124432</v>
      </c>
      <c r="BW61" s="2">
        <f t="shared" si="138"/>
        <v>11.882184924659706</v>
      </c>
      <c r="BX61" s="8">
        <f t="shared" si="138"/>
        <v>11.868040720008116</v>
      </c>
      <c r="BY61" s="9">
        <f t="shared" si="138"/>
        <v>11.536347829334527</v>
      </c>
      <c r="BZ61" s="9">
        <f t="shared" si="138"/>
        <v>11.730948845103942</v>
      </c>
      <c r="CA61" s="9">
        <f t="shared" si="138"/>
        <v>11.930119053655144</v>
      </c>
      <c r="CB61" s="8">
        <f t="shared" si="138"/>
        <v>11.636122945247603</v>
      </c>
      <c r="CC61" s="10">
        <f t="shared" si="138"/>
        <v>11.720958563004807</v>
      </c>
      <c r="CD61" s="9">
        <f t="shared" si="138"/>
        <v>11.757781410776975</v>
      </c>
      <c r="CE61" s="2">
        <f t="shared" si="138"/>
        <v>11.729242864514609</v>
      </c>
      <c r="CF61" s="2">
        <f t="shared" si="138"/>
        <v>11.714730098530513</v>
      </c>
      <c r="CG61" s="47">
        <f t="shared" si="138"/>
        <v>11.840753632412685</v>
      </c>
      <c r="CH61" s="47">
        <f t="shared" si="138"/>
        <v>11.840887481268657</v>
      </c>
      <c r="CI61" s="47">
        <f t="shared" si="138"/>
        <v>11.784740616576569</v>
      </c>
      <c r="CJ61" s="47">
        <f t="shared" si="138"/>
        <v>11.767603489687501</v>
      </c>
      <c r="CK61" s="47">
        <f t="shared" si="138"/>
        <v>11.7226650442433</v>
      </c>
      <c r="CL61" s="47">
        <f t="shared" si="138"/>
        <v>11.69595682322646</v>
      </c>
      <c r="CM61" s="47">
        <f t="shared" si="138"/>
        <v>12.03346504948656</v>
      </c>
      <c r="CN61" s="47">
        <f t="shared" si="138"/>
        <v>12.150075562436054</v>
      </c>
      <c r="CO61" s="2">
        <f t="shared" si="138"/>
        <v>11.841741633471452</v>
      </c>
      <c r="CP61" s="113">
        <f t="shared" si="138"/>
        <v>11.992616375511343</v>
      </c>
      <c r="CQ61" s="113">
        <f t="shared" si="138"/>
        <v>12.102881982678522</v>
      </c>
      <c r="CR61" s="113">
        <f t="shared" si="138"/>
        <v>12.129901304535169</v>
      </c>
      <c r="CS61" s="113">
        <f t="shared" si="138"/>
        <v>12.129210269017985</v>
      </c>
      <c r="CT61" s="113">
        <f t="shared" ref="CT61:DA61" si="139">(+CT18+CT36)/CT40*100</f>
        <v>12.222815566876932</v>
      </c>
      <c r="CU61" s="113">
        <f t="shared" si="139"/>
        <v>12.112755091854959</v>
      </c>
      <c r="CV61" s="113">
        <f t="shared" si="139"/>
        <v>12.259202243719731</v>
      </c>
      <c r="CW61" s="113">
        <f t="shared" si="139"/>
        <v>12.288760206843824</v>
      </c>
      <c r="CX61" s="113">
        <f t="shared" si="139"/>
        <v>12.330050739783299</v>
      </c>
      <c r="CY61" s="113">
        <f t="shared" si="139"/>
        <v>12.414401333924749</v>
      </c>
      <c r="CZ61" s="113">
        <f t="shared" ref="CZ61" si="140">(+CZ18+CZ36)/CZ40*100</f>
        <v>12.473910918716914</v>
      </c>
      <c r="DA61" s="113">
        <f t="shared" si="139"/>
        <v>12.643726133870292</v>
      </c>
    </row>
    <row r="62" spans="1:105" ht="18" x14ac:dyDescent="0.25">
      <c r="A62" s="53" t="s">
        <v>8</v>
      </c>
      <c r="B62" s="25">
        <f t="shared" ref="B62:AG62" si="141">(+B19+B37)/B40*100</f>
        <v>2.190615945434581</v>
      </c>
      <c r="C62" s="25">
        <f t="shared" si="141"/>
        <v>2.0830017394044296</v>
      </c>
      <c r="D62" s="25">
        <f t="shared" si="141"/>
        <v>1.9653447430479347</v>
      </c>
      <c r="E62" s="25">
        <f t="shared" si="141"/>
        <v>1.9293300855075275</v>
      </c>
      <c r="F62" s="26">
        <f t="shared" si="141"/>
        <v>1.624460735918716</v>
      </c>
      <c r="G62" s="26">
        <f t="shared" si="141"/>
        <v>1.5830108002204772</v>
      </c>
      <c r="H62" s="25">
        <f t="shared" si="141"/>
        <v>1.5291475170326565</v>
      </c>
      <c r="I62" s="25">
        <f t="shared" si="141"/>
        <v>0.6575975432496366</v>
      </c>
      <c r="J62" s="45">
        <f t="shared" si="141"/>
        <v>0</v>
      </c>
      <c r="K62" s="44">
        <f t="shared" si="141"/>
        <v>0</v>
      </c>
      <c r="L62" s="45">
        <f t="shared" si="141"/>
        <v>0</v>
      </c>
      <c r="M62" s="42">
        <f t="shared" si="141"/>
        <v>0</v>
      </c>
      <c r="N62" s="44">
        <f t="shared" si="141"/>
        <v>0</v>
      </c>
      <c r="O62" s="44">
        <f t="shared" si="141"/>
        <v>0</v>
      </c>
      <c r="P62" s="44">
        <f t="shared" si="141"/>
        <v>0</v>
      </c>
      <c r="Q62" s="44">
        <f t="shared" si="141"/>
        <v>0</v>
      </c>
      <c r="R62" s="45">
        <f t="shared" si="141"/>
        <v>0</v>
      </c>
      <c r="S62" s="45">
        <f t="shared" si="141"/>
        <v>0</v>
      </c>
      <c r="T62" s="45">
        <f t="shared" si="141"/>
        <v>0</v>
      </c>
      <c r="U62" s="45">
        <f t="shared" si="141"/>
        <v>0</v>
      </c>
      <c r="V62" s="45">
        <f t="shared" si="141"/>
        <v>0</v>
      </c>
      <c r="W62" s="45">
        <f t="shared" si="141"/>
        <v>0</v>
      </c>
      <c r="X62" s="45">
        <f t="shared" si="141"/>
        <v>0</v>
      </c>
      <c r="Y62" s="45">
        <f t="shared" si="141"/>
        <v>0</v>
      </c>
      <c r="Z62" s="45">
        <f t="shared" si="141"/>
        <v>0</v>
      </c>
      <c r="AA62" s="45">
        <f t="shared" si="141"/>
        <v>0</v>
      </c>
      <c r="AB62" s="45">
        <f t="shared" si="141"/>
        <v>0</v>
      </c>
      <c r="AC62" s="45">
        <f t="shared" si="141"/>
        <v>0</v>
      </c>
      <c r="AD62" s="45">
        <f t="shared" si="141"/>
        <v>0</v>
      </c>
      <c r="AE62" s="45">
        <f t="shared" si="141"/>
        <v>0</v>
      </c>
      <c r="AF62" s="45">
        <f t="shared" si="141"/>
        <v>0</v>
      </c>
      <c r="AG62" s="45">
        <f t="shared" si="141"/>
        <v>0</v>
      </c>
      <c r="AH62" s="45">
        <f t="shared" ref="AH62:BM62" si="142">(+AH19+AH37)/AH40*100</f>
        <v>0</v>
      </c>
      <c r="AI62" s="45">
        <f t="shared" si="142"/>
        <v>0</v>
      </c>
      <c r="AJ62" s="45">
        <f t="shared" si="142"/>
        <v>0</v>
      </c>
      <c r="AK62" s="45">
        <f t="shared" si="142"/>
        <v>0</v>
      </c>
      <c r="AL62" s="45">
        <f t="shared" si="142"/>
        <v>0</v>
      </c>
      <c r="AM62" s="45">
        <f t="shared" si="142"/>
        <v>0</v>
      </c>
      <c r="AN62" s="45">
        <f t="shared" si="142"/>
        <v>0</v>
      </c>
      <c r="AO62" s="42">
        <f t="shared" si="142"/>
        <v>0</v>
      </c>
      <c r="AP62" s="42">
        <f t="shared" si="142"/>
        <v>0</v>
      </c>
      <c r="AQ62" s="42">
        <f t="shared" si="142"/>
        <v>0</v>
      </c>
      <c r="AR62" s="42">
        <f t="shared" si="142"/>
        <v>0</v>
      </c>
      <c r="AS62" s="42">
        <f t="shared" si="142"/>
        <v>0</v>
      </c>
      <c r="AT62" s="42">
        <f t="shared" si="142"/>
        <v>0</v>
      </c>
      <c r="AU62" s="42">
        <f t="shared" si="142"/>
        <v>0</v>
      </c>
      <c r="AV62" s="42">
        <f t="shared" si="142"/>
        <v>0</v>
      </c>
      <c r="AW62" s="42">
        <f t="shared" si="142"/>
        <v>0</v>
      </c>
      <c r="AX62" s="42">
        <f t="shared" si="142"/>
        <v>0</v>
      </c>
      <c r="AY62" s="42">
        <f t="shared" si="142"/>
        <v>0</v>
      </c>
      <c r="AZ62" s="42">
        <f t="shared" si="142"/>
        <v>0</v>
      </c>
      <c r="BA62" s="42">
        <f t="shared" si="142"/>
        <v>0</v>
      </c>
      <c r="BB62" s="42">
        <f t="shared" si="142"/>
        <v>0</v>
      </c>
      <c r="BC62" s="42">
        <f t="shared" si="142"/>
        <v>0</v>
      </c>
      <c r="BD62" s="42">
        <f t="shared" si="142"/>
        <v>0</v>
      </c>
      <c r="BE62" s="42">
        <f t="shared" si="142"/>
        <v>0</v>
      </c>
      <c r="BF62" s="42">
        <f t="shared" si="142"/>
        <v>0</v>
      </c>
      <c r="BG62" s="42">
        <f t="shared" si="142"/>
        <v>0</v>
      </c>
      <c r="BH62" s="42">
        <f t="shared" si="142"/>
        <v>0</v>
      </c>
      <c r="BI62" s="42">
        <f t="shared" si="142"/>
        <v>0</v>
      </c>
      <c r="BJ62" s="42">
        <f t="shared" si="142"/>
        <v>0</v>
      </c>
      <c r="BK62" s="42">
        <f t="shared" si="142"/>
        <v>0</v>
      </c>
      <c r="BL62" s="42">
        <f t="shared" si="142"/>
        <v>0</v>
      </c>
      <c r="BM62" s="42">
        <f t="shared" si="142"/>
        <v>0</v>
      </c>
      <c r="BN62" s="42">
        <f t="shared" ref="BN62:CS62" si="143">(+BN19+BN37)/BN40*100</f>
        <v>0</v>
      </c>
      <c r="BO62" s="42">
        <f t="shared" si="143"/>
        <v>0</v>
      </c>
      <c r="BP62" s="42">
        <f t="shared" si="143"/>
        <v>0</v>
      </c>
      <c r="BQ62" s="42">
        <f t="shared" si="143"/>
        <v>0</v>
      </c>
      <c r="BR62" s="42">
        <f t="shared" si="143"/>
        <v>0</v>
      </c>
      <c r="BS62" s="42">
        <f t="shared" si="143"/>
        <v>0</v>
      </c>
      <c r="BT62" s="42">
        <f t="shared" si="143"/>
        <v>0</v>
      </c>
      <c r="BU62" s="44">
        <f t="shared" si="143"/>
        <v>0</v>
      </c>
      <c r="BV62" s="44">
        <f t="shared" si="143"/>
        <v>0</v>
      </c>
      <c r="BW62" s="42">
        <f t="shared" si="143"/>
        <v>0</v>
      </c>
      <c r="BX62" s="45">
        <f t="shared" si="143"/>
        <v>0</v>
      </c>
      <c r="BY62" s="44">
        <f t="shared" si="143"/>
        <v>0</v>
      </c>
      <c r="BZ62" s="44">
        <f t="shared" si="143"/>
        <v>0</v>
      </c>
      <c r="CA62" s="44">
        <f t="shared" si="143"/>
        <v>0</v>
      </c>
      <c r="CB62" s="45">
        <f t="shared" si="143"/>
        <v>0</v>
      </c>
      <c r="CC62" s="43">
        <f t="shared" si="143"/>
        <v>0</v>
      </c>
      <c r="CD62" s="44">
        <f t="shared" si="143"/>
        <v>0</v>
      </c>
      <c r="CE62" s="42">
        <f t="shared" si="143"/>
        <v>0</v>
      </c>
      <c r="CF62" s="42">
        <f t="shared" si="143"/>
        <v>0</v>
      </c>
      <c r="CG62" s="54">
        <f t="shared" si="143"/>
        <v>0</v>
      </c>
      <c r="CH62" s="54">
        <f t="shared" si="143"/>
        <v>0</v>
      </c>
      <c r="CI62" s="54">
        <f t="shared" si="143"/>
        <v>0</v>
      </c>
      <c r="CJ62" s="54">
        <f t="shared" si="143"/>
        <v>0</v>
      </c>
      <c r="CK62" s="54">
        <f t="shared" si="143"/>
        <v>0</v>
      </c>
      <c r="CL62" s="54">
        <f t="shared" si="143"/>
        <v>0</v>
      </c>
      <c r="CM62" s="54">
        <f t="shared" si="143"/>
        <v>0</v>
      </c>
      <c r="CN62" s="54">
        <f t="shared" si="143"/>
        <v>0</v>
      </c>
      <c r="CO62" s="42">
        <f t="shared" si="143"/>
        <v>0</v>
      </c>
      <c r="CP62" s="116">
        <f t="shared" si="143"/>
        <v>0</v>
      </c>
      <c r="CQ62" s="116">
        <f t="shared" si="143"/>
        <v>0</v>
      </c>
      <c r="CR62" s="116">
        <f t="shared" si="143"/>
        <v>0</v>
      </c>
      <c r="CS62" s="116">
        <f t="shared" si="143"/>
        <v>0</v>
      </c>
      <c r="CT62" s="116">
        <f t="shared" ref="CT62:DA62" si="144">(+CT19+CT37)/CT40*100</f>
        <v>0</v>
      </c>
      <c r="CU62" s="116">
        <f t="shared" si="144"/>
        <v>0</v>
      </c>
      <c r="CV62" s="116">
        <f t="shared" si="144"/>
        <v>0</v>
      </c>
      <c r="CW62" s="116">
        <f t="shared" si="144"/>
        <v>0</v>
      </c>
      <c r="CX62" s="116">
        <f t="shared" si="144"/>
        <v>0</v>
      </c>
      <c r="CY62" s="116">
        <f t="shared" si="144"/>
        <v>0</v>
      </c>
      <c r="CZ62" s="116">
        <f t="shared" ref="CZ62" si="145">(+CZ19+CZ37)/CZ40*100</f>
        <v>0</v>
      </c>
      <c r="DA62" s="116">
        <f t="shared" si="144"/>
        <v>0</v>
      </c>
    </row>
    <row r="63" spans="1:105" x14ac:dyDescent="0.25">
      <c r="A63" s="53" t="s">
        <v>115</v>
      </c>
      <c r="B63" s="25">
        <f t="shared" ref="B63:AG63" si="146">(+B20+B38)/B40*100</f>
        <v>1.5737987607509687</v>
      </c>
      <c r="C63" s="25">
        <f t="shared" si="146"/>
        <v>1.6417593320005703</v>
      </c>
      <c r="D63" s="25">
        <f t="shared" si="146"/>
        <v>1.508987776973546</v>
      </c>
      <c r="E63" s="25">
        <f t="shared" si="146"/>
        <v>1.369949278846434</v>
      </c>
      <c r="F63" s="25">
        <f t="shared" si="146"/>
        <v>1.2344824993058345</v>
      </c>
      <c r="G63" s="26">
        <f t="shared" si="146"/>
        <v>1.2182750469890804</v>
      </c>
      <c r="H63" s="25">
        <f t="shared" si="146"/>
        <v>1.128550205343432</v>
      </c>
      <c r="I63" s="25">
        <f t="shared" si="146"/>
        <v>3.0676425741727704</v>
      </c>
      <c r="J63" s="9">
        <f t="shared" si="146"/>
        <v>2.1737480318462605</v>
      </c>
      <c r="K63" s="9">
        <f t="shared" si="146"/>
        <v>0.52276009918112742</v>
      </c>
      <c r="L63" s="9">
        <f t="shared" si="146"/>
        <v>0.4416624006720089</v>
      </c>
      <c r="M63" s="2">
        <f t="shared" si="146"/>
        <v>0.4208717010531775</v>
      </c>
      <c r="N63" s="9">
        <f t="shared" si="146"/>
        <v>0.36707312001864478</v>
      </c>
      <c r="O63" s="9">
        <f t="shared" si="146"/>
        <v>0.32541730222637555</v>
      </c>
      <c r="P63" s="9">
        <f t="shared" si="146"/>
        <v>0.29644302050986954</v>
      </c>
      <c r="Q63" s="9">
        <f t="shared" si="146"/>
        <v>0.2579943140984074</v>
      </c>
      <c r="R63" s="9">
        <f t="shared" si="146"/>
        <v>1.1612488970879924</v>
      </c>
      <c r="S63" s="9">
        <f t="shared" si="146"/>
        <v>1.1417158858167489</v>
      </c>
      <c r="T63" s="9">
        <f t="shared" si="146"/>
        <v>1.125085403229368</v>
      </c>
      <c r="U63" s="9">
        <f t="shared" si="146"/>
        <v>1.113610862847036</v>
      </c>
      <c r="V63" s="9">
        <f t="shared" si="146"/>
        <v>1.1061090016336423</v>
      </c>
      <c r="W63" s="9">
        <f t="shared" si="146"/>
        <v>1.1027656261129024</v>
      </c>
      <c r="X63" s="9">
        <f t="shared" si="146"/>
        <v>1.0865857038390478</v>
      </c>
      <c r="Y63" s="9">
        <f t="shared" si="146"/>
        <v>1.0847019385438776</v>
      </c>
      <c r="Z63" s="9">
        <f t="shared" si="146"/>
        <v>1.1064047720566592</v>
      </c>
      <c r="AA63" s="9">
        <f t="shared" si="146"/>
        <v>1.0786261901633196</v>
      </c>
      <c r="AB63" s="9">
        <f t="shared" si="146"/>
        <v>1.0806218587012055</v>
      </c>
      <c r="AC63" s="9">
        <f t="shared" si="146"/>
        <v>1.1056054514581222</v>
      </c>
      <c r="AD63" s="9">
        <f t="shared" si="146"/>
        <v>0.56082221966441803</v>
      </c>
      <c r="AE63" s="9">
        <f t="shared" si="146"/>
        <v>0.56152792561079579</v>
      </c>
      <c r="AF63" s="9">
        <f t="shared" si="146"/>
        <v>0.55450820500657338</v>
      </c>
      <c r="AG63" s="9">
        <f t="shared" si="146"/>
        <v>0.52032720887924522</v>
      </c>
      <c r="AH63" s="9">
        <f t="shared" ref="AH63:BM63" si="147">(+AH20+AH38)/AH40*100</f>
        <v>0.5455598310498565</v>
      </c>
      <c r="AI63" s="9">
        <f t="shared" si="147"/>
        <v>0.50509054384663488</v>
      </c>
      <c r="AJ63" s="9">
        <f t="shared" si="147"/>
        <v>0.54636917204187918</v>
      </c>
      <c r="AK63" s="9">
        <f t="shared" si="147"/>
        <v>0.54454171998780299</v>
      </c>
      <c r="AL63" s="9">
        <f t="shared" si="147"/>
        <v>0.51308041509928604</v>
      </c>
      <c r="AM63" s="9">
        <f t="shared" si="147"/>
        <v>0.51515289388289487</v>
      </c>
      <c r="AN63" s="9">
        <f t="shared" si="147"/>
        <v>0.452476909211463</v>
      </c>
      <c r="AO63" s="10">
        <f t="shared" si="147"/>
        <v>0.4416624006720089</v>
      </c>
      <c r="AP63" s="2">
        <f t="shared" si="147"/>
        <v>0.43231289049822624</v>
      </c>
      <c r="AQ63" s="2">
        <f t="shared" si="147"/>
        <v>0.45045280634413415</v>
      </c>
      <c r="AR63" s="2">
        <f t="shared" si="147"/>
        <v>0.45495494464303432</v>
      </c>
      <c r="AS63" s="2">
        <f t="shared" si="147"/>
        <v>0.46615219181990003</v>
      </c>
      <c r="AT63" s="2">
        <f t="shared" si="147"/>
        <v>0.45695512640735947</v>
      </c>
      <c r="AU63" s="2">
        <f t="shared" si="147"/>
        <v>0.45531764773256805</v>
      </c>
      <c r="AV63" s="2">
        <f t="shared" si="147"/>
        <v>0.45850017263474979</v>
      </c>
      <c r="AW63" s="2">
        <f t="shared" si="147"/>
        <v>0.45499951601318195</v>
      </c>
      <c r="AX63" s="2">
        <f t="shared" si="147"/>
        <v>0.45208957464864313</v>
      </c>
      <c r="AY63" s="2">
        <f t="shared" si="147"/>
        <v>0.45418797519003706</v>
      </c>
      <c r="AZ63" s="2">
        <f t="shared" si="147"/>
        <v>0.41621510087135116</v>
      </c>
      <c r="BA63" s="2">
        <f t="shared" si="147"/>
        <v>0.4208717010531775</v>
      </c>
      <c r="BB63" s="2">
        <f t="shared" si="147"/>
        <v>0.41155948032872358</v>
      </c>
      <c r="BC63" s="2">
        <f t="shared" si="147"/>
        <v>0.40336270120442019</v>
      </c>
      <c r="BD63" s="2">
        <f t="shared" si="147"/>
        <v>0.40075700311614321</v>
      </c>
      <c r="BE63" s="2">
        <f t="shared" si="147"/>
        <v>0.40371541719271342</v>
      </c>
      <c r="BF63" s="2">
        <f t="shared" si="147"/>
        <v>0.3686413384724278</v>
      </c>
      <c r="BG63" s="2">
        <f t="shared" si="147"/>
        <v>0.36947023061314571</v>
      </c>
      <c r="BH63" s="2">
        <f t="shared" si="147"/>
        <v>0.36971313237639208</v>
      </c>
      <c r="BI63" s="2">
        <f t="shared" si="147"/>
        <v>0.36339604181649993</v>
      </c>
      <c r="BJ63" s="2">
        <f t="shared" si="147"/>
        <v>0.36241929288494923</v>
      </c>
      <c r="BK63" s="2">
        <f t="shared" si="147"/>
        <v>0.37201477654306453</v>
      </c>
      <c r="BL63" s="2">
        <f t="shared" si="147"/>
        <v>0.36530324836735201</v>
      </c>
      <c r="BM63" s="2">
        <f t="shared" si="147"/>
        <v>0.36707312001864478</v>
      </c>
      <c r="BN63" s="2">
        <f t="shared" ref="BN63:CS63" si="148">(+BN20+BN38)/BN40*100</f>
        <v>0.36311027709922367</v>
      </c>
      <c r="BO63" s="2">
        <f t="shared" si="148"/>
        <v>0.38102325686383703</v>
      </c>
      <c r="BP63" s="2">
        <f t="shared" si="148"/>
        <v>0.36756337828938818</v>
      </c>
      <c r="BQ63" s="2">
        <f t="shared" si="148"/>
        <v>0.35398289810673322</v>
      </c>
      <c r="BR63" s="2">
        <f t="shared" si="148"/>
        <v>0.35610446817018332</v>
      </c>
      <c r="BS63" s="2">
        <f t="shared" si="148"/>
        <v>0.35824304762824866</v>
      </c>
      <c r="BT63" s="2">
        <f t="shared" si="148"/>
        <v>0.34658018748183184</v>
      </c>
      <c r="BU63" s="9">
        <f t="shared" si="148"/>
        <v>0.3517224492283057</v>
      </c>
      <c r="BV63" s="9">
        <f t="shared" si="148"/>
        <v>0.35237443302271232</v>
      </c>
      <c r="BW63" s="2">
        <f t="shared" si="148"/>
        <v>0.33503457133831971</v>
      </c>
      <c r="BX63" s="8">
        <f t="shared" si="148"/>
        <v>0.3202183753923753</v>
      </c>
      <c r="BY63" s="9">
        <f t="shared" si="148"/>
        <v>0.32541730222637555</v>
      </c>
      <c r="BZ63" s="9">
        <f t="shared" si="148"/>
        <v>0.31870151809684211</v>
      </c>
      <c r="CA63" s="9">
        <f t="shared" si="148"/>
        <v>0.32309756717748045</v>
      </c>
      <c r="CB63" s="8">
        <f t="shared" si="148"/>
        <v>0.31070003752624886</v>
      </c>
      <c r="CC63" s="10">
        <f t="shared" si="148"/>
        <v>0.31163615768581315</v>
      </c>
      <c r="CD63" s="9">
        <f t="shared" si="148"/>
        <v>0.29920180333037161</v>
      </c>
      <c r="CE63" s="2">
        <f t="shared" si="148"/>
        <v>0.29765714095966794</v>
      </c>
      <c r="CF63" s="2">
        <f t="shared" si="148"/>
        <v>0.29992521444506964</v>
      </c>
      <c r="CG63" s="47">
        <f t="shared" si="148"/>
        <v>0.29768434399681631</v>
      </c>
      <c r="CH63" s="47">
        <f t="shared" si="148"/>
        <v>0.30264310936323369</v>
      </c>
      <c r="CI63" s="47">
        <f t="shared" si="148"/>
        <v>0.28984843066053556</v>
      </c>
      <c r="CJ63" s="47">
        <f t="shared" si="148"/>
        <v>0.28642542363065093</v>
      </c>
      <c r="CK63" s="47">
        <f t="shared" si="148"/>
        <v>0.29644302050986954</v>
      </c>
      <c r="CL63" s="47">
        <f t="shared" si="148"/>
        <v>0.30279119975290453</v>
      </c>
      <c r="CM63" s="47">
        <f t="shared" si="148"/>
        <v>0.29397052635561016</v>
      </c>
      <c r="CN63" s="47">
        <f t="shared" si="148"/>
        <v>0.27607503005509459</v>
      </c>
      <c r="CO63" s="2">
        <f t="shared" si="148"/>
        <v>0.29651217904783783</v>
      </c>
      <c r="CP63" s="113">
        <f t="shared" si="148"/>
        <v>0.29153918403836193</v>
      </c>
      <c r="CQ63" s="113">
        <f t="shared" si="148"/>
        <v>0.2870742932558174</v>
      </c>
      <c r="CR63" s="113">
        <f t="shared" si="148"/>
        <v>0.28858412338972711</v>
      </c>
      <c r="CS63" s="113">
        <f t="shared" si="148"/>
        <v>0.28590171874262726</v>
      </c>
      <c r="CT63" s="113">
        <f t="shared" ref="CT63:DA63" si="149">(+CT20+CT38)/CT40*100</f>
        <v>0.27917459709674114</v>
      </c>
      <c r="CU63" s="113">
        <f t="shared" si="149"/>
        <v>0.25910812488784535</v>
      </c>
      <c r="CV63" s="113">
        <f t="shared" si="149"/>
        <v>0.26246192969889481</v>
      </c>
      <c r="CW63" s="113">
        <f t="shared" si="149"/>
        <v>0.2579943140984074</v>
      </c>
      <c r="CX63" s="113">
        <f t="shared" si="149"/>
        <v>0.2622875603846444</v>
      </c>
      <c r="CY63" s="113">
        <f t="shared" si="149"/>
        <v>0.25574591871051727</v>
      </c>
      <c r="CZ63" s="113">
        <f t="shared" ref="CZ63" si="150">(+CZ20+CZ38)/CZ40*100</f>
        <v>0.25567120035765289</v>
      </c>
      <c r="DA63" s="113">
        <f t="shared" si="149"/>
        <v>0.24188618584909788</v>
      </c>
    </row>
    <row r="64" spans="1:105" ht="18" x14ac:dyDescent="0.25">
      <c r="A64" s="53" t="s">
        <v>116</v>
      </c>
      <c r="B64" s="25">
        <f t="shared" ref="B64:AG64" si="151">(+B21+B39)/B40*100</f>
        <v>8.3184395150341643</v>
      </c>
      <c r="C64" s="25">
        <f t="shared" si="151"/>
        <v>8.1955116127068077</v>
      </c>
      <c r="D64" s="25">
        <f t="shared" si="151"/>
        <v>8.093683602232133</v>
      </c>
      <c r="E64" s="25">
        <f t="shared" si="151"/>
        <v>7.3558191923510856</v>
      </c>
      <c r="F64" s="26">
        <f t="shared" si="151"/>
        <v>7.1325307361243953</v>
      </c>
      <c r="G64" s="26">
        <f t="shared" si="151"/>
        <v>7.1250969017859749</v>
      </c>
      <c r="H64" s="25">
        <f t="shared" si="151"/>
        <v>6.4864786608523977</v>
      </c>
      <c r="I64" s="25">
        <f t="shared" si="151"/>
        <v>6.9019152392624061</v>
      </c>
      <c r="J64" s="9">
        <f t="shared" si="151"/>
        <v>3.3395200378239771</v>
      </c>
      <c r="K64" s="44">
        <f t="shared" si="151"/>
        <v>0</v>
      </c>
      <c r="L64" s="9">
        <f t="shared" si="151"/>
        <v>5.8005905223176626</v>
      </c>
      <c r="M64" s="2">
        <f t="shared" si="151"/>
        <v>5.9856468125654612</v>
      </c>
      <c r="N64" s="9">
        <f t="shared" si="151"/>
        <v>5.9942774689496616</v>
      </c>
      <c r="O64" s="9">
        <f t="shared" si="151"/>
        <v>6.2486054887828004</v>
      </c>
      <c r="P64" s="9">
        <f t="shared" si="151"/>
        <v>6.2657773752031618</v>
      </c>
      <c r="Q64" s="9">
        <f t="shared" si="151"/>
        <v>5.8510796458710699</v>
      </c>
      <c r="R64" s="9">
        <f t="shared" si="151"/>
        <v>0</v>
      </c>
      <c r="S64" s="9">
        <f t="shared" si="151"/>
        <v>0</v>
      </c>
      <c r="T64" s="9">
        <f t="shared" si="151"/>
        <v>0</v>
      </c>
      <c r="U64" s="9">
        <f t="shared" si="151"/>
        <v>0</v>
      </c>
      <c r="V64" s="9">
        <f t="shared" si="151"/>
        <v>0</v>
      </c>
      <c r="W64" s="9">
        <f t="shared" si="151"/>
        <v>0</v>
      </c>
      <c r="X64" s="9">
        <f t="shared" si="151"/>
        <v>0</v>
      </c>
      <c r="Y64" s="9">
        <f t="shared" si="151"/>
        <v>0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0</v>
      </c>
      <c r="AF64" s="9">
        <f t="shared" si="151"/>
        <v>0</v>
      </c>
      <c r="AG64" s="9">
        <f t="shared" si="151"/>
        <v>0</v>
      </c>
      <c r="AH64" s="9">
        <f t="shared" ref="AH64:BM64" si="152">(+AH21+AH39)/AH40*100</f>
        <v>0</v>
      </c>
      <c r="AI64" s="9">
        <f t="shared" si="152"/>
        <v>0</v>
      </c>
      <c r="AJ64" s="9">
        <f t="shared" si="152"/>
        <v>0</v>
      </c>
      <c r="AK64" s="9">
        <f t="shared" si="152"/>
        <v>0</v>
      </c>
      <c r="AL64" s="9">
        <f t="shared" si="152"/>
        <v>0</v>
      </c>
      <c r="AM64" s="9">
        <f t="shared" si="152"/>
        <v>0</v>
      </c>
      <c r="AN64" s="9">
        <f t="shared" si="152"/>
        <v>5.84139163443177</v>
      </c>
      <c r="AO64" s="10">
        <f t="shared" si="152"/>
        <v>5.8005905223176626</v>
      </c>
      <c r="AP64" s="2">
        <f t="shared" si="152"/>
        <v>5.8166953104962769</v>
      </c>
      <c r="AQ64" s="2">
        <f t="shared" si="152"/>
        <v>5.8361758625577398</v>
      </c>
      <c r="AR64" s="2">
        <f t="shared" si="152"/>
        <v>6.0346835080045018</v>
      </c>
      <c r="AS64" s="2">
        <f t="shared" si="152"/>
        <v>6.0226248994221674</v>
      </c>
      <c r="AT64" s="2">
        <f t="shared" si="152"/>
        <v>6.0368812920060684</v>
      </c>
      <c r="AU64" s="2">
        <f t="shared" si="152"/>
        <v>5.9794929707239772</v>
      </c>
      <c r="AV64" s="2">
        <f t="shared" si="152"/>
        <v>5.9448766720317252</v>
      </c>
      <c r="AW64" s="2">
        <f t="shared" si="152"/>
        <v>5.9553193180021022</v>
      </c>
      <c r="AX64" s="2">
        <f t="shared" si="152"/>
        <v>5.9477983265463328</v>
      </c>
      <c r="AY64" s="2">
        <f t="shared" si="152"/>
        <v>5.9362413704446944</v>
      </c>
      <c r="AZ64" s="2">
        <f t="shared" si="152"/>
        <v>6.0112317519499792</v>
      </c>
      <c r="BA64" s="2">
        <f t="shared" si="152"/>
        <v>5.9856468125654612</v>
      </c>
      <c r="BB64" s="2">
        <f t="shared" si="152"/>
        <v>5.9181683491946728</v>
      </c>
      <c r="BC64" s="2">
        <f t="shared" si="152"/>
        <v>5.7412980457279295</v>
      </c>
      <c r="BD64" s="2">
        <f t="shared" si="152"/>
        <v>5.8388474495452476</v>
      </c>
      <c r="BE64" s="2">
        <f t="shared" si="152"/>
        <v>5.8838826616020663</v>
      </c>
      <c r="BF64" s="2">
        <f t="shared" si="152"/>
        <v>5.8354688316786767</v>
      </c>
      <c r="BG64" s="2">
        <f t="shared" si="152"/>
        <v>5.824697005311207</v>
      </c>
      <c r="BH64" s="2">
        <f t="shared" si="152"/>
        <v>5.8928492464840332</v>
      </c>
      <c r="BI64" s="2">
        <f t="shared" si="152"/>
        <v>5.8167486567151148</v>
      </c>
      <c r="BJ64" s="2">
        <f t="shared" si="152"/>
        <v>5.9101291525308612</v>
      </c>
      <c r="BK64" s="2">
        <f t="shared" si="152"/>
        <v>5.9472142131362729</v>
      </c>
      <c r="BL64" s="2">
        <f t="shared" si="152"/>
        <v>5.9619081575319015</v>
      </c>
      <c r="BM64" s="2">
        <f t="shared" si="152"/>
        <v>5.9942774689496616</v>
      </c>
      <c r="BN64" s="2">
        <f t="shared" ref="BN64:CS64" si="153">(+BN21+BN39)/BN40*100</f>
        <v>6.153994228477397</v>
      </c>
      <c r="BO64" s="2">
        <f t="shared" si="153"/>
        <v>6.1305131209701029</v>
      </c>
      <c r="BP64" s="2">
        <f t="shared" si="153"/>
        <v>6.2608903944502279</v>
      </c>
      <c r="BQ64" s="2">
        <f t="shared" si="153"/>
        <v>6.25203251003673</v>
      </c>
      <c r="BR64" s="2">
        <f t="shared" si="153"/>
        <v>6.1407370033576809</v>
      </c>
      <c r="BS64" s="2">
        <f t="shared" si="153"/>
        <v>6.0702675547319265</v>
      </c>
      <c r="BT64" s="2">
        <f t="shared" si="153"/>
        <v>6.1320036691266786</v>
      </c>
      <c r="BU64" s="9">
        <f t="shared" si="153"/>
        <v>6.1069372808240194</v>
      </c>
      <c r="BV64" s="9">
        <f t="shared" si="153"/>
        <v>6.148980255809005</v>
      </c>
      <c r="BW64" s="2">
        <f t="shared" si="153"/>
        <v>6.15668815839721</v>
      </c>
      <c r="BX64" s="8">
        <f t="shared" si="153"/>
        <v>6.2325172165127967</v>
      </c>
      <c r="BY64" s="9">
        <f t="shared" si="153"/>
        <v>6.2486054887828022</v>
      </c>
      <c r="BZ64" s="9">
        <f t="shared" si="153"/>
        <v>6.2935789026575222</v>
      </c>
      <c r="CA64" s="9">
        <f t="shared" si="153"/>
        <v>6.2278146220256714</v>
      </c>
      <c r="CB64" s="8">
        <f t="shared" si="153"/>
        <v>6.1083735399321109</v>
      </c>
      <c r="CC64" s="10">
        <f t="shared" si="153"/>
        <v>6.0907095052895173</v>
      </c>
      <c r="CD64" s="9">
        <f t="shared" si="153"/>
        <v>6.0871516389304787</v>
      </c>
      <c r="CE64" s="2">
        <f t="shared" si="153"/>
        <v>6.0822894308853153</v>
      </c>
      <c r="CF64" s="2">
        <f t="shared" si="153"/>
        <v>6.1356053963649311</v>
      </c>
      <c r="CG64" s="47">
        <f t="shared" si="153"/>
        <v>6.1152177306830167</v>
      </c>
      <c r="CH64" s="47">
        <f t="shared" si="153"/>
        <v>6.10543976671058</v>
      </c>
      <c r="CI64" s="47">
        <f t="shared" si="153"/>
        <v>6.1879926674390049</v>
      </c>
      <c r="CJ64" s="47">
        <f t="shared" si="153"/>
        <v>6.2223201983308227</v>
      </c>
      <c r="CK64" s="47">
        <f t="shared" si="153"/>
        <v>6.2657773752031618</v>
      </c>
      <c r="CL64" s="47">
        <f t="shared" si="153"/>
        <v>6.320610310169136</v>
      </c>
      <c r="CM64" s="47">
        <f t="shared" si="153"/>
        <v>6.3487057186271345</v>
      </c>
      <c r="CN64" s="47">
        <f t="shared" si="153"/>
        <v>6.421583536263153</v>
      </c>
      <c r="CO64" s="2">
        <f t="shared" si="153"/>
        <v>6.546440389699244</v>
      </c>
      <c r="CP64" s="113">
        <f t="shared" si="153"/>
        <v>6.3195977166339494</v>
      </c>
      <c r="CQ64" s="113">
        <f t="shared" si="153"/>
        <v>6.4888207647784357</v>
      </c>
      <c r="CR64" s="113">
        <f t="shared" si="153"/>
        <v>6.4680089409003454</v>
      </c>
      <c r="CS64" s="113">
        <f t="shared" si="153"/>
        <v>6.4107998339440604</v>
      </c>
      <c r="CT64" s="113">
        <f t="shared" ref="CT64:DA64" si="154">(+CT21+CT39)/CT40*100</f>
        <v>6.3993916428562114</v>
      </c>
      <c r="CU64" s="113">
        <f t="shared" si="154"/>
        <v>6.4336922737135236</v>
      </c>
      <c r="CV64" s="113">
        <f t="shared" si="154"/>
        <v>5.856957187050214</v>
      </c>
      <c r="CW64" s="113">
        <f t="shared" si="154"/>
        <v>5.8510796458710699</v>
      </c>
      <c r="CX64" s="113">
        <f t="shared" si="154"/>
        <v>5.7886978984121953</v>
      </c>
      <c r="CY64" s="113">
        <f t="shared" si="154"/>
        <v>5.7843487274528549</v>
      </c>
      <c r="CZ64" s="113">
        <f t="shared" ref="CZ64" si="155">(+CZ21+CZ39)/CZ40*100</f>
        <v>5.7905556966299638</v>
      </c>
      <c r="DA64" s="113">
        <f t="shared" si="154"/>
        <v>5.7317680196091949</v>
      </c>
    </row>
    <row r="65" spans="1:105" x14ac:dyDescent="0.25">
      <c r="A65" s="94" t="s">
        <v>10</v>
      </c>
      <c r="B65" s="36">
        <f t="shared" ref="B65:G65" si="156">SUM(B66:B67)</f>
        <v>12.424530252285845</v>
      </c>
      <c r="C65" s="36">
        <f t="shared" si="156"/>
        <v>12.070896165858706</v>
      </c>
      <c r="D65" s="36">
        <f t="shared" si="156"/>
        <v>11.762568878563588</v>
      </c>
      <c r="E65" s="36">
        <f t="shared" si="156"/>
        <v>11.941041932500713</v>
      </c>
      <c r="F65" s="37">
        <f t="shared" si="156"/>
        <v>12.589028386244205</v>
      </c>
      <c r="G65" s="37">
        <f t="shared" si="156"/>
        <v>13.139629032713339</v>
      </c>
      <c r="H65" s="36">
        <f t="shared" ref="H65:I65" si="157">SUM(H66:H67)</f>
        <v>13.687389450206144</v>
      </c>
      <c r="I65" s="36">
        <f t="shared" si="157"/>
        <v>8.710491065066833</v>
      </c>
      <c r="J65" s="38">
        <f>SUM(J66:J67)</f>
        <v>9.5929723255348911</v>
      </c>
      <c r="K65" s="38">
        <f>SUM(K66:K67)</f>
        <v>10.783110090663156</v>
      </c>
      <c r="L65" s="38">
        <f t="shared" ref="L65" si="158">SUM(L66:L67)</f>
        <v>9.6034225446470867</v>
      </c>
      <c r="M65" s="80">
        <f>SUM(M66:M67)</f>
        <v>9.389590404719474</v>
      </c>
      <c r="N65" s="38">
        <f>SUM(N66:N67)</f>
        <v>8.2578501303411187</v>
      </c>
      <c r="O65" s="38">
        <f>SUM(O66:O67)</f>
        <v>7.6278250440857649</v>
      </c>
      <c r="P65" s="38">
        <f>SUM(P66:P67)</f>
        <v>7.254998935186328</v>
      </c>
      <c r="Q65" s="38">
        <f t="shared" ref="Q65" si="159">SUM(Q66:Q67)</f>
        <v>7.2971549257561135</v>
      </c>
      <c r="R65" s="38">
        <f t="shared" ref="R65:AC65" si="160">SUM(R66:R67)</f>
        <v>11.747100275977328</v>
      </c>
      <c r="S65" s="38">
        <f t="shared" si="160"/>
        <v>11.788802409462509</v>
      </c>
      <c r="T65" s="38">
        <f t="shared" si="160"/>
        <v>11.723567152423456</v>
      </c>
      <c r="U65" s="38">
        <f t="shared" si="160"/>
        <v>11.645168054564925</v>
      </c>
      <c r="V65" s="38">
        <f t="shared" si="160"/>
        <v>11.611682368560485</v>
      </c>
      <c r="W65" s="38">
        <f t="shared" si="160"/>
        <v>11.584959357287325</v>
      </c>
      <c r="X65" s="38">
        <f t="shared" si="160"/>
        <v>11.392901167716726</v>
      </c>
      <c r="Y65" s="38">
        <f t="shared" si="160"/>
        <v>11.387350918095587</v>
      </c>
      <c r="Z65" s="38">
        <f t="shared" si="160"/>
        <v>11.287195036898273</v>
      </c>
      <c r="AA65" s="38">
        <f t="shared" si="160"/>
        <v>11.218999312366201</v>
      </c>
      <c r="AB65" s="38">
        <f t="shared" si="160"/>
        <v>11.307303890191275</v>
      </c>
      <c r="AC65" s="38">
        <f t="shared" si="160"/>
        <v>11.270445656703252</v>
      </c>
      <c r="AD65" s="38">
        <f t="shared" ref="AD65:AO65" si="161">SUM(AD66:AD67)</f>
        <v>11.361113625108999</v>
      </c>
      <c r="AE65" s="38">
        <f t="shared" si="161"/>
        <v>11.350887347333842</v>
      </c>
      <c r="AF65" s="38">
        <f t="shared" si="161"/>
        <v>11.387942135509538</v>
      </c>
      <c r="AG65" s="38">
        <f t="shared" si="161"/>
        <v>10.660344496494629</v>
      </c>
      <c r="AH65" s="38">
        <f t="shared" si="161"/>
        <v>11.360889677046949</v>
      </c>
      <c r="AI65" s="38">
        <f t="shared" si="161"/>
        <v>10.526779757671893</v>
      </c>
      <c r="AJ65" s="38">
        <f t="shared" si="161"/>
        <v>10.870245521214418</v>
      </c>
      <c r="AK65" s="38">
        <f t="shared" si="161"/>
        <v>10.848563871944888</v>
      </c>
      <c r="AL65" s="38">
        <f t="shared" si="161"/>
        <v>10.294244304970672</v>
      </c>
      <c r="AM65" s="38">
        <f t="shared" si="161"/>
        <v>10.264733008154819</v>
      </c>
      <c r="AN65" s="38">
        <f t="shared" si="161"/>
        <v>9.6097265275618078</v>
      </c>
      <c r="AO65" s="57">
        <f t="shared" si="161"/>
        <v>9.6034225446470867</v>
      </c>
      <c r="AP65" s="80">
        <f t="shared" ref="AP65" si="162">SUM(AP66:AP67)</f>
        <v>9.5277526936504007</v>
      </c>
      <c r="AQ65" s="80">
        <f t="shared" ref="AQ65:BV65" si="163">SUM(AQ66:AQ67)</f>
        <v>9.5112743228673704</v>
      </c>
      <c r="AR65" s="80">
        <f t="shared" si="163"/>
        <v>9.4484106302103665</v>
      </c>
      <c r="AS65" s="80">
        <f t="shared" si="163"/>
        <v>9.4283601673316433</v>
      </c>
      <c r="AT65" s="80">
        <f t="shared" si="163"/>
        <v>9.4196131232911977</v>
      </c>
      <c r="AU65" s="80">
        <f t="shared" si="163"/>
        <v>9.4256189960886978</v>
      </c>
      <c r="AV65" s="80">
        <f t="shared" si="163"/>
        <v>9.3221618568205411</v>
      </c>
      <c r="AW65" s="80">
        <f t="shared" si="163"/>
        <v>9.3375913704998723</v>
      </c>
      <c r="AX65" s="80">
        <f t="shared" si="163"/>
        <v>9.3420099163977177</v>
      </c>
      <c r="AY65" s="80">
        <f t="shared" si="163"/>
        <v>9.3819249179725901</v>
      </c>
      <c r="AZ65" s="80">
        <f t="shared" si="163"/>
        <v>9.3973146713754527</v>
      </c>
      <c r="BA65" s="80">
        <f t="shared" si="163"/>
        <v>9.389590404719474</v>
      </c>
      <c r="BB65" s="80">
        <f t="shared" si="163"/>
        <v>9.1350658003794862</v>
      </c>
      <c r="BC65" s="80">
        <f t="shared" si="163"/>
        <v>8.8844612453670901</v>
      </c>
      <c r="BD65" s="80">
        <f t="shared" si="163"/>
        <v>8.8545896926831755</v>
      </c>
      <c r="BE65" s="80">
        <f t="shared" si="163"/>
        <v>8.758089797822624</v>
      </c>
      <c r="BF65" s="80">
        <f t="shared" si="163"/>
        <v>8.8046925945809082</v>
      </c>
      <c r="BG65" s="80">
        <f t="shared" si="163"/>
        <v>8.7655942948044316</v>
      </c>
      <c r="BH65" s="80">
        <f t="shared" si="163"/>
        <v>8.6878236276389504</v>
      </c>
      <c r="BI65" s="80">
        <f t="shared" si="163"/>
        <v>8.4852937463659099</v>
      </c>
      <c r="BJ65" s="80">
        <f t="shared" si="163"/>
        <v>8.4441782845004774</v>
      </c>
      <c r="BK65" s="80">
        <f t="shared" si="163"/>
        <v>8.4036685942650227</v>
      </c>
      <c r="BL65" s="80">
        <f t="shared" si="163"/>
        <v>8.316809889977792</v>
      </c>
      <c r="BM65" s="80">
        <f t="shared" si="163"/>
        <v>8.2578501303411187</v>
      </c>
      <c r="BN65" s="80">
        <f t="shared" si="163"/>
        <v>8.153786614825604</v>
      </c>
      <c r="BO65" s="80">
        <f t="shared" si="163"/>
        <v>8.0607816000349874</v>
      </c>
      <c r="BP65" s="80">
        <f t="shared" si="163"/>
        <v>8.039281953257511</v>
      </c>
      <c r="BQ65" s="80">
        <f t="shared" si="163"/>
        <v>7.9953800311975129</v>
      </c>
      <c r="BR65" s="80">
        <f t="shared" si="163"/>
        <v>7.9779162796303167</v>
      </c>
      <c r="BS65" s="80">
        <f t="shared" si="163"/>
        <v>7.884983731724196</v>
      </c>
      <c r="BT65" s="80">
        <f t="shared" si="163"/>
        <v>7.8350861898214026</v>
      </c>
      <c r="BU65" s="38">
        <f t="shared" si="163"/>
        <v>7.8444555132790068</v>
      </c>
      <c r="BV65" s="38">
        <f t="shared" si="163"/>
        <v>7.9261442211503175</v>
      </c>
      <c r="BW65" s="80">
        <f t="shared" ref="BW65:CO65" si="164">SUM(BW66:BW67)</f>
        <v>7.933878836875861</v>
      </c>
      <c r="BX65" s="91">
        <f t="shared" si="164"/>
        <v>7.899974841357885</v>
      </c>
      <c r="BY65" s="38">
        <f t="shared" si="164"/>
        <v>7.6278250440857649</v>
      </c>
      <c r="BZ65" s="38">
        <f t="shared" si="164"/>
        <v>7.5926431280655109</v>
      </c>
      <c r="CA65" s="38">
        <f t="shared" si="164"/>
        <v>7.575469791833739</v>
      </c>
      <c r="CB65" s="91">
        <f t="shared" si="164"/>
        <v>7.3902754987441019</v>
      </c>
      <c r="CC65" s="57">
        <f t="shared" si="164"/>
        <v>7.4411920853503979</v>
      </c>
      <c r="CD65" s="38">
        <f t="shared" si="164"/>
        <v>7.4515145933105957</v>
      </c>
      <c r="CE65" s="80">
        <f t="shared" si="164"/>
        <v>7.4263296175879443</v>
      </c>
      <c r="CF65" s="80">
        <f t="shared" si="164"/>
        <v>7.3323598356907649</v>
      </c>
      <c r="CG65" s="58">
        <f t="shared" si="164"/>
        <v>7.3485860864838184</v>
      </c>
      <c r="CH65" s="58">
        <f t="shared" si="164"/>
        <v>7.3432435063869885</v>
      </c>
      <c r="CI65" s="58">
        <f t="shared" si="164"/>
        <v>7.349572760574147</v>
      </c>
      <c r="CJ65" s="58">
        <f t="shared" si="164"/>
        <v>7.3066712820745421</v>
      </c>
      <c r="CK65" s="58">
        <f t="shared" si="164"/>
        <v>7.254998935186328</v>
      </c>
      <c r="CL65" s="58">
        <f t="shared" si="164"/>
        <v>7.1833553770136245</v>
      </c>
      <c r="CM65" s="58">
        <f t="shared" si="164"/>
        <v>7.192294198420651</v>
      </c>
      <c r="CN65" s="58">
        <f t="shared" ref="CN65" si="165">SUM(CN66:CN67)</f>
        <v>7.2711261830441059</v>
      </c>
      <c r="CO65" s="80">
        <f t="shared" si="164"/>
        <v>7.0469938167679436</v>
      </c>
      <c r="CP65" s="124">
        <f t="shared" ref="CP65:DA65" si="166">SUM(CP66:CP67)</f>
        <v>7.2535373578607816</v>
      </c>
      <c r="CQ65" s="124">
        <f t="shared" ref="CQ65:CZ65" si="167">SUM(CQ66:CQ67)</f>
        <v>7.2616127132455119</v>
      </c>
      <c r="CR65" s="124">
        <f t="shared" si="167"/>
        <v>7.2294055968031152</v>
      </c>
      <c r="CS65" s="124">
        <f t="shared" si="167"/>
        <v>7.2488488496220693</v>
      </c>
      <c r="CT65" s="124">
        <f t="shared" si="167"/>
        <v>7.2849359864482208</v>
      </c>
      <c r="CU65" s="124">
        <f t="shared" si="167"/>
        <v>7.2702381187936247</v>
      </c>
      <c r="CV65" s="124">
        <f t="shared" si="167"/>
        <v>7.271057641068583</v>
      </c>
      <c r="CW65" s="124">
        <f t="shared" si="167"/>
        <v>7.2971549257561135</v>
      </c>
      <c r="CX65" s="124">
        <f t="shared" si="167"/>
        <v>7.2777659063667848</v>
      </c>
      <c r="CY65" s="124">
        <f t="shared" si="167"/>
        <v>7.349397248577989</v>
      </c>
      <c r="CZ65" s="124">
        <f t="shared" si="167"/>
        <v>7.3598965187737937</v>
      </c>
      <c r="DA65" s="124">
        <f t="shared" si="166"/>
        <v>7.2443853264296667</v>
      </c>
    </row>
    <row r="66" spans="1:105" ht="18" x14ac:dyDescent="0.25">
      <c r="A66" s="53" t="s">
        <v>11</v>
      </c>
      <c r="B66" s="25">
        <f t="shared" ref="B66:AG66" si="168">B23/B40*100</f>
        <v>7.4761493377256505</v>
      </c>
      <c r="C66" s="25">
        <f t="shared" si="168"/>
        <v>7.0167617271413087</v>
      </c>
      <c r="D66" s="25">
        <f t="shared" si="168"/>
        <v>6.4893530084755655</v>
      </c>
      <c r="E66" s="25">
        <f t="shared" si="168"/>
        <v>6.2495768320966478</v>
      </c>
      <c r="F66" s="26">
        <f t="shared" si="168"/>
        <v>6.1186387406287608</v>
      </c>
      <c r="G66" s="26">
        <f t="shared" si="168"/>
        <v>5.9075001795598823</v>
      </c>
      <c r="H66" s="25">
        <f t="shared" si="168"/>
        <v>5.7297686303707245</v>
      </c>
      <c r="I66" s="25">
        <f t="shared" si="168"/>
        <v>0</v>
      </c>
      <c r="J66" s="45">
        <f t="shared" si="168"/>
        <v>0</v>
      </c>
      <c r="K66" s="44">
        <f t="shared" si="168"/>
        <v>0</v>
      </c>
      <c r="L66" s="45">
        <f t="shared" si="168"/>
        <v>0</v>
      </c>
      <c r="M66" s="42">
        <f t="shared" si="168"/>
        <v>0</v>
      </c>
      <c r="N66" s="44">
        <f t="shared" si="168"/>
        <v>0</v>
      </c>
      <c r="O66" s="44">
        <f t="shared" si="168"/>
        <v>0</v>
      </c>
      <c r="P66" s="44">
        <f t="shared" si="168"/>
        <v>0</v>
      </c>
      <c r="Q66" s="44">
        <f t="shared" si="168"/>
        <v>0</v>
      </c>
      <c r="R66" s="45">
        <f t="shared" si="168"/>
        <v>0</v>
      </c>
      <c r="S66" s="45">
        <f t="shared" si="168"/>
        <v>0</v>
      </c>
      <c r="T66" s="45">
        <f t="shared" si="168"/>
        <v>0</v>
      </c>
      <c r="U66" s="45">
        <f t="shared" si="168"/>
        <v>0</v>
      </c>
      <c r="V66" s="45">
        <f t="shared" si="168"/>
        <v>0</v>
      </c>
      <c r="W66" s="45">
        <f t="shared" si="168"/>
        <v>0</v>
      </c>
      <c r="X66" s="45">
        <f t="shared" si="168"/>
        <v>0</v>
      </c>
      <c r="Y66" s="45">
        <f t="shared" si="168"/>
        <v>0</v>
      </c>
      <c r="Z66" s="45">
        <f t="shared" si="168"/>
        <v>0</v>
      </c>
      <c r="AA66" s="45">
        <f t="shared" si="168"/>
        <v>0</v>
      </c>
      <c r="AB66" s="45">
        <f t="shared" si="168"/>
        <v>0</v>
      </c>
      <c r="AC66" s="45">
        <f t="shared" si="168"/>
        <v>0</v>
      </c>
      <c r="AD66" s="45">
        <f t="shared" si="168"/>
        <v>0</v>
      </c>
      <c r="AE66" s="45">
        <f t="shared" si="168"/>
        <v>0</v>
      </c>
      <c r="AF66" s="45">
        <f t="shared" si="168"/>
        <v>0</v>
      </c>
      <c r="AG66" s="45">
        <f t="shared" si="168"/>
        <v>0</v>
      </c>
      <c r="AH66" s="45">
        <f t="shared" ref="AH66:BM66" si="169">AH23/AH40*100</f>
        <v>0</v>
      </c>
      <c r="AI66" s="45">
        <f t="shared" si="169"/>
        <v>0</v>
      </c>
      <c r="AJ66" s="45">
        <f t="shared" si="169"/>
        <v>0</v>
      </c>
      <c r="AK66" s="45">
        <f t="shared" si="169"/>
        <v>0</v>
      </c>
      <c r="AL66" s="45">
        <f t="shared" si="169"/>
        <v>0</v>
      </c>
      <c r="AM66" s="45">
        <f t="shared" si="169"/>
        <v>0</v>
      </c>
      <c r="AN66" s="45">
        <f t="shared" si="169"/>
        <v>0</v>
      </c>
      <c r="AO66" s="42">
        <f t="shared" si="169"/>
        <v>0</v>
      </c>
      <c r="AP66" s="42">
        <f t="shared" si="169"/>
        <v>0</v>
      </c>
      <c r="AQ66" s="42">
        <f t="shared" si="169"/>
        <v>0</v>
      </c>
      <c r="AR66" s="42">
        <f t="shared" si="169"/>
        <v>0</v>
      </c>
      <c r="AS66" s="42">
        <f t="shared" si="169"/>
        <v>0</v>
      </c>
      <c r="AT66" s="42">
        <f t="shared" si="169"/>
        <v>0</v>
      </c>
      <c r="AU66" s="42">
        <f t="shared" si="169"/>
        <v>0</v>
      </c>
      <c r="AV66" s="42">
        <f t="shared" si="169"/>
        <v>0</v>
      </c>
      <c r="AW66" s="42">
        <f t="shared" si="169"/>
        <v>0</v>
      </c>
      <c r="AX66" s="42">
        <f t="shared" si="169"/>
        <v>0</v>
      </c>
      <c r="AY66" s="42">
        <f t="shared" si="169"/>
        <v>0</v>
      </c>
      <c r="AZ66" s="42">
        <f t="shared" si="169"/>
        <v>0</v>
      </c>
      <c r="BA66" s="42">
        <f t="shared" si="169"/>
        <v>0</v>
      </c>
      <c r="BB66" s="42">
        <f t="shared" si="169"/>
        <v>0</v>
      </c>
      <c r="BC66" s="42">
        <f t="shared" si="169"/>
        <v>0</v>
      </c>
      <c r="BD66" s="42">
        <f t="shared" si="169"/>
        <v>0</v>
      </c>
      <c r="BE66" s="42">
        <f t="shared" si="169"/>
        <v>0</v>
      </c>
      <c r="BF66" s="42">
        <f t="shared" si="169"/>
        <v>0</v>
      </c>
      <c r="BG66" s="42">
        <f t="shared" si="169"/>
        <v>0</v>
      </c>
      <c r="BH66" s="42">
        <f t="shared" si="169"/>
        <v>0</v>
      </c>
      <c r="BI66" s="42">
        <f t="shared" si="169"/>
        <v>0</v>
      </c>
      <c r="BJ66" s="42">
        <f t="shared" si="169"/>
        <v>0</v>
      </c>
      <c r="BK66" s="42">
        <f t="shared" si="169"/>
        <v>0</v>
      </c>
      <c r="BL66" s="42">
        <f t="shared" si="169"/>
        <v>0</v>
      </c>
      <c r="BM66" s="42">
        <f t="shared" si="169"/>
        <v>0</v>
      </c>
      <c r="BN66" s="42">
        <f t="shared" ref="BN66:CS66" si="170">BN23/BN40*100</f>
        <v>0</v>
      </c>
      <c r="BO66" s="42">
        <f t="shared" si="170"/>
        <v>0</v>
      </c>
      <c r="BP66" s="42">
        <f t="shared" si="170"/>
        <v>0</v>
      </c>
      <c r="BQ66" s="42">
        <f t="shared" si="170"/>
        <v>0</v>
      </c>
      <c r="BR66" s="42">
        <f t="shared" si="170"/>
        <v>0</v>
      </c>
      <c r="BS66" s="42">
        <f t="shared" si="170"/>
        <v>0</v>
      </c>
      <c r="BT66" s="42">
        <f t="shared" si="170"/>
        <v>0</v>
      </c>
      <c r="BU66" s="44">
        <f t="shared" si="170"/>
        <v>0</v>
      </c>
      <c r="BV66" s="44">
        <f t="shared" si="170"/>
        <v>0</v>
      </c>
      <c r="BW66" s="42">
        <f t="shared" si="170"/>
        <v>0</v>
      </c>
      <c r="BX66" s="45">
        <f t="shared" si="170"/>
        <v>0</v>
      </c>
      <c r="BY66" s="44">
        <f t="shared" si="170"/>
        <v>0</v>
      </c>
      <c r="BZ66" s="44">
        <f t="shared" si="170"/>
        <v>0</v>
      </c>
      <c r="CA66" s="44">
        <f t="shared" si="170"/>
        <v>0</v>
      </c>
      <c r="CB66" s="45">
        <f t="shared" si="170"/>
        <v>0</v>
      </c>
      <c r="CC66" s="43">
        <f t="shared" si="170"/>
        <v>0</v>
      </c>
      <c r="CD66" s="44">
        <f t="shared" si="170"/>
        <v>0</v>
      </c>
      <c r="CE66" s="42">
        <f t="shared" si="170"/>
        <v>0</v>
      </c>
      <c r="CF66" s="42">
        <f t="shared" si="170"/>
        <v>0</v>
      </c>
      <c r="CG66" s="54">
        <f t="shared" si="170"/>
        <v>0</v>
      </c>
      <c r="CH66" s="54">
        <f t="shared" si="170"/>
        <v>0</v>
      </c>
      <c r="CI66" s="54">
        <f t="shared" si="170"/>
        <v>0</v>
      </c>
      <c r="CJ66" s="54">
        <f t="shared" si="170"/>
        <v>0</v>
      </c>
      <c r="CK66" s="54">
        <f t="shared" si="170"/>
        <v>0</v>
      </c>
      <c r="CL66" s="54">
        <f t="shared" si="170"/>
        <v>0</v>
      </c>
      <c r="CM66" s="54">
        <f t="shared" si="170"/>
        <v>0</v>
      </c>
      <c r="CN66" s="54">
        <f t="shared" si="170"/>
        <v>0</v>
      </c>
      <c r="CO66" s="42">
        <f t="shared" si="170"/>
        <v>0</v>
      </c>
      <c r="CP66" s="116">
        <f t="shared" si="170"/>
        <v>0</v>
      </c>
      <c r="CQ66" s="116">
        <f t="shared" si="170"/>
        <v>0</v>
      </c>
      <c r="CR66" s="116">
        <f t="shared" si="170"/>
        <v>0</v>
      </c>
      <c r="CS66" s="116">
        <f t="shared" si="170"/>
        <v>0</v>
      </c>
      <c r="CT66" s="116">
        <f t="shared" ref="CT66:DA66" si="171">CT23/CT40*100</f>
        <v>0</v>
      </c>
      <c r="CU66" s="116">
        <f t="shared" si="171"/>
        <v>0</v>
      </c>
      <c r="CV66" s="116">
        <f t="shared" si="171"/>
        <v>0</v>
      </c>
      <c r="CW66" s="116">
        <f t="shared" si="171"/>
        <v>0</v>
      </c>
      <c r="CX66" s="116">
        <f t="shared" si="171"/>
        <v>0</v>
      </c>
      <c r="CY66" s="116">
        <f t="shared" si="171"/>
        <v>0</v>
      </c>
      <c r="CZ66" s="116">
        <f t="shared" ref="CZ66" si="172">CZ23/CZ40*100</f>
        <v>0</v>
      </c>
      <c r="DA66" s="116">
        <f t="shared" si="171"/>
        <v>0</v>
      </c>
    </row>
    <row r="67" spans="1:105" x14ac:dyDescent="0.25">
      <c r="A67" s="53" t="s">
        <v>117</v>
      </c>
      <c r="B67" s="25">
        <f t="shared" ref="B67:AG67" si="173">B24/B40*100</f>
        <v>4.9483809145601931</v>
      </c>
      <c r="C67" s="25">
        <f t="shared" si="173"/>
        <v>5.054134438717397</v>
      </c>
      <c r="D67" s="25">
        <f t="shared" si="173"/>
        <v>5.2732158700880234</v>
      </c>
      <c r="E67" s="25">
        <f t="shared" si="173"/>
        <v>5.6914651004040664</v>
      </c>
      <c r="F67" s="26">
        <f t="shared" si="173"/>
        <v>6.4703896456154446</v>
      </c>
      <c r="G67" s="26">
        <f t="shared" si="173"/>
        <v>7.2321288531534567</v>
      </c>
      <c r="H67" s="25">
        <f t="shared" si="173"/>
        <v>7.9576208198354204</v>
      </c>
      <c r="I67" s="25">
        <f t="shared" si="173"/>
        <v>8.710491065066833</v>
      </c>
      <c r="J67" s="9">
        <f t="shared" si="173"/>
        <v>9.5929723255348911</v>
      </c>
      <c r="K67" s="9">
        <f t="shared" si="173"/>
        <v>10.783110090663156</v>
      </c>
      <c r="L67" s="9">
        <f t="shared" si="173"/>
        <v>9.6034225446470867</v>
      </c>
      <c r="M67" s="2">
        <f t="shared" si="173"/>
        <v>9.389590404719474</v>
      </c>
      <c r="N67" s="9">
        <f t="shared" si="173"/>
        <v>8.2578501303411187</v>
      </c>
      <c r="O67" s="9">
        <f t="shared" si="173"/>
        <v>7.6278250440857649</v>
      </c>
      <c r="P67" s="9">
        <f t="shared" si="173"/>
        <v>7.254998935186328</v>
      </c>
      <c r="Q67" s="9">
        <f t="shared" si="173"/>
        <v>7.2971549257561135</v>
      </c>
      <c r="R67" s="9">
        <f t="shared" si="173"/>
        <v>11.747100275977328</v>
      </c>
      <c r="S67" s="9">
        <f t="shared" si="173"/>
        <v>11.788802409462509</v>
      </c>
      <c r="T67" s="9">
        <f t="shared" si="173"/>
        <v>11.723567152423456</v>
      </c>
      <c r="U67" s="9">
        <f t="shared" si="173"/>
        <v>11.645168054564925</v>
      </c>
      <c r="V67" s="9">
        <f t="shared" si="173"/>
        <v>11.611682368560485</v>
      </c>
      <c r="W67" s="9">
        <f t="shared" si="173"/>
        <v>11.584959357287325</v>
      </c>
      <c r="X67" s="9">
        <f t="shared" si="173"/>
        <v>11.392901167716726</v>
      </c>
      <c r="Y67" s="9">
        <f t="shared" si="173"/>
        <v>11.387350918095587</v>
      </c>
      <c r="Z67" s="9">
        <f t="shared" si="173"/>
        <v>11.287195036898273</v>
      </c>
      <c r="AA67" s="9">
        <f t="shared" si="173"/>
        <v>11.218999312366201</v>
      </c>
      <c r="AB67" s="9">
        <f t="shared" si="173"/>
        <v>11.307303890191275</v>
      </c>
      <c r="AC67" s="9">
        <f t="shared" si="173"/>
        <v>11.270445656703252</v>
      </c>
      <c r="AD67" s="9">
        <f t="shared" si="173"/>
        <v>11.361113625108999</v>
      </c>
      <c r="AE67" s="9">
        <f t="shared" si="173"/>
        <v>11.350887347333842</v>
      </c>
      <c r="AF67" s="9">
        <f t="shared" si="173"/>
        <v>11.387942135509538</v>
      </c>
      <c r="AG67" s="9">
        <f t="shared" si="173"/>
        <v>10.660344496494629</v>
      </c>
      <c r="AH67" s="9">
        <f t="shared" ref="AH67:BM67" si="174">AH24/AH40*100</f>
        <v>11.360889677046949</v>
      </c>
      <c r="AI67" s="9">
        <f t="shared" si="174"/>
        <v>10.526779757671893</v>
      </c>
      <c r="AJ67" s="9">
        <f t="shared" si="174"/>
        <v>10.870245521214418</v>
      </c>
      <c r="AK67" s="9">
        <f t="shared" si="174"/>
        <v>10.848563871944888</v>
      </c>
      <c r="AL67" s="9">
        <f t="shared" si="174"/>
        <v>10.294244304970672</v>
      </c>
      <c r="AM67" s="9">
        <f t="shared" si="174"/>
        <v>10.264733008154819</v>
      </c>
      <c r="AN67" s="9">
        <f t="shared" si="174"/>
        <v>9.6097265275618078</v>
      </c>
      <c r="AO67" s="10">
        <f t="shared" si="174"/>
        <v>9.6034225446470867</v>
      </c>
      <c r="AP67" s="2">
        <f t="shared" si="174"/>
        <v>9.5277526936504007</v>
      </c>
      <c r="AQ67" s="2">
        <f t="shared" si="174"/>
        <v>9.5112743228673704</v>
      </c>
      <c r="AR67" s="2">
        <f t="shared" si="174"/>
        <v>9.4484106302103665</v>
      </c>
      <c r="AS67" s="2">
        <f t="shared" si="174"/>
        <v>9.4283601673316433</v>
      </c>
      <c r="AT67" s="2">
        <f t="shared" si="174"/>
        <v>9.4196131232911977</v>
      </c>
      <c r="AU67" s="2">
        <f t="shared" si="174"/>
        <v>9.4256189960886978</v>
      </c>
      <c r="AV67" s="2">
        <f t="shared" si="174"/>
        <v>9.3221618568205411</v>
      </c>
      <c r="AW67" s="2">
        <f t="shared" si="174"/>
        <v>9.3375913704998723</v>
      </c>
      <c r="AX67" s="2">
        <f t="shared" si="174"/>
        <v>9.3420099163977177</v>
      </c>
      <c r="AY67" s="2">
        <f t="shared" si="174"/>
        <v>9.3819249179725901</v>
      </c>
      <c r="AZ67" s="2">
        <f t="shared" si="174"/>
        <v>9.3973146713754527</v>
      </c>
      <c r="BA67" s="2">
        <f t="shared" si="174"/>
        <v>9.389590404719474</v>
      </c>
      <c r="BB67" s="2">
        <f t="shared" si="174"/>
        <v>9.1350658003794862</v>
      </c>
      <c r="BC67" s="2">
        <f t="shared" si="174"/>
        <v>8.8844612453670901</v>
      </c>
      <c r="BD67" s="2">
        <f t="shared" si="174"/>
        <v>8.8545896926831755</v>
      </c>
      <c r="BE67" s="2">
        <f t="shared" si="174"/>
        <v>8.758089797822624</v>
      </c>
      <c r="BF67" s="2">
        <f t="shared" si="174"/>
        <v>8.8046925945809082</v>
      </c>
      <c r="BG67" s="2">
        <f t="shared" si="174"/>
        <v>8.7655942948044316</v>
      </c>
      <c r="BH67" s="2">
        <f t="shared" si="174"/>
        <v>8.6878236276389504</v>
      </c>
      <c r="BI67" s="2">
        <f t="shared" si="174"/>
        <v>8.4852937463659099</v>
      </c>
      <c r="BJ67" s="2">
        <f t="shared" si="174"/>
        <v>8.4441782845004774</v>
      </c>
      <c r="BK67" s="2">
        <f t="shared" si="174"/>
        <v>8.4036685942650227</v>
      </c>
      <c r="BL67" s="2">
        <f t="shared" si="174"/>
        <v>8.316809889977792</v>
      </c>
      <c r="BM67" s="2">
        <f t="shared" si="174"/>
        <v>8.2578501303411187</v>
      </c>
      <c r="BN67" s="2">
        <f t="shared" ref="BN67:CS67" si="175">BN24/BN40*100</f>
        <v>8.153786614825604</v>
      </c>
      <c r="BO67" s="2">
        <f t="shared" si="175"/>
        <v>8.0607816000349874</v>
      </c>
      <c r="BP67" s="2">
        <f t="shared" si="175"/>
        <v>8.039281953257511</v>
      </c>
      <c r="BQ67" s="2">
        <f t="shared" si="175"/>
        <v>7.9953800311975129</v>
      </c>
      <c r="BR67" s="2">
        <f t="shared" si="175"/>
        <v>7.9779162796303167</v>
      </c>
      <c r="BS67" s="2">
        <f t="shared" si="175"/>
        <v>7.884983731724196</v>
      </c>
      <c r="BT67" s="2">
        <f t="shared" si="175"/>
        <v>7.8350861898214026</v>
      </c>
      <c r="BU67" s="9">
        <f t="shared" si="175"/>
        <v>7.8444555132790068</v>
      </c>
      <c r="BV67" s="9">
        <f t="shared" si="175"/>
        <v>7.9261442211503175</v>
      </c>
      <c r="BW67" s="2">
        <f t="shared" si="175"/>
        <v>7.933878836875861</v>
      </c>
      <c r="BX67" s="8">
        <f t="shared" si="175"/>
        <v>7.899974841357885</v>
      </c>
      <c r="BY67" s="9">
        <f t="shared" si="175"/>
        <v>7.6278250440857649</v>
      </c>
      <c r="BZ67" s="9">
        <f t="shared" si="175"/>
        <v>7.5926431280655109</v>
      </c>
      <c r="CA67" s="9">
        <f t="shared" si="175"/>
        <v>7.575469791833739</v>
      </c>
      <c r="CB67" s="8">
        <f t="shared" si="175"/>
        <v>7.3902754987441019</v>
      </c>
      <c r="CC67" s="10">
        <f t="shared" si="175"/>
        <v>7.4411920853503979</v>
      </c>
      <c r="CD67" s="9">
        <f t="shared" si="175"/>
        <v>7.4515145933105957</v>
      </c>
      <c r="CE67" s="2">
        <f t="shared" si="175"/>
        <v>7.4263296175879443</v>
      </c>
      <c r="CF67" s="2">
        <f t="shared" si="175"/>
        <v>7.3323598356907649</v>
      </c>
      <c r="CG67" s="47">
        <f t="shared" si="175"/>
        <v>7.3485860864838184</v>
      </c>
      <c r="CH67" s="47">
        <f t="shared" si="175"/>
        <v>7.3432435063869885</v>
      </c>
      <c r="CI67" s="47">
        <f t="shared" si="175"/>
        <v>7.349572760574147</v>
      </c>
      <c r="CJ67" s="47">
        <f t="shared" si="175"/>
        <v>7.3066712820745421</v>
      </c>
      <c r="CK67" s="47">
        <f t="shared" si="175"/>
        <v>7.254998935186328</v>
      </c>
      <c r="CL67" s="47">
        <f t="shared" si="175"/>
        <v>7.1833553770136245</v>
      </c>
      <c r="CM67" s="47">
        <f t="shared" si="175"/>
        <v>7.192294198420651</v>
      </c>
      <c r="CN67" s="47">
        <f t="shared" si="175"/>
        <v>7.2711261830441059</v>
      </c>
      <c r="CO67" s="2">
        <f t="shared" si="175"/>
        <v>7.0469938167679436</v>
      </c>
      <c r="CP67" s="113">
        <f t="shared" si="175"/>
        <v>7.2535373578607816</v>
      </c>
      <c r="CQ67" s="113">
        <f t="shared" si="175"/>
        <v>7.2616127132455119</v>
      </c>
      <c r="CR67" s="113">
        <f t="shared" si="175"/>
        <v>7.2294055968031152</v>
      </c>
      <c r="CS67" s="113">
        <f t="shared" si="175"/>
        <v>7.2488488496220693</v>
      </c>
      <c r="CT67" s="113">
        <f t="shared" ref="CT67:DA67" si="176">CT24/CT40*100</f>
        <v>7.2849359864482208</v>
      </c>
      <c r="CU67" s="113">
        <f t="shared" si="176"/>
        <v>7.2702381187936247</v>
      </c>
      <c r="CV67" s="113">
        <f t="shared" si="176"/>
        <v>7.271057641068583</v>
      </c>
      <c r="CW67" s="113">
        <f t="shared" si="176"/>
        <v>7.2971549257561135</v>
      </c>
      <c r="CX67" s="113">
        <f t="shared" si="176"/>
        <v>7.2777659063667848</v>
      </c>
      <c r="CY67" s="113">
        <f t="shared" si="176"/>
        <v>7.349397248577989</v>
      </c>
      <c r="CZ67" s="113">
        <f t="shared" ref="CZ67" si="177">CZ24/CZ40*100</f>
        <v>7.3598965187737937</v>
      </c>
      <c r="DA67" s="113">
        <f t="shared" si="176"/>
        <v>7.2443853264296667</v>
      </c>
    </row>
    <row r="68" spans="1:105" x14ac:dyDescent="0.25">
      <c r="A68" s="94" t="s">
        <v>12</v>
      </c>
      <c r="B68" s="36">
        <f t="shared" ref="B68:G68" si="178">SUM(B69:B73)</f>
        <v>28.583287879957169</v>
      </c>
      <c r="C68" s="36">
        <f t="shared" si="178"/>
        <v>29.6180932124905</v>
      </c>
      <c r="D68" s="36">
        <f t="shared" si="178"/>
        <v>31.300221520465108</v>
      </c>
      <c r="E68" s="36">
        <f t="shared" si="178"/>
        <v>32.243168209301601</v>
      </c>
      <c r="F68" s="37">
        <f t="shared" si="178"/>
        <v>33.263378441263285</v>
      </c>
      <c r="G68" s="37">
        <f t="shared" si="178"/>
        <v>31.699694656521949</v>
      </c>
      <c r="H68" s="36">
        <f t="shared" ref="H68:I68" si="179">SUM(H69:H73)</f>
        <v>31.245767585955392</v>
      </c>
      <c r="I68" s="36">
        <f t="shared" si="179"/>
        <v>28.043363638954599</v>
      </c>
      <c r="J68" s="38">
        <f>SUM(J69:J73)</f>
        <v>31.828229794854042</v>
      </c>
      <c r="K68" s="38">
        <f>SUM(K69:K73)</f>
        <v>32.047372820241478</v>
      </c>
      <c r="L68" s="38">
        <f t="shared" ref="L68" si="180">SUM(L69:L73)</f>
        <v>31.169589881430838</v>
      </c>
      <c r="M68" s="80">
        <f>SUM(M69:M73)</f>
        <v>30.682602282150729</v>
      </c>
      <c r="N68" s="38">
        <f>SUM(N69:N73)</f>
        <v>28.957919199932785</v>
      </c>
      <c r="O68" s="38">
        <f>SUM(O69:O73)</f>
        <v>27.071639513620624</v>
      </c>
      <c r="P68" s="38">
        <f>SUM(P69:P73)</f>
        <v>28.504531556199336</v>
      </c>
      <c r="Q68" s="38">
        <f t="shared" ref="Q68" si="181">SUM(Q69:Q73)</f>
        <v>28.039561073564855</v>
      </c>
      <c r="R68" s="38">
        <f t="shared" ref="R68:AC68" si="182">SUM(R69:R73)</f>
        <v>29.202664338268676</v>
      </c>
      <c r="S68" s="38">
        <f t="shared" si="182"/>
        <v>29.199411527568241</v>
      </c>
      <c r="T68" s="38">
        <f t="shared" si="182"/>
        <v>29.445714290413704</v>
      </c>
      <c r="U68" s="38">
        <f t="shared" si="182"/>
        <v>29.932274144568453</v>
      </c>
      <c r="V68" s="38">
        <f t="shared" si="182"/>
        <v>29.927503226433252</v>
      </c>
      <c r="W68" s="38">
        <f t="shared" si="182"/>
        <v>29.275649312753536</v>
      </c>
      <c r="X68" s="38">
        <f t="shared" si="182"/>
        <v>28.832021760069011</v>
      </c>
      <c r="Y68" s="38">
        <f t="shared" si="182"/>
        <v>28.742578111956544</v>
      </c>
      <c r="Z68" s="38">
        <f t="shared" si="182"/>
        <v>29.06455757877891</v>
      </c>
      <c r="AA68" s="38">
        <f t="shared" si="182"/>
        <v>29.522924120171343</v>
      </c>
      <c r="AB68" s="38">
        <f t="shared" si="182"/>
        <v>29.064941831418626</v>
      </c>
      <c r="AC68" s="38">
        <f t="shared" si="182"/>
        <v>28.986652356820272</v>
      </c>
      <c r="AD68" s="38">
        <f t="shared" ref="AD68:AO68" si="183">SUM(AD69:AD73)</f>
        <v>29.180471761233346</v>
      </c>
      <c r="AE68" s="38">
        <f t="shared" si="183"/>
        <v>29.128671457666972</v>
      </c>
      <c r="AF68" s="38">
        <f t="shared" si="183"/>
        <v>29.168062386699241</v>
      </c>
      <c r="AG68" s="38">
        <f t="shared" si="183"/>
        <v>32.371207543362964</v>
      </c>
      <c r="AH68" s="38">
        <f t="shared" si="183"/>
        <v>29.615110887156842</v>
      </c>
      <c r="AI68" s="38">
        <f t="shared" si="183"/>
        <v>32.866646307814257</v>
      </c>
      <c r="AJ68" s="38">
        <f t="shared" si="183"/>
        <v>30.271988706235927</v>
      </c>
      <c r="AK68" s="38">
        <f t="shared" si="183"/>
        <v>30.183738304475575</v>
      </c>
      <c r="AL68" s="38">
        <f t="shared" si="183"/>
        <v>32.834626840975666</v>
      </c>
      <c r="AM68" s="38">
        <f t="shared" si="183"/>
        <v>32.74154656325728</v>
      </c>
      <c r="AN68" s="38">
        <f t="shared" si="183"/>
        <v>31.066345298410113</v>
      </c>
      <c r="AO68" s="57">
        <f t="shared" si="183"/>
        <v>31.169589881430838</v>
      </c>
      <c r="AP68" s="80">
        <f t="shared" ref="AP68" si="184">SUM(AP69:AP73)</f>
        <v>31.029556408980973</v>
      </c>
      <c r="AQ68" s="80">
        <f t="shared" ref="AQ68:BV68" si="185">SUM(AQ69:AQ73)</f>
        <v>31.018392093074841</v>
      </c>
      <c r="AR68" s="80">
        <f t="shared" si="185"/>
        <v>30.853400112442937</v>
      </c>
      <c r="AS68" s="80">
        <f t="shared" si="185"/>
        <v>30.75864700679276</v>
      </c>
      <c r="AT68" s="80">
        <f t="shared" si="185"/>
        <v>30.756457175739826</v>
      </c>
      <c r="AU68" s="80">
        <f t="shared" si="185"/>
        <v>30.658580552001602</v>
      </c>
      <c r="AV68" s="80">
        <f t="shared" si="185"/>
        <v>30.805837319723047</v>
      </c>
      <c r="AW68" s="80">
        <f t="shared" si="185"/>
        <v>30.911631993758572</v>
      </c>
      <c r="AX68" s="80">
        <f t="shared" si="185"/>
        <v>30.84530647043945</v>
      </c>
      <c r="AY68" s="80">
        <f t="shared" si="185"/>
        <v>30.697026120351524</v>
      </c>
      <c r="AZ68" s="80">
        <f t="shared" si="185"/>
        <v>30.791718578886073</v>
      </c>
      <c r="BA68" s="80">
        <f t="shared" si="185"/>
        <v>30.682602282150729</v>
      </c>
      <c r="BB68" s="80">
        <f t="shared" si="185"/>
        <v>30.115423094287756</v>
      </c>
      <c r="BC68" s="80">
        <f t="shared" si="185"/>
        <v>29.650209249203598</v>
      </c>
      <c r="BD68" s="80">
        <f t="shared" si="185"/>
        <v>29.882678834943167</v>
      </c>
      <c r="BE68" s="80">
        <f t="shared" si="185"/>
        <v>29.534081806255287</v>
      </c>
      <c r="BF68" s="80">
        <f t="shared" si="185"/>
        <v>29.604856800749374</v>
      </c>
      <c r="BG68" s="80">
        <f t="shared" si="185"/>
        <v>29.752005883338516</v>
      </c>
      <c r="BH68" s="80">
        <f t="shared" si="185"/>
        <v>29.812971725245255</v>
      </c>
      <c r="BI68" s="80">
        <f t="shared" si="185"/>
        <v>29.490906404033627</v>
      </c>
      <c r="BJ68" s="80">
        <f t="shared" si="185"/>
        <v>29.468728231302887</v>
      </c>
      <c r="BK68" s="80">
        <f t="shared" si="185"/>
        <v>29.296897036495132</v>
      </c>
      <c r="BL68" s="80">
        <f t="shared" si="185"/>
        <v>29.111403300772945</v>
      </c>
      <c r="BM68" s="80">
        <f t="shared" si="185"/>
        <v>28.957919199932785</v>
      </c>
      <c r="BN68" s="80">
        <f t="shared" si="185"/>
        <v>28.950820340120281</v>
      </c>
      <c r="BO68" s="80">
        <f t="shared" si="185"/>
        <v>28.667978687083963</v>
      </c>
      <c r="BP68" s="80">
        <f t="shared" si="185"/>
        <v>28.654780863975816</v>
      </c>
      <c r="BQ68" s="80">
        <f t="shared" si="185"/>
        <v>28.477763502236698</v>
      </c>
      <c r="BR68" s="80">
        <f t="shared" si="185"/>
        <v>28.215166254645109</v>
      </c>
      <c r="BS68" s="80">
        <f t="shared" si="185"/>
        <v>27.868512060285589</v>
      </c>
      <c r="BT68" s="80">
        <f t="shared" si="185"/>
        <v>27.972988858180106</v>
      </c>
      <c r="BU68" s="38">
        <f t="shared" si="185"/>
        <v>27.930617362336687</v>
      </c>
      <c r="BV68" s="38">
        <f t="shared" si="185"/>
        <v>28.173446859031522</v>
      </c>
      <c r="BW68" s="80">
        <f t="shared" ref="BW68:CO68" si="186">SUM(BW69:BW73)</f>
        <v>28.084882810324267</v>
      </c>
      <c r="BX68" s="91">
        <f t="shared" si="186"/>
        <v>28.055538503012173</v>
      </c>
      <c r="BY68" s="38">
        <f t="shared" si="186"/>
        <v>27.071639513620624</v>
      </c>
      <c r="BZ68" s="38">
        <f t="shared" si="186"/>
        <v>27.155771571065046</v>
      </c>
      <c r="CA68" s="58">
        <f t="shared" si="186"/>
        <v>27.039179417128363</v>
      </c>
      <c r="CB68" s="91">
        <f t="shared" si="186"/>
        <v>28.838480867667485</v>
      </c>
      <c r="CC68" s="57">
        <f t="shared" si="186"/>
        <v>28.875419730992615</v>
      </c>
      <c r="CD68" s="38">
        <f t="shared" si="186"/>
        <v>28.897041913917988</v>
      </c>
      <c r="CE68" s="58">
        <f t="shared" si="186"/>
        <v>28.823495367115338</v>
      </c>
      <c r="CF68" s="58">
        <f t="shared" si="186"/>
        <v>28.771156366096935</v>
      </c>
      <c r="CG68" s="58">
        <f t="shared" si="186"/>
        <v>28.782679497634465</v>
      </c>
      <c r="CH68" s="58">
        <f t="shared" si="186"/>
        <v>28.670996222541792</v>
      </c>
      <c r="CI68" s="58">
        <f t="shared" si="186"/>
        <v>28.637211266540529</v>
      </c>
      <c r="CJ68" s="58">
        <f t="shared" si="186"/>
        <v>28.575588766808906</v>
      </c>
      <c r="CK68" s="58">
        <f t="shared" si="186"/>
        <v>28.504531556199343</v>
      </c>
      <c r="CL68" s="58">
        <f t="shared" si="186"/>
        <v>28.376130982757289</v>
      </c>
      <c r="CM68" s="58">
        <f t="shared" si="186"/>
        <v>28.353371942910332</v>
      </c>
      <c r="CN68" s="80">
        <f t="shared" ref="CN68" si="187">SUM(CN69:CN73)</f>
        <v>28.55991695817616</v>
      </c>
      <c r="CO68" s="80">
        <f t="shared" si="186"/>
        <v>27.999223379769091</v>
      </c>
      <c r="CP68" s="124">
        <f t="shared" ref="CP68:DA68" si="188">SUM(CP69:CP73)</f>
        <v>28.218898738030507</v>
      </c>
      <c r="CQ68" s="124">
        <f t="shared" ref="CQ68:CZ68" si="189">SUM(CQ69:CQ73)</f>
        <v>28.161241726828969</v>
      </c>
      <c r="CR68" s="124">
        <f t="shared" si="189"/>
        <v>28.160285657065089</v>
      </c>
      <c r="CS68" s="124">
        <f t="shared" si="189"/>
        <v>28.121257880889321</v>
      </c>
      <c r="CT68" s="124">
        <f t="shared" si="189"/>
        <v>28.131885668383081</v>
      </c>
      <c r="CU68" s="124">
        <f t="shared" si="189"/>
        <v>27.964622283487667</v>
      </c>
      <c r="CV68" s="124">
        <f t="shared" si="189"/>
        <v>27.979118673155526</v>
      </c>
      <c r="CW68" s="124">
        <f t="shared" si="189"/>
        <v>28.039561073564855</v>
      </c>
      <c r="CX68" s="124">
        <f t="shared" si="189"/>
        <v>27.983785277179859</v>
      </c>
      <c r="CY68" s="124">
        <f t="shared" si="189"/>
        <v>28.140342698741645</v>
      </c>
      <c r="CZ68" s="124">
        <f t="shared" si="189"/>
        <v>28.085174257823141</v>
      </c>
      <c r="DA68" s="124">
        <f t="shared" si="188"/>
        <v>27.522628134390139</v>
      </c>
    </row>
    <row r="69" spans="1:105" ht="18" x14ac:dyDescent="0.25">
      <c r="A69" s="53" t="s">
        <v>13</v>
      </c>
      <c r="B69" s="25">
        <f t="shared" ref="B69:AG69" si="190">B26/B40*100</f>
        <v>17.529962573847293</v>
      </c>
      <c r="C69" s="25">
        <f t="shared" si="190"/>
        <v>16.780734978209544</v>
      </c>
      <c r="D69" s="25">
        <f t="shared" si="190"/>
        <v>16.251590627845619</v>
      </c>
      <c r="E69" s="25">
        <f t="shared" si="190"/>
        <v>16.050553635669978</v>
      </c>
      <c r="F69" s="26">
        <f t="shared" si="190"/>
        <v>16.080096463353186</v>
      </c>
      <c r="G69" s="26">
        <f t="shared" si="190"/>
        <v>14.402690868308285</v>
      </c>
      <c r="H69" s="25">
        <f t="shared" si="190"/>
        <v>13.963391635467925</v>
      </c>
      <c r="I69" s="25">
        <f t="shared" si="190"/>
        <v>4.9304407615356114</v>
      </c>
      <c r="J69" s="9">
        <f t="shared" si="190"/>
        <v>5.2150613276024522</v>
      </c>
      <c r="K69" s="44">
        <f t="shared" si="190"/>
        <v>0</v>
      </c>
      <c r="L69" s="45">
        <f t="shared" si="190"/>
        <v>0</v>
      </c>
      <c r="M69" s="42">
        <f t="shared" si="190"/>
        <v>0</v>
      </c>
      <c r="N69" s="44">
        <f t="shared" si="190"/>
        <v>0</v>
      </c>
      <c r="O69" s="44">
        <f t="shared" si="190"/>
        <v>0</v>
      </c>
      <c r="P69" s="44">
        <f t="shared" si="190"/>
        <v>0</v>
      </c>
      <c r="Q69" s="44">
        <f t="shared" si="190"/>
        <v>0</v>
      </c>
      <c r="R69" s="9">
        <f t="shared" si="190"/>
        <v>0.16163027722607642</v>
      </c>
      <c r="S69" s="9">
        <f t="shared" si="190"/>
        <v>0.16051839191775275</v>
      </c>
      <c r="T69" s="9">
        <f t="shared" si="190"/>
        <v>0.15790830993848826</v>
      </c>
      <c r="U69" s="9">
        <f t="shared" si="190"/>
        <v>0.15503845202961924</v>
      </c>
      <c r="V69" s="9">
        <f t="shared" si="190"/>
        <v>0.15462670804479817</v>
      </c>
      <c r="W69" s="9">
        <f t="shared" si="190"/>
        <v>0.15409591837913647</v>
      </c>
      <c r="X69" s="9">
        <f t="shared" si="190"/>
        <v>0.15219703118116301</v>
      </c>
      <c r="Y69" s="9">
        <f t="shared" si="190"/>
        <v>0.15089586269257799</v>
      </c>
      <c r="Z69" s="9">
        <f t="shared" si="190"/>
        <v>0.15497188446810742</v>
      </c>
      <c r="AA69" s="9">
        <f t="shared" si="190"/>
        <v>0.15193062524490653</v>
      </c>
      <c r="AB69" s="9">
        <f t="shared" si="190"/>
        <v>0.15358570913833822</v>
      </c>
      <c r="AC69" s="9">
        <f t="shared" si="190"/>
        <v>0.15502121479334563</v>
      </c>
      <c r="AD69" s="45">
        <f t="shared" si="190"/>
        <v>0</v>
      </c>
      <c r="AE69" s="45">
        <f t="shared" si="190"/>
        <v>0</v>
      </c>
      <c r="AF69" s="45">
        <f t="shared" si="190"/>
        <v>0</v>
      </c>
      <c r="AG69" s="45">
        <f t="shared" si="190"/>
        <v>0</v>
      </c>
      <c r="AH69" s="45">
        <f t="shared" ref="AH69:BM69" si="191">AH26/AH40*100</f>
        <v>0</v>
      </c>
      <c r="AI69" s="45">
        <f t="shared" si="191"/>
        <v>0</v>
      </c>
      <c r="AJ69" s="45">
        <f t="shared" si="191"/>
        <v>0</v>
      </c>
      <c r="AK69" s="45">
        <f t="shared" si="191"/>
        <v>0</v>
      </c>
      <c r="AL69" s="45">
        <f t="shared" si="191"/>
        <v>0</v>
      </c>
      <c r="AM69" s="45">
        <f t="shared" si="191"/>
        <v>0</v>
      </c>
      <c r="AN69" s="45">
        <f t="shared" si="191"/>
        <v>0</v>
      </c>
      <c r="AO69" s="42">
        <f t="shared" si="191"/>
        <v>0</v>
      </c>
      <c r="AP69" s="42">
        <f t="shared" si="191"/>
        <v>0</v>
      </c>
      <c r="AQ69" s="42">
        <f t="shared" si="191"/>
        <v>0</v>
      </c>
      <c r="AR69" s="42">
        <f t="shared" si="191"/>
        <v>0</v>
      </c>
      <c r="AS69" s="42">
        <f t="shared" si="191"/>
        <v>0</v>
      </c>
      <c r="AT69" s="42">
        <f t="shared" si="191"/>
        <v>0</v>
      </c>
      <c r="AU69" s="42">
        <f t="shared" si="191"/>
        <v>0</v>
      </c>
      <c r="AV69" s="42">
        <f t="shared" si="191"/>
        <v>0</v>
      </c>
      <c r="AW69" s="42">
        <f t="shared" si="191"/>
        <v>0</v>
      </c>
      <c r="AX69" s="42">
        <f t="shared" si="191"/>
        <v>0</v>
      </c>
      <c r="AY69" s="42">
        <f t="shared" si="191"/>
        <v>0</v>
      </c>
      <c r="AZ69" s="42">
        <f t="shared" si="191"/>
        <v>0</v>
      </c>
      <c r="BA69" s="42">
        <f t="shared" si="191"/>
        <v>0</v>
      </c>
      <c r="BB69" s="42">
        <f t="shared" si="191"/>
        <v>0</v>
      </c>
      <c r="BC69" s="42">
        <f t="shared" si="191"/>
        <v>0</v>
      </c>
      <c r="BD69" s="42">
        <f t="shared" si="191"/>
        <v>0</v>
      </c>
      <c r="BE69" s="42">
        <f t="shared" si="191"/>
        <v>0</v>
      </c>
      <c r="BF69" s="42">
        <f t="shared" si="191"/>
        <v>0</v>
      </c>
      <c r="BG69" s="42">
        <f t="shared" si="191"/>
        <v>0</v>
      </c>
      <c r="BH69" s="42">
        <f t="shared" si="191"/>
        <v>0</v>
      </c>
      <c r="BI69" s="42">
        <f t="shared" si="191"/>
        <v>0</v>
      </c>
      <c r="BJ69" s="42">
        <f t="shared" si="191"/>
        <v>0</v>
      </c>
      <c r="BK69" s="42">
        <f t="shared" si="191"/>
        <v>0</v>
      </c>
      <c r="BL69" s="42">
        <f t="shared" si="191"/>
        <v>0</v>
      </c>
      <c r="BM69" s="42">
        <f t="shared" si="191"/>
        <v>0</v>
      </c>
      <c r="BN69" s="42">
        <f t="shared" ref="BN69:CS69" si="192">BN26/BN40*100</f>
        <v>0</v>
      </c>
      <c r="BO69" s="42">
        <f t="shared" si="192"/>
        <v>0</v>
      </c>
      <c r="BP69" s="42">
        <f t="shared" si="192"/>
        <v>0</v>
      </c>
      <c r="BQ69" s="42">
        <f t="shared" si="192"/>
        <v>0</v>
      </c>
      <c r="BR69" s="42">
        <f t="shared" si="192"/>
        <v>0</v>
      </c>
      <c r="BS69" s="42">
        <f t="shared" si="192"/>
        <v>0</v>
      </c>
      <c r="BT69" s="42">
        <f t="shared" si="192"/>
        <v>0</v>
      </c>
      <c r="BU69" s="44">
        <f t="shared" si="192"/>
        <v>0</v>
      </c>
      <c r="BV69" s="44">
        <f t="shared" si="192"/>
        <v>0</v>
      </c>
      <c r="BW69" s="42">
        <f t="shared" si="192"/>
        <v>0</v>
      </c>
      <c r="BX69" s="45">
        <f t="shared" si="192"/>
        <v>0</v>
      </c>
      <c r="BY69" s="44">
        <f t="shared" si="192"/>
        <v>0</v>
      </c>
      <c r="BZ69" s="44">
        <f t="shared" si="192"/>
        <v>0</v>
      </c>
      <c r="CA69" s="44">
        <f t="shared" si="192"/>
        <v>0</v>
      </c>
      <c r="CB69" s="45">
        <f t="shared" si="192"/>
        <v>0</v>
      </c>
      <c r="CC69" s="43">
        <f t="shared" si="192"/>
        <v>0</v>
      </c>
      <c r="CD69" s="44">
        <f t="shared" si="192"/>
        <v>0</v>
      </c>
      <c r="CE69" s="42">
        <f t="shared" si="192"/>
        <v>0</v>
      </c>
      <c r="CF69" s="42">
        <f t="shared" si="192"/>
        <v>0</v>
      </c>
      <c r="CG69" s="54">
        <f t="shared" si="192"/>
        <v>0</v>
      </c>
      <c r="CH69" s="54">
        <f t="shared" si="192"/>
        <v>0</v>
      </c>
      <c r="CI69" s="54">
        <f t="shared" si="192"/>
        <v>0</v>
      </c>
      <c r="CJ69" s="54">
        <f t="shared" si="192"/>
        <v>0</v>
      </c>
      <c r="CK69" s="54">
        <f t="shared" si="192"/>
        <v>0</v>
      </c>
      <c r="CL69" s="54">
        <f t="shared" si="192"/>
        <v>0</v>
      </c>
      <c r="CM69" s="54">
        <f t="shared" si="192"/>
        <v>0</v>
      </c>
      <c r="CN69" s="54">
        <f t="shared" si="192"/>
        <v>0</v>
      </c>
      <c r="CO69" s="42">
        <f t="shared" si="192"/>
        <v>0</v>
      </c>
      <c r="CP69" s="116">
        <f t="shared" si="192"/>
        <v>0</v>
      </c>
      <c r="CQ69" s="116">
        <f t="shared" si="192"/>
        <v>0</v>
      </c>
      <c r="CR69" s="116">
        <f t="shared" si="192"/>
        <v>0</v>
      </c>
      <c r="CS69" s="116">
        <f t="shared" si="192"/>
        <v>0</v>
      </c>
      <c r="CT69" s="116">
        <f t="shared" ref="CT69:DA69" si="193">CT26/CT40*100</f>
        <v>0</v>
      </c>
      <c r="CU69" s="116">
        <f t="shared" si="193"/>
        <v>0</v>
      </c>
      <c r="CV69" s="116">
        <f t="shared" si="193"/>
        <v>0</v>
      </c>
      <c r="CW69" s="116">
        <f t="shared" si="193"/>
        <v>0</v>
      </c>
      <c r="CX69" s="116">
        <f t="shared" si="193"/>
        <v>0</v>
      </c>
      <c r="CY69" s="116">
        <f t="shared" si="193"/>
        <v>0</v>
      </c>
      <c r="CZ69" s="116">
        <f t="shared" ref="CZ69" si="194">CZ26/CZ40*100</f>
        <v>0</v>
      </c>
      <c r="DA69" s="116">
        <f t="shared" si="193"/>
        <v>0</v>
      </c>
    </row>
    <row r="70" spans="1:105" ht="18" x14ac:dyDescent="0.25">
      <c r="A70" s="53" t="s">
        <v>14</v>
      </c>
      <c r="B70" s="25">
        <f t="shared" ref="B70:AG70" si="195">B27/B40*100</f>
        <v>0.80555619645542087</v>
      </c>
      <c r="C70" s="25">
        <f t="shared" si="195"/>
        <v>0.75115019980796283</v>
      </c>
      <c r="D70" s="25">
        <f t="shared" si="195"/>
        <v>0.68839162716850733</v>
      </c>
      <c r="E70" s="25">
        <f t="shared" si="195"/>
        <v>0.65658508938437987</v>
      </c>
      <c r="F70" s="26">
        <f t="shared" si="195"/>
        <v>0.64266587994528968</v>
      </c>
      <c r="G70" s="26">
        <f t="shared" si="195"/>
        <v>0.61268646734627963</v>
      </c>
      <c r="H70" s="25">
        <f t="shared" si="195"/>
        <v>0.58490064724923219</v>
      </c>
      <c r="I70" s="25">
        <f t="shared" si="195"/>
        <v>0</v>
      </c>
      <c r="J70" s="45">
        <f t="shared" si="195"/>
        <v>0</v>
      </c>
      <c r="K70" s="44">
        <f t="shared" si="195"/>
        <v>0</v>
      </c>
      <c r="L70" s="45">
        <f t="shared" si="195"/>
        <v>0</v>
      </c>
      <c r="M70" s="42">
        <f t="shared" si="195"/>
        <v>0</v>
      </c>
      <c r="N70" s="44">
        <f t="shared" si="195"/>
        <v>0</v>
      </c>
      <c r="O70" s="44">
        <f t="shared" si="195"/>
        <v>0</v>
      </c>
      <c r="P70" s="44">
        <f t="shared" si="195"/>
        <v>0</v>
      </c>
      <c r="Q70" s="44">
        <f t="shared" si="195"/>
        <v>0</v>
      </c>
      <c r="R70" s="45">
        <f t="shared" si="195"/>
        <v>0</v>
      </c>
      <c r="S70" s="45">
        <f t="shared" si="195"/>
        <v>0</v>
      </c>
      <c r="T70" s="45">
        <f t="shared" si="195"/>
        <v>0</v>
      </c>
      <c r="U70" s="45">
        <f t="shared" si="195"/>
        <v>0</v>
      </c>
      <c r="V70" s="45">
        <f t="shared" si="195"/>
        <v>0</v>
      </c>
      <c r="W70" s="45">
        <f t="shared" si="195"/>
        <v>0</v>
      </c>
      <c r="X70" s="45">
        <f t="shared" si="195"/>
        <v>0</v>
      </c>
      <c r="Y70" s="45">
        <f t="shared" si="195"/>
        <v>0</v>
      </c>
      <c r="Z70" s="45">
        <f t="shared" si="195"/>
        <v>0</v>
      </c>
      <c r="AA70" s="45">
        <f t="shared" si="195"/>
        <v>0</v>
      </c>
      <c r="AB70" s="45">
        <f t="shared" si="195"/>
        <v>0</v>
      </c>
      <c r="AC70" s="45">
        <f t="shared" si="195"/>
        <v>0</v>
      </c>
      <c r="AD70" s="45">
        <f t="shared" si="195"/>
        <v>0</v>
      </c>
      <c r="AE70" s="45">
        <f t="shared" si="195"/>
        <v>0</v>
      </c>
      <c r="AF70" s="45">
        <f t="shared" si="195"/>
        <v>0</v>
      </c>
      <c r="AG70" s="45">
        <f t="shared" si="195"/>
        <v>0</v>
      </c>
      <c r="AH70" s="45">
        <f t="shared" ref="AH70:BM70" si="196">AH27/AH40*100</f>
        <v>0</v>
      </c>
      <c r="AI70" s="45">
        <f t="shared" si="196"/>
        <v>0</v>
      </c>
      <c r="AJ70" s="45">
        <f t="shared" si="196"/>
        <v>0</v>
      </c>
      <c r="AK70" s="45">
        <f t="shared" si="196"/>
        <v>0</v>
      </c>
      <c r="AL70" s="45">
        <f t="shared" si="196"/>
        <v>0</v>
      </c>
      <c r="AM70" s="45">
        <f t="shared" si="196"/>
        <v>0</v>
      </c>
      <c r="AN70" s="45">
        <f t="shared" si="196"/>
        <v>0</v>
      </c>
      <c r="AO70" s="42">
        <f t="shared" si="196"/>
        <v>0</v>
      </c>
      <c r="AP70" s="42">
        <f t="shared" si="196"/>
        <v>0</v>
      </c>
      <c r="AQ70" s="42">
        <f t="shared" si="196"/>
        <v>0</v>
      </c>
      <c r="AR70" s="42">
        <f t="shared" si="196"/>
        <v>0</v>
      </c>
      <c r="AS70" s="42">
        <f t="shared" si="196"/>
        <v>0</v>
      </c>
      <c r="AT70" s="42">
        <f t="shared" si="196"/>
        <v>0</v>
      </c>
      <c r="AU70" s="42">
        <f t="shared" si="196"/>
        <v>0</v>
      </c>
      <c r="AV70" s="42">
        <f t="shared" si="196"/>
        <v>0</v>
      </c>
      <c r="AW70" s="42">
        <f t="shared" si="196"/>
        <v>0</v>
      </c>
      <c r="AX70" s="42">
        <f t="shared" si="196"/>
        <v>0</v>
      </c>
      <c r="AY70" s="42">
        <f t="shared" si="196"/>
        <v>0</v>
      </c>
      <c r="AZ70" s="42">
        <f t="shared" si="196"/>
        <v>0</v>
      </c>
      <c r="BA70" s="42">
        <f t="shared" si="196"/>
        <v>0</v>
      </c>
      <c r="BB70" s="42">
        <f t="shared" si="196"/>
        <v>0</v>
      </c>
      <c r="BC70" s="42">
        <f t="shared" si="196"/>
        <v>0</v>
      </c>
      <c r="BD70" s="42">
        <f t="shared" si="196"/>
        <v>0</v>
      </c>
      <c r="BE70" s="42">
        <f t="shared" si="196"/>
        <v>0</v>
      </c>
      <c r="BF70" s="42">
        <f t="shared" si="196"/>
        <v>0</v>
      </c>
      <c r="BG70" s="42">
        <f t="shared" si="196"/>
        <v>0</v>
      </c>
      <c r="BH70" s="42">
        <f t="shared" si="196"/>
        <v>0</v>
      </c>
      <c r="BI70" s="42">
        <f t="shared" si="196"/>
        <v>0</v>
      </c>
      <c r="BJ70" s="42">
        <f t="shared" si="196"/>
        <v>0</v>
      </c>
      <c r="BK70" s="42">
        <f t="shared" si="196"/>
        <v>0</v>
      </c>
      <c r="BL70" s="42">
        <f t="shared" si="196"/>
        <v>0</v>
      </c>
      <c r="BM70" s="42">
        <f t="shared" si="196"/>
        <v>0</v>
      </c>
      <c r="BN70" s="42">
        <f t="shared" ref="BN70:CS70" si="197">BN27/BN40*100</f>
        <v>0</v>
      </c>
      <c r="BO70" s="42">
        <f t="shared" si="197"/>
        <v>0</v>
      </c>
      <c r="BP70" s="42">
        <f t="shared" si="197"/>
        <v>0</v>
      </c>
      <c r="BQ70" s="42">
        <f t="shared" si="197"/>
        <v>0</v>
      </c>
      <c r="BR70" s="42">
        <f t="shared" si="197"/>
        <v>0</v>
      </c>
      <c r="BS70" s="42">
        <f t="shared" si="197"/>
        <v>0</v>
      </c>
      <c r="BT70" s="42">
        <f t="shared" si="197"/>
        <v>0</v>
      </c>
      <c r="BU70" s="44">
        <f t="shared" si="197"/>
        <v>0</v>
      </c>
      <c r="BV70" s="44">
        <f t="shared" si="197"/>
        <v>0</v>
      </c>
      <c r="BW70" s="42">
        <f t="shared" si="197"/>
        <v>0</v>
      </c>
      <c r="BX70" s="45">
        <f t="shared" si="197"/>
        <v>0</v>
      </c>
      <c r="BY70" s="44">
        <f t="shared" si="197"/>
        <v>0</v>
      </c>
      <c r="BZ70" s="44">
        <f t="shared" si="197"/>
        <v>0</v>
      </c>
      <c r="CA70" s="44">
        <f t="shared" si="197"/>
        <v>0</v>
      </c>
      <c r="CB70" s="45">
        <f t="shared" si="197"/>
        <v>0</v>
      </c>
      <c r="CC70" s="43">
        <f t="shared" si="197"/>
        <v>0</v>
      </c>
      <c r="CD70" s="44">
        <f t="shared" si="197"/>
        <v>0</v>
      </c>
      <c r="CE70" s="42">
        <f t="shared" si="197"/>
        <v>0</v>
      </c>
      <c r="CF70" s="42">
        <f t="shared" si="197"/>
        <v>0</v>
      </c>
      <c r="CG70" s="54">
        <f t="shared" si="197"/>
        <v>0</v>
      </c>
      <c r="CH70" s="54">
        <f t="shared" si="197"/>
        <v>0</v>
      </c>
      <c r="CI70" s="54">
        <f t="shared" si="197"/>
        <v>0</v>
      </c>
      <c r="CJ70" s="54">
        <f t="shared" si="197"/>
        <v>0</v>
      </c>
      <c r="CK70" s="54">
        <f t="shared" si="197"/>
        <v>0</v>
      </c>
      <c r="CL70" s="54">
        <f t="shared" si="197"/>
        <v>0</v>
      </c>
      <c r="CM70" s="54">
        <f t="shared" si="197"/>
        <v>0</v>
      </c>
      <c r="CN70" s="54">
        <f t="shared" si="197"/>
        <v>0</v>
      </c>
      <c r="CO70" s="42">
        <f t="shared" si="197"/>
        <v>0</v>
      </c>
      <c r="CP70" s="116">
        <f t="shared" si="197"/>
        <v>0</v>
      </c>
      <c r="CQ70" s="116">
        <f t="shared" si="197"/>
        <v>0</v>
      </c>
      <c r="CR70" s="116">
        <f t="shared" si="197"/>
        <v>0</v>
      </c>
      <c r="CS70" s="116">
        <f t="shared" si="197"/>
        <v>0</v>
      </c>
      <c r="CT70" s="116">
        <f t="shared" ref="CT70:DA70" si="198">CT27/CT40*100</f>
        <v>0</v>
      </c>
      <c r="CU70" s="116">
        <f t="shared" si="198"/>
        <v>0</v>
      </c>
      <c r="CV70" s="116">
        <f t="shared" si="198"/>
        <v>0</v>
      </c>
      <c r="CW70" s="116">
        <f t="shared" si="198"/>
        <v>0</v>
      </c>
      <c r="CX70" s="116">
        <f t="shared" si="198"/>
        <v>0</v>
      </c>
      <c r="CY70" s="116">
        <f t="shared" si="198"/>
        <v>0</v>
      </c>
      <c r="CZ70" s="116">
        <f t="shared" ref="CZ70" si="199">CZ27/CZ40*100</f>
        <v>0</v>
      </c>
      <c r="DA70" s="116">
        <f t="shared" si="198"/>
        <v>0</v>
      </c>
    </row>
    <row r="71" spans="1:105" ht="18" x14ac:dyDescent="0.25">
      <c r="A71" s="53" t="s">
        <v>15</v>
      </c>
      <c r="B71" s="25">
        <f t="shared" ref="B71:AG71" si="200">B28/B40*100</f>
        <v>0.65917719292602628</v>
      </c>
      <c r="C71" s="25">
        <f t="shared" si="200"/>
        <v>0.63118451951347776</v>
      </c>
      <c r="D71" s="25">
        <f t="shared" si="200"/>
        <v>0.60627728875294784</v>
      </c>
      <c r="E71" s="25">
        <f t="shared" si="200"/>
        <v>0.60114366292216381</v>
      </c>
      <c r="F71" s="26">
        <f t="shared" si="200"/>
        <v>0.59103728956488666</v>
      </c>
      <c r="G71" s="26">
        <f t="shared" si="200"/>
        <v>0.58976527752420238</v>
      </c>
      <c r="H71" s="25">
        <f t="shared" si="200"/>
        <v>0.59041099682096199</v>
      </c>
      <c r="I71" s="25">
        <f t="shared" si="200"/>
        <v>0</v>
      </c>
      <c r="J71" s="45">
        <f t="shared" si="200"/>
        <v>0</v>
      </c>
      <c r="K71" s="44">
        <f t="shared" si="200"/>
        <v>0</v>
      </c>
      <c r="L71" s="45">
        <f t="shared" si="200"/>
        <v>0</v>
      </c>
      <c r="M71" s="42">
        <f t="shared" si="200"/>
        <v>0</v>
      </c>
      <c r="N71" s="44">
        <f t="shared" si="200"/>
        <v>0</v>
      </c>
      <c r="O71" s="44">
        <f t="shared" si="200"/>
        <v>0</v>
      </c>
      <c r="P71" s="44">
        <f t="shared" si="200"/>
        <v>0</v>
      </c>
      <c r="Q71" s="44">
        <f t="shared" si="200"/>
        <v>0</v>
      </c>
      <c r="R71" s="45">
        <f t="shared" si="200"/>
        <v>0</v>
      </c>
      <c r="S71" s="45">
        <f t="shared" si="200"/>
        <v>0</v>
      </c>
      <c r="T71" s="45">
        <f t="shared" si="200"/>
        <v>0</v>
      </c>
      <c r="U71" s="45">
        <f t="shared" si="200"/>
        <v>0</v>
      </c>
      <c r="V71" s="45">
        <f t="shared" si="200"/>
        <v>0</v>
      </c>
      <c r="W71" s="45">
        <f t="shared" si="200"/>
        <v>0</v>
      </c>
      <c r="X71" s="45">
        <f t="shared" si="200"/>
        <v>0</v>
      </c>
      <c r="Y71" s="45">
        <f t="shared" si="200"/>
        <v>0</v>
      </c>
      <c r="Z71" s="45">
        <f t="shared" si="200"/>
        <v>0</v>
      </c>
      <c r="AA71" s="45">
        <f t="shared" si="200"/>
        <v>0</v>
      </c>
      <c r="AB71" s="45">
        <f t="shared" si="200"/>
        <v>0</v>
      </c>
      <c r="AC71" s="45">
        <f t="shared" si="200"/>
        <v>0</v>
      </c>
      <c r="AD71" s="45">
        <f t="shared" si="200"/>
        <v>0</v>
      </c>
      <c r="AE71" s="45">
        <f t="shared" si="200"/>
        <v>0</v>
      </c>
      <c r="AF71" s="45">
        <f t="shared" si="200"/>
        <v>0</v>
      </c>
      <c r="AG71" s="45">
        <f t="shared" si="200"/>
        <v>0</v>
      </c>
      <c r="AH71" s="45">
        <f t="shared" ref="AH71:BM71" si="201">AH28/AH40*100</f>
        <v>0</v>
      </c>
      <c r="AI71" s="45">
        <f t="shared" si="201"/>
        <v>0</v>
      </c>
      <c r="AJ71" s="45">
        <f t="shared" si="201"/>
        <v>0</v>
      </c>
      <c r="AK71" s="45">
        <f t="shared" si="201"/>
        <v>0</v>
      </c>
      <c r="AL71" s="45">
        <f t="shared" si="201"/>
        <v>0</v>
      </c>
      <c r="AM71" s="45">
        <f t="shared" si="201"/>
        <v>0</v>
      </c>
      <c r="AN71" s="45">
        <f t="shared" si="201"/>
        <v>0</v>
      </c>
      <c r="AO71" s="42">
        <f t="shared" si="201"/>
        <v>0</v>
      </c>
      <c r="AP71" s="42">
        <f t="shared" si="201"/>
        <v>0</v>
      </c>
      <c r="AQ71" s="42">
        <f t="shared" si="201"/>
        <v>0</v>
      </c>
      <c r="AR71" s="42">
        <f t="shared" si="201"/>
        <v>0</v>
      </c>
      <c r="AS71" s="42">
        <f t="shared" si="201"/>
        <v>0</v>
      </c>
      <c r="AT71" s="42">
        <f t="shared" si="201"/>
        <v>0</v>
      </c>
      <c r="AU71" s="42">
        <f t="shared" si="201"/>
        <v>0</v>
      </c>
      <c r="AV71" s="42">
        <f t="shared" si="201"/>
        <v>0</v>
      </c>
      <c r="AW71" s="42">
        <f t="shared" si="201"/>
        <v>0</v>
      </c>
      <c r="AX71" s="42">
        <f t="shared" si="201"/>
        <v>0</v>
      </c>
      <c r="AY71" s="42">
        <f t="shared" si="201"/>
        <v>0</v>
      </c>
      <c r="AZ71" s="42">
        <f t="shared" si="201"/>
        <v>0</v>
      </c>
      <c r="BA71" s="42">
        <f t="shared" si="201"/>
        <v>0</v>
      </c>
      <c r="BB71" s="42">
        <f t="shared" si="201"/>
        <v>0</v>
      </c>
      <c r="BC71" s="42">
        <f t="shared" si="201"/>
        <v>0</v>
      </c>
      <c r="BD71" s="42">
        <f t="shared" si="201"/>
        <v>0</v>
      </c>
      <c r="BE71" s="42">
        <f t="shared" si="201"/>
        <v>0</v>
      </c>
      <c r="BF71" s="42">
        <f t="shared" si="201"/>
        <v>0</v>
      </c>
      <c r="BG71" s="42">
        <f t="shared" si="201"/>
        <v>0</v>
      </c>
      <c r="BH71" s="42">
        <f t="shared" si="201"/>
        <v>0</v>
      </c>
      <c r="BI71" s="42">
        <f t="shared" si="201"/>
        <v>0</v>
      </c>
      <c r="BJ71" s="42">
        <f t="shared" si="201"/>
        <v>0</v>
      </c>
      <c r="BK71" s="42">
        <f t="shared" si="201"/>
        <v>0</v>
      </c>
      <c r="BL71" s="42">
        <f t="shared" si="201"/>
        <v>0</v>
      </c>
      <c r="BM71" s="42">
        <f t="shared" si="201"/>
        <v>0</v>
      </c>
      <c r="BN71" s="42">
        <f t="shared" ref="BN71:CS71" si="202">BN28/BN40*100</f>
        <v>0</v>
      </c>
      <c r="BO71" s="42">
        <f t="shared" si="202"/>
        <v>0</v>
      </c>
      <c r="BP71" s="42">
        <f t="shared" si="202"/>
        <v>0</v>
      </c>
      <c r="BQ71" s="42">
        <f t="shared" si="202"/>
        <v>0</v>
      </c>
      <c r="BR71" s="42">
        <f t="shared" si="202"/>
        <v>0</v>
      </c>
      <c r="BS71" s="42">
        <f t="shared" si="202"/>
        <v>0</v>
      </c>
      <c r="BT71" s="42">
        <f t="shared" si="202"/>
        <v>0</v>
      </c>
      <c r="BU71" s="44">
        <f t="shared" si="202"/>
        <v>0</v>
      </c>
      <c r="BV71" s="44">
        <f t="shared" si="202"/>
        <v>0</v>
      </c>
      <c r="BW71" s="42">
        <f t="shared" si="202"/>
        <v>0</v>
      </c>
      <c r="BX71" s="45">
        <f t="shared" si="202"/>
        <v>0</v>
      </c>
      <c r="BY71" s="44">
        <f t="shared" si="202"/>
        <v>0</v>
      </c>
      <c r="BZ71" s="44">
        <f t="shared" si="202"/>
        <v>0</v>
      </c>
      <c r="CA71" s="44">
        <f t="shared" si="202"/>
        <v>0</v>
      </c>
      <c r="CB71" s="45">
        <f t="shared" si="202"/>
        <v>0</v>
      </c>
      <c r="CC71" s="43">
        <f t="shared" si="202"/>
        <v>0</v>
      </c>
      <c r="CD71" s="44">
        <f t="shared" si="202"/>
        <v>0</v>
      </c>
      <c r="CE71" s="42">
        <f t="shared" si="202"/>
        <v>0</v>
      </c>
      <c r="CF71" s="42">
        <f t="shared" si="202"/>
        <v>0</v>
      </c>
      <c r="CG71" s="54">
        <f t="shared" si="202"/>
        <v>0</v>
      </c>
      <c r="CH71" s="54">
        <f t="shared" si="202"/>
        <v>0</v>
      </c>
      <c r="CI71" s="54">
        <f t="shared" si="202"/>
        <v>0</v>
      </c>
      <c r="CJ71" s="54">
        <f t="shared" si="202"/>
        <v>0</v>
      </c>
      <c r="CK71" s="54">
        <f t="shared" si="202"/>
        <v>0</v>
      </c>
      <c r="CL71" s="54">
        <f t="shared" si="202"/>
        <v>0</v>
      </c>
      <c r="CM71" s="54">
        <f t="shared" si="202"/>
        <v>0</v>
      </c>
      <c r="CN71" s="42">
        <f t="shared" si="202"/>
        <v>0</v>
      </c>
      <c r="CO71" s="42">
        <f t="shared" si="202"/>
        <v>0</v>
      </c>
      <c r="CP71" s="116">
        <f t="shared" si="202"/>
        <v>0</v>
      </c>
      <c r="CQ71" s="116">
        <f t="shared" si="202"/>
        <v>0</v>
      </c>
      <c r="CR71" s="116">
        <f t="shared" si="202"/>
        <v>0</v>
      </c>
      <c r="CS71" s="116">
        <f t="shared" si="202"/>
        <v>0</v>
      </c>
      <c r="CT71" s="116">
        <f t="shared" ref="CT71:DA71" si="203">CT28/CT40*100</f>
        <v>0</v>
      </c>
      <c r="CU71" s="116">
        <f t="shared" si="203"/>
        <v>0</v>
      </c>
      <c r="CV71" s="116">
        <f t="shared" si="203"/>
        <v>0</v>
      </c>
      <c r="CW71" s="116">
        <f t="shared" si="203"/>
        <v>0</v>
      </c>
      <c r="CX71" s="116">
        <f t="shared" si="203"/>
        <v>0</v>
      </c>
      <c r="CY71" s="116">
        <f t="shared" si="203"/>
        <v>0</v>
      </c>
      <c r="CZ71" s="116">
        <f t="shared" ref="CZ71" si="204">CZ28/CZ40*100</f>
        <v>0</v>
      </c>
      <c r="DA71" s="116">
        <f t="shared" si="203"/>
        <v>0</v>
      </c>
    </row>
    <row r="72" spans="1:105" x14ac:dyDescent="0.25">
      <c r="A72" s="53" t="s">
        <v>118</v>
      </c>
      <c r="B72" s="25">
        <f t="shared" ref="B72:AG72" si="205">B29/B40*100</f>
        <v>1.1729755649696483</v>
      </c>
      <c r="C72" s="25">
        <f t="shared" si="205"/>
        <v>1.52551516816017</v>
      </c>
      <c r="D72" s="25">
        <f t="shared" si="205"/>
        <v>1.8106014616264678</v>
      </c>
      <c r="E72" s="25">
        <f t="shared" si="205"/>
        <v>1.8747804414556164</v>
      </c>
      <c r="F72" s="26">
        <f t="shared" si="205"/>
        <v>1.8445852487170789</v>
      </c>
      <c r="G72" s="26">
        <f t="shared" si="205"/>
        <v>1.8438987294479199</v>
      </c>
      <c r="H72" s="25">
        <f t="shared" si="205"/>
        <v>1.8626193319134829</v>
      </c>
      <c r="I72" s="25">
        <f t="shared" si="205"/>
        <v>0.22928720038760797</v>
      </c>
      <c r="J72" s="9">
        <f t="shared" si="205"/>
        <v>0.24756187033190069</v>
      </c>
      <c r="K72" s="9">
        <f t="shared" si="205"/>
        <v>0.27205507891294262</v>
      </c>
      <c r="L72" s="9">
        <f t="shared" si="205"/>
        <v>0.24086382247076191</v>
      </c>
      <c r="M72" s="2">
        <f t="shared" si="205"/>
        <v>0.23938269904679807</v>
      </c>
      <c r="N72" s="9">
        <f t="shared" si="205"/>
        <v>0.21373267864856685</v>
      </c>
      <c r="O72" s="9">
        <f t="shared" si="205"/>
        <v>0.19878021707118373</v>
      </c>
      <c r="P72" s="9">
        <f t="shared" si="205"/>
        <v>0.19244202212165301</v>
      </c>
      <c r="Q72" s="9">
        <f t="shared" si="205"/>
        <v>0.19704863432823375</v>
      </c>
      <c r="R72" s="9">
        <f t="shared" si="205"/>
        <v>0.30315255966666005</v>
      </c>
      <c r="S72" s="9">
        <f t="shared" si="205"/>
        <v>0.30427041828699042</v>
      </c>
      <c r="T72" s="9">
        <f t="shared" si="205"/>
        <v>0.30258668840019554</v>
      </c>
      <c r="U72" s="9">
        <f t="shared" si="205"/>
        <v>0.30056319818717858</v>
      </c>
      <c r="V72" s="9">
        <f t="shared" si="205"/>
        <v>0.29969892857493874</v>
      </c>
      <c r="W72" s="9">
        <f t="shared" si="205"/>
        <v>0.29900920441674561</v>
      </c>
      <c r="X72" s="9">
        <f t="shared" si="205"/>
        <v>0.29405215927794659</v>
      </c>
      <c r="Y72" s="9">
        <f t="shared" si="205"/>
        <v>0.29394960998530867</v>
      </c>
      <c r="Z72" s="9">
        <f t="shared" si="205"/>
        <v>0.29094771602482355</v>
      </c>
      <c r="AA72" s="9">
        <f t="shared" si="205"/>
        <v>0.28918984879293808</v>
      </c>
      <c r="AB72" s="9">
        <f t="shared" si="205"/>
        <v>0.29146605781995966</v>
      </c>
      <c r="AC72" s="9">
        <f t="shared" si="205"/>
        <v>0.29051597068006413</v>
      </c>
      <c r="AD72" s="9">
        <f t="shared" si="205"/>
        <v>0.2928531003423076</v>
      </c>
      <c r="AE72" s="9">
        <f t="shared" si="205"/>
        <v>0.29258949967337344</v>
      </c>
      <c r="AF72" s="9">
        <f t="shared" si="205"/>
        <v>0.29354465336321933</v>
      </c>
      <c r="AG72" s="9">
        <f t="shared" si="205"/>
        <v>0.26470610540668105</v>
      </c>
      <c r="AH72" s="9">
        <f t="shared" ref="AH72:BM72" si="206">AH29/AH40*100</f>
        <v>0.28827382994909756</v>
      </c>
      <c r="AI72" s="9">
        <f t="shared" si="206"/>
        <v>0.26138957076325997</v>
      </c>
      <c r="AJ72" s="9">
        <f t="shared" si="206"/>
        <v>0.2785727117507063</v>
      </c>
      <c r="AK72" s="9">
        <f t="shared" si="206"/>
        <v>0.27804521571551388</v>
      </c>
      <c r="AL72" s="9">
        <f t="shared" si="206"/>
        <v>0.2581892417946885</v>
      </c>
      <c r="AM72" s="9">
        <f t="shared" si="206"/>
        <v>0.25744907096489922</v>
      </c>
      <c r="AN72" s="9">
        <f t="shared" si="206"/>
        <v>0.24102089794075041</v>
      </c>
      <c r="AO72" s="10">
        <f t="shared" si="206"/>
        <v>0.24086382247076191</v>
      </c>
      <c r="AP72" s="2">
        <f t="shared" si="206"/>
        <v>0.24099599321879875</v>
      </c>
      <c r="AQ72" s="2">
        <f t="shared" si="206"/>
        <v>0.24060370485284732</v>
      </c>
      <c r="AR72" s="2">
        <f t="shared" si="206"/>
        <v>0.2390134618590519</v>
      </c>
      <c r="AS72" s="2">
        <f t="shared" si="206"/>
        <v>0.23850625162739697</v>
      </c>
      <c r="AT72" s="2">
        <f t="shared" si="206"/>
        <v>0.23828498041481272</v>
      </c>
      <c r="AU72" s="2">
        <f t="shared" si="206"/>
        <v>0.23843690908355894</v>
      </c>
      <c r="AV72" s="2">
        <f t="shared" si="206"/>
        <v>0.23775149300436496</v>
      </c>
      <c r="AW72" s="2">
        <f t="shared" si="206"/>
        <v>0.23816912230221968</v>
      </c>
      <c r="AX72" s="2">
        <f t="shared" si="206"/>
        <v>0.23816965936929502</v>
      </c>
      <c r="AY72" s="2">
        <f t="shared" si="206"/>
        <v>0.23918727146924851</v>
      </c>
      <c r="AZ72" s="2">
        <f t="shared" si="206"/>
        <v>0.23957962518740328</v>
      </c>
      <c r="BA72" s="2">
        <f t="shared" si="206"/>
        <v>0.23938269904679807</v>
      </c>
      <c r="BB72" s="2">
        <f t="shared" si="206"/>
        <v>0.23487822130830474</v>
      </c>
      <c r="BC72" s="2">
        <f t="shared" si="206"/>
        <v>0.22845832434177896</v>
      </c>
      <c r="BD72" s="2">
        <f t="shared" si="206"/>
        <v>0.2274470455893973</v>
      </c>
      <c r="BE72" s="2">
        <f t="shared" si="206"/>
        <v>0.22496826150707486</v>
      </c>
      <c r="BF72" s="2">
        <f t="shared" si="206"/>
        <v>0.22616534333771388</v>
      </c>
      <c r="BG72" s="2">
        <f t="shared" si="206"/>
        <v>0.22516102884315561</v>
      </c>
      <c r="BH72" s="2">
        <f t="shared" si="206"/>
        <v>0.22508807578901524</v>
      </c>
      <c r="BI72" s="2">
        <f t="shared" si="206"/>
        <v>0.21986389342623197</v>
      </c>
      <c r="BJ72" s="2">
        <f t="shared" si="206"/>
        <v>0.21879854368160781</v>
      </c>
      <c r="BK72" s="2">
        <f t="shared" si="206"/>
        <v>0.21750680513414741</v>
      </c>
      <c r="BL72" s="2">
        <f t="shared" si="206"/>
        <v>0.2152586965782603</v>
      </c>
      <c r="BM72" s="2">
        <f t="shared" si="206"/>
        <v>0.21373267864856685</v>
      </c>
      <c r="BN72" s="2">
        <f t="shared" ref="BN72:CS72" si="207">BN29/BN40*100</f>
        <v>0.21278210932895261</v>
      </c>
      <c r="BO72" s="2">
        <f t="shared" si="207"/>
        <v>0.21035504026764856</v>
      </c>
      <c r="BP72" s="2">
        <f t="shared" si="207"/>
        <v>0.20978854225256438</v>
      </c>
      <c r="BQ72" s="2">
        <f t="shared" si="207"/>
        <v>0.20864290259412191</v>
      </c>
      <c r="BR72" s="2">
        <f t="shared" si="207"/>
        <v>0.20818717843805365</v>
      </c>
      <c r="BS72" s="2">
        <f t="shared" si="207"/>
        <v>0.20578942464358538</v>
      </c>
      <c r="BT72" s="2">
        <f t="shared" si="207"/>
        <v>0.2068417344273058</v>
      </c>
      <c r="BU72" s="9">
        <f t="shared" si="207"/>
        <v>0.20660998850830273</v>
      </c>
      <c r="BV72" s="9">
        <f t="shared" si="207"/>
        <v>0.20655437948716199</v>
      </c>
      <c r="BW72" s="2">
        <f t="shared" si="207"/>
        <v>0.20675594265674169</v>
      </c>
      <c r="BX72" s="8">
        <f t="shared" si="207"/>
        <v>0.20587240854974626</v>
      </c>
      <c r="BY72" s="9">
        <f t="shared" si="207"/>
        <v>0.19878021707118373</v>
      </c>
      <c r="BZ72" s="9">
        <f t="shared" si="207"/>
        <v>0.19962219437560327</v>
      </c>
      <c r="CA72" s="47">
        <f t="shared" si="207"/>
        <v>0.19921168509925349</v>
      </c>
      <c r="CB72" s="8">
        <f t="shared" si="207"/>
        <v>0.19434164162856052</v>
      </c>
      <c r="CC72" s="10">
        <f t="shared" si="207"/>
        <v>0.19568059212220207</v>
      </c>
      <c r="CD72" s="9">
        <f t="shared" si="207"/>
        <v>0.19595204250900428</v>
      </c>
      <c r="CE72" s="47">
        <f t="shared" si="207"/>
        <v>0.19528975467857801</v>
      </c>
      <c r="CF72" s="47">
        <f t="shared" si="207"/>
        <v>0.19449405386682972</v>
      </c>
      <c r="CG72" s="47">
        <f t="shared" si="207"/>
        <v>0.1949244622710162</v>
      </c>
      <c r="CH72" s="47">
        <f t="shared" si="207"/>
        <v>0.19478274799560888</v>
      </c>
      <c r="CI72" s="47">
        <f t="shared" si="207"/>
        <v>0.19495063423310943</v>
      </c>
      <c r="CJ72" s="47">
        <f t="shared" si="207"/>
        <v>0.19381265373880069</v>
      </c>
      <c r="CK72" s="47">
        <f t="shared" si="207"/>
        <v>0.19244202212165301</v>
      </c>
      <c r="CL72" s="47">
        <f t="shared" si="207"/>
        <v>0.19212873705430605</v>
      </c>
      <c r="CM72" s="47">
        <f t="shared" si="207"/>
        <v>0.19240595314196504</v>
      </c>
      <c r="CN72" s="2">
        <f t="shared" si="207"/>
        <v>0.19451484117144519</v>
      </c>
      <c r="CO72" s="2">
        <f t="shared" si="207"/>
        <v>0.18851892382245816</v>
      </c>
      <c r="CP72" s="113">
        <f t="shared" si="207"/>
        <v>0.19404431054788032</v>
      </c>
      <c r="CQ72" s="113">
        <f t="shared" si="207"/>
        <v>0.19426033987133318</v>
      </c>
      <c r="CR72" s="113">
        <f t="shared" si="207"/>
        <v>0.1951787598138493</v>
      </c>
      <c r="CS72" s="113">
        <f t="shared" si="207"/>
        <v>0.19574420178859123</v>
      </c>
      <c r="CT72" s="113">
        <f t="shared" ref="CT72:DA72" si="208">CT29/CT40*100</f>
        <v>0.1967186803491752</v>
      </c>
      <c r="CU72" s="113">
        <f t="shared" si="208"/>
        <v>0.19632178665864208</v>
      </c>
      <c r="CV72" s="113">
        <f t="shared" si="208"/>
        <v>0.19634391661843123</v>
      </c>
      <c r="CW72" s="113">
        <f t="shared" si="208"/>
        <v>0.19704863432823375</v>
      </c>
      <c r="CX72" s="113">
        <f t="shared" si="208"/>
        <v>0.19797466783779893</v>
      </c>
      <c r="CY72" s="113">
        <f t="shared" si="208"/>
        <v>0.19992323163656478</v>
      </c>
      <c r="CZ72" s="113">
        <f t="shared" ref="CZ72" si="209">CZ29/CZ40*100</f>
        <v>0.20020883982406307</v>
      </c>
      <c r="DA72" s="113">
        <f t="shared" si="208"/>
        <v>0.1970666269210799</v>
      </c>
    </row>
    <row r="73" spans="1:105" x14ac:dyDescent="0.25">
      <c r="A73" s="53" t="s">
        <v>114</v>
      </c>
      <c r="B73" s="25">
        <f t="shared" ref="B73:AG73" si="210">B30/B40*100</f>
        <v>8.4156163517587803</v>
      </c>
      <c r="C73" s="25">
        <f t="shared" si="210"/>
        <v>9.9295083467993468</v>
      </c>
      <c r="D73" s="25">
        <f t="shared" si="210"/>
        <v>11.943360515071564</v>
      </c>
      <c r="E73" s="25">
        <f t="shared" si="210"/>
        <v>13.060105379869464</v>
      </c>
      <c r="F73" s="26">
        <f t="shared" si="210"/>
        <v>14.104993559682846</v>
      </c>
      <c r="G73" s="26">
        <f t="shared" si="210"/>
        <v>14.250653313895265</v>
      </c>
      <c r="H73" s="25">
        <f t="shared" si="210"/>
        <v>14.244444974503789</v>
      </c>
      <c r="I73" s="25">
        <f t="shared" si="210"/>
        <v>22.883635677031378</v>
      </c>
      <c r="J73" s="9">
        <f t="shared" si="210"/>
        <v>26.36560659691969</v>
      </c>
      <c r="K73" s="9">
        <f t="shared" si="210"/>
        <v>31.775317741328536</v>
      </c>
      <c r="L73" s="9">
        <f t="shared" si="210"/>
        <v>30.928726058960077</v>
      </c>
      <c r="M73" s="2">
        <f t="shared" si="210"/>
        <v>30.443219583103932</v>
      </c>
      <c r="N73" s="9">
        <f t="shared" si="210"/>
        <v>28.74418652128422</v>
      </c>
      <c r="O73" s="9">
        <f t="shared" si="210"/>
        <v>26.872859296549439</v>
      </c>
      <c r="P73" s="9">
        <f t="shared" si="210"/>
        <v>28.312089534077682</v>
      </c>
      <c r="Q73" s="9">
        <f t="shared" si="210"/>
        <v>27.842512439236621</v>
      </c>
      <c r="R73" s="9">
        <f t="shared" si="210"/>
        <v>28.737881501375938</v>
      </c>
      <c r="S73" s="9">
        <f t="shared" si="210"/>
        <v>28.734622717363496</v>
      </c>
      <c r="T73" s="9">
        <f t="shared" si="210"/>
        <v>28.985219292075019</v>
      </c>
      <c r="U73" s="9">
        <f t="shared" si="210"/>
        <v>29.476672494351654</v>
      </c>
      <c r="V73" s="9">
        <f t="shared" si="210"/>
        <v>29.473177589813517</v>
      </c>
      <c r="W73" s="9">
        <f t="shared" si="210"/>
        <v>28.822544189957654</v>
      </c>
      <c r="X73" s="9">
        <f t="shared" si="210"/>
        <v>28.385772569609902</v>
      </c>
      <c r="Y73" s="9">
        <f t="shared" si="210"/>
        <v>28.297732639278657</v>
      </c>
      <c r="Z73" s="9">
        <f t="shared" si="210"/>
        <v>28.618637978285978</v>
      </c>
      <c r="AA73" s="9">
        <f t="shared" si="210"/>
        <v>29.081803646133498</v>
      </c>
      <c r="AB73" s="9">
        <f t="shared" si="210"/>
        <v>28.619890064460328</v>
      </c>
      <c r="AC73" s="9">
        <f t="shared" si="210"/>
        <v>28.541115171346863</v>
      </c>
      <c r="AD73" s="9">
        <f t="shared" si="210"/>
        <v>28.887618660891039</v>
      </c>
      <c r="AE73" s="9">
        <f t="shared" si="210"/>
        <v>28.836081957993599</v>
      </c>
      <c r="AF73" s="9">
        <f t="shared" si="210"/>
        <v>28.87451773333602</v>
      </c>
      <c r="AG73" s="9">
        <f t="shared" si="210"/>
        <v>32.106501437956283</v>
      </c>
      <c r="AH73" s="9">
        <f t="shared" ref="AH73:BM73" si="211">AH30/AH40*100</f>
        <v>29.326837057207744</v>
      </c>
      <c r="AI73" s="9">
        <f t="shared" si="211"/>
        <v>32.605256737051</v>
      </c>
      <c r="AJ73" s="9">
        <f t="shared" si="211"/>
        <v>29.993415994485222</v>
      </c>
      <c r="AK73" s="9">
        <f t="shared" si="211"/>
        <v>29.90569308876006</v>
      </c>
      <c r="AL73" s="9">
        <f t="shared" si="211"/>
        <v>32.576437599180977</v>
      </c>
      <c r="AM73" s="9">
        <f t="shared" si="211"/>
        <v>32.484097492292378</v>
      </c>
      <c r="AN73" s="9">
        <f t="shared" si="211"/>
        <v>30.825324400469363</v>
      </c>
      <c r="AO73" s="10">
        <f t="shared" si="211"/>
        <v>30.928726058960077</v>
      </c>
      <c r="AP73" s="2">
        <f t="shared" si="211"/>
        <v>30.788560415762174</v>
      </c>
      <c r="AQ73" s="2">
        <f t="shared" si="211"/>
        <v>30.777788388221992</v>
      </c>
      <c r="AR73" s="2">
        <f t="shared" si="211"/>
        <v>30.614386650583885</v>
      </c>
      <c r="AS73" s="2">
        <f t="shared" si="211"/>
        <v>30.520140755165365</v>
      </c>
      <c r="AT73" s="2">
        <f t="shared" si="211"/>
        <v>30.518172195325011</v>
      </c>
      <c r="AU73" s="2">
        <f t="shared" si="211"/>
        <v>30.420143642918042</v>
      </c>
      <c r="AV73" s="2">
        <f t="shared" si="211"/>
        <v>30.568085826718683</v>
      </c>
      <c r="AW73" s="2">
        <f t="shared" si="211"/>
        <v>30.673462871456351</v>
      </c>
      <c r="AX73" s="2">
        <f t="shared" si="211"/>
        <v>30.607136811070156</v>
      </c>
      <c r="AY73" s="2">
        <f t="shared" si="211"/>
        <v>30.457838848882275</v>
      </c>
      <c r="AZ73" s="2">
        <f t="shared" si="211"/>
        <v>30.55213895369867</v>
      </c>
      <c r="BA73" s="2">
        <f t="shared" si="211"/>
        <v>30.443219583103932</v>
      </c>
      <c r="BB73" s="2">
        <f t="shared" si="211"/>
        <v>29.880544872979453</v>
      </c>
      <c r="BC73" s="2">
        <f t="shared" si="211"/>
        <v>29.421750924861819</v>
      </c>
      <c r="BD73" s="2">
        <f t="shared" si="211"/>
        <v>29.65523178935377</v>
      </c>
      <c r="BE73" s="2">
        <f t="shared" si="211"/>
        <v>29.309113544748211</v>
      </c>
      <c r="BF73" s="2">
        <f t="shared" si="211"/>
        <v>29.378691457411659</v>
      </c>
      <c r="BG73" s="2">
        <f t="shared" si="211"/>
        <v>29.526844854495359</v>
      </c>
      <c r="BH73" s="2">
        <f t="shared" si="211"/>
        <v>29.587883649456241</v>
      </c>
      <c r="BI73" s="2">
        <f t="shared" si="211"/>
        <v>29.271042510607394</v>
      </c>
      <c r="BJ73" s="2">
        <f t="shared" si="211"/>
        <v>29.249929687621279</v>
      </c>
      <c r="BK73" s="2">
        <f t="shared" si="211"/>
        <v>29.079390231360986</v>
      </c>
      <c r="BL73" s="2">
        <f t="shared" si="211"/>
        <v>28.896144604194685</v>
      </c>
      <c r="BM73" s="2">
        <f t="shared" si="211"/>
        <v>28.74418652128422</v>
      </c>
      <c r="BN73" s="2">
        <f t="shared" ref="BN73:CS73" si="212">BN30/BN40*100</f>
        <v>28.738038230791329</v>
      </c>
      <c r="BO73" s="2">
        <f t="shared" si="212"/>
        <v>28.457623646816316</v>
      </c>
      <c r="BP73" s="2">
        <f t="shared" si="212"/>
        <v>28.444992321723252</v>
      </c>
      <c r="BQ73" s="2">
        <f t="shared" si="212"/>
        <v>28.269120599642577</v>
      </c>
      <c r="BR73" s="2">
        <f t="shared" si="212"/>
        <v>28.006979076207056</v>
      </c>
      <c r="BS73" s="2">
        <f t="shared" si="212"/>
        <v>27.662722635642005</v>
      </c>
      <c r="BT73" s="2">
        <f t="shared" si="212"/>
        <v>27.766147123752798</v>
      </c>
      <c r="BU73" s="9">
        <f t="shared" si="212"/>
        <v>27.724007373828385</v>
      </c>
      <c r="BV73" s="9">
        <f t="shared" si="212"/>
        <v>27.966892479544359</v>
      </c>
      <c r="BW73" s="2">
        <f t="shared" si="212"/>
        <v>27.878126867667525</v>
      </c>
      <c r="BX73" s="8">
        <f t="shared" si="212"/>
        <v>27.849666094462428</v>
      </c>
      <c r="BY73" s="9">
        <f t="shared" si="212"/>
        <v>26.872859296549439</v>
      </c>
      <c r="BZ73" s="9">
        <f t="shared" si="212"/>
        <v>26.956149376689442</v>
      </c>
      <c r="CA73" s="47">
        <f t="shared" si="212"/>
        <v>26.839967732029109</v>
      </c>
      <c r="CB73" s="8">
        <f t="shared" si="212"/>
        <v>28.644139226038924</v>
      </c>
      <c r="CC73" s="10">
        <f t="shared" si="212"/>
        <v>28.679739138870413</v>
      </c>
      <c r="CD73" s="9">
        <f t="shared" si="212"/>
        <v>28.701089871408985</v>
      </c>
      <c r="CE73" s="47">
        <f t="shared" si="212"/>
        <v>28.628205612436762</v>
      </c>
      <c r="CF73" s="47">
        <f t="shared" si="212"/>
        <v>28.576662312230106</v>
      </c>
      <c r="CG73" s="47">
        <f t="shared" si="212"/>
        <v>28.58775503536345</v>
      </c>
      <c r="CH73" s="47">
        <f t="shared" si="212"/>
        <v>28.476213474546181</v>
      </c>
      <c r="CI73" s="47">
        <f t="shared" si="212"/>
        <v>28.44226063230742</v>
      </c>
      <c r="CJ73" s="47">
        <f t="shared" si="212"/>
        <v>28.381776113070107</v>
      </c>
      <c r="CK73" s="47">
        <f t="shared" si="212"/>
        <v>28.312089534077689</v>
      </c>
      <c r="CL73" s="47">
        <f t="shared" si="212"/>
        <v>28.184002245702981</v>
      </c>
      <c r="CM73" s="47">
        <f t="shared" si="212"/>
        <v>28.160965989768368</v>
      </c>
      <c r="CN73" s="2">
        <f t="shared" si="212"/>
        <v>28.365402117004717</v>
      </c>
      <c r="CO73" s="2">
        <f t="shared" si="212"/>
        <v>27.810704455946635</v>
      </c>
      <c r="CP73" s="113">
        <f t="shared" si="212"/>
        <v>28.024854427482627</v>
      </c>
      <c r="CQ73" s="113">
        <f t="shared" si="212"/>
        <v>27.966981386957634</v>
      </c>
      <c r="CR73" s="113">
        <f t="shared" si="212"/>
        <v>27.965106897251239</v>
      </c>
      <c r="CS73" s="113">
        <f t="shared" si="212"/>
        <v>27.925513679100728</v>
      </c>
      <c r="CT73" s="113">
        <f t="shared" ref="CT73:DA73" si="213">CT30/CT40*100</f>
        <v>27.935166988033906</v>
      </c>
      <c r="CU73" s="113">
        <f t="shared" si="213"/>
        <v>27.768300496829024</v>
      </c>
      <c r="CV73" s="113">
        <f t="shared" si="213"/>
        <v>27.782774756537094</v>
      </c>
      <c r="CW73" s="113">
        <f t="shared" si="213"/>
        <v>27.842512439236621</v>
      </c>
      <c r="CX73" s="113">
        <f t="shared" si="213"/>
        <v>27.785810609342061</v>
      </c>
      <c r="CY73" s="113">
        <f t="shared" si="213"/>
        <v>27.94041946710508</v>
      </c>
      <c r="CZ73" s="113">
        <f t="shared" ref="CZ73" si="214">CZ30/CZ40*100</f>
        <v>27.884965417999076</v>
      </c>
      <c r="DA73" s="113">
        <f t="shared" si="213"/>
        <v>27.325561507469061</v>
      </c>
    </row>
    <row r="74" spans="1:105" x14ac:dyDescent="0.25">
      <c r="A74" s="125" t="s">
        <v>23</v>
      </c>
      <c r="B74" s="40">
        <f t="shared" ref="B74:AG74" si="215">B55+B60+B65+B68</f>
        <v>99.95624200919417</v>
      </c>
      <c r="C74" s="39">
        <f t="shared" si="215"/>
        <v>99.957036497686829</v>
      </c>
      <c r="D74" s="39">
        <f t="shared" si="215"/>
        <v>99.959030388288312</v>
      </c>
      <c r="E74" s="39">
        <f t="shared" si="215"/>
        <v>99.960151045988724</v>
      </c>
      <c r="F74" s="39">
        <f t="shared" si="215"/>
        <v>99.961354883328738</v>
      </c>
      <c r="G74" s="39">
        <f t="shared" si="215"/>
        <v>99.961730863566203</v>
      </c>
      <c r="H74" s="40">
        <f t="shared" si="215"/>
        <v>99.969807876304898</v>
      </c>
      <c r="I74" s="40">
        <f t="shared" si="215"/>
        <v>100</v>
      </c>
      <c r="J74" s="59">
        <f t="shared" si="215"/>
        <v>100.00000266020976</v>
      </c>
      <c r="K74" s="59">
        <f t="shared" si="215"/>
        <v>100.00000000000001</v>
      </c>
      <c r="L74" s="59">
        <f t="shared" si="215"/>
        <v>100.00000000000001</v>
      </c>
      <c r="M74" s="83">
        <f t="shared" si="215"/>
        <v>99.999999999999986</v>
      </c>
      <c r="N74" s="59">
        <f t="shared" si="215"/>
        <v>99.999999999999986</v>
      </c>
      <c r="O74" s="59">
        <f t="shared" si="215"/>
        <v>100</v>
      </c>
      <c r="P74" s="59">
        <f t="shared" si="215"/>
        <v>99.999999999999986</v>
      </c>
      <c r="Q74" s="59">
        <f t="shared" si="215"/>
        <v>99.999999999999986</v>
      </c>
      <c r="R74" s="59">
        <f t="shared" si="215"/>
        <v>100</v>
      </c>
      <c r="S74" s="59">
        <f t="shared" si="215"/>
        <v>99.999999999999986</v>
      </c>
      <c r="T74" s="59">
        <f t="shared" si="215"/>
        <v>100</v>
      </c>
      <c r="U74" s="59">
        <f t="shared" si="215"/>
        <v>99.999999999999986</v>
      </c>
      <c r="V74" s="59">
        <f t="shared" si="215"/>
        <v>100</v>
      </c>
      <c r="W74" s="59">
        <f t="shared" si="215"/>
        <v>100</v>
      </c>
      <c r="X74" s="59">
        <f t="shared" si="215"/>
        <v>99.999999999999986</v>
      </c>
      <c r="Y74" s="59">
        <f t="shared" si="215"/>
        <v>100</v>
      </c>
      <c r="Z74" s="59">
        <f t="shared" si="215"/>
        <v>100</v>
      </c>
      <c r="AA74" s="59">
        <f t="shared" si="215"/>
        <v>100.00000000000001</v>
      </c>
      <c r="AB74" s="59">
        <f t="shared" si="215"/>
        <v>99.999999999999972</v>
      </c>
      <c r="AC74" s="59">
        <f t="shared" si="215"/>
        <v>99.999999999999986</v>
      </c>
      <c r="AD74" s="59">
        <f t="shared" si="215"/>
        <v>100</v>
      </c>
      <c r="AE74" s="59">
        <f t="shared" si="215"/>
        <v>100</v>
      </c>
      <c r="AF74" s="59">
        <f t="shared" si="215"/>
        <v>99.999999999999972</v>
      </c>
      <c r="AG74" s="59">
        <f t="shared" si="215"/>
        <v>100</v>
      </c>
      <c r="AH74" s="59">
        <f t="shared" ref="AH74:BM74" si="216">AH55+AH60+AH65+AH68</f>
        <v>100</v>
      </c>
      <c r="AI74" s="59">
        <f t="shared" si="216"/>
        <v>100</v>
      </c>
      <c r="AJ74" s="59">
        <f t="shared" si="216"/>
        <v>99.999999999999986</v>
      </c>
      <c r="AK74" s="59">
        <f t="shared" si="216"/>
        <v>100</v>
      </c>
      <c r="AL74" s="59">
        <f t="shared" si="216"/>
        <v>100</v>
      </c>
      <c r="AM74" s="59">
        <f t="shared" si="216"/>
        <v>99.999999999999972</v>
      </c>
      <c r="AN74" s="59">
        <f t="shared" si="216"/>
        <v>100</v>
      </c>
      <c r="AO74" s="83">
        <f t="shared" si="216"/>
        <v>100.00000000000001</v>
      </c>
      <c r="AP74" s="84">
        <f t="shared" si="216"/>
        <v>100.00000000000003</v>
      </c>
      <c r="AQ74" s="84">
        <f t="shared" si="216"/>
        <v>100</v>
      </c>
      <c r="AR74" s="84">
        <f t="shared" si="216"/>
        <v>100</v>
      </c>
      <c r="AS74" s="84">
        <f t="shared" si="216"/>
        <v>100</v>
      </c>
      <c r="AT74" s="84">
        <f t="shared" si="216"/>
        <v>100.00000000000001</v>
      </c>
      <c r="AU74" s="84">
        <f t="shared" si="216"/>
        <v>100.00000000000003</v>
      </c>
      <c r="AV74" s="84">
        <f t="shared" si="216"/>
        <v>100</v>
      </c>
      <c r="AW74" s="84">
        <f t="shared" si="216"/>
        <v>100.00000000000001</v>
      </c>
      <c r="AX74" s="84">
        <f t="shared" si="216"/>
        <v>100.00000000000001</v>
      </c>
      <c r="AY74" s="84">
        <f t="shared" si="216"/>
        <v>100</v>
      </c>
      <c r="AZ74" s="84">
        <f t="shared" si="216"/>
        <v>100</v>
      </c>
      <c r="BA74" s="84">
        <f t="shared" si="216"/>
        <v>99.999999999999986</v>
      </c>
      <c r="BB74" s="84">
        <f t="shared" si="216"/>
        <v>100</v>
      </c>
      <c r="BC74" s="84">
        <f t="shared" si="216"/>
        <v>100.00000000000001</v>
      </c>
      <c r="BD74" s="84">
        <f t="shared" si="216"/>
        <v>100</v>
      </c>
      <c r="BE74" s="84">
        <f t="shared" si="216"/>
        <v>99.999999999999986</v>
      </c>
      <c r="BF74" s="84">
        <f t="shared" si="216"/>
        <v>100</v>
      </c>
      <c r="BG74" s="84">
        <f t="shared" si="216"/>
        <v>100.00000000000001</v>
      </c>
      <c r="BH74" s="84">
        <f t="shared" si="216"/>
        <v>100</v>
      </c>
      <c r="BI74" s="84">
        <f t="shared" si="216"/>
        <v>100</v>
      </c>
      <c r="BJ74" s="84">
        <f t="shared" si="216"/>
        <v>100</v>
      </c>
      <c r="BK74" s="84">
        <f t="shared" si="216"/>
        <v>100</v>
      </c>
      <c r="BL74" s="84">
        <f t="shared" si="216"/>
        <v>100</v>
      </c>
      <c r="BM74" s="84">
        <f t="shared" si="216"/>
        <v>99.999999999999986</v>
      </c>
      <c r="BN74" s="84">
        <f t="shared" ref="BN74:CS74" si="217">BN55+BN60+BN65+BN68</f>
        <v>99.999999999999972</v>
      </c>
      <c r="BO74" s="84">
        <f t="shared" si="217"/>
        <v>100</v>
      </c>
      <c r="BP74" s="84">
        <f t="shared" si="217"/>
        <v>100</v>
      </c>
      <c r="BQ74" s="84">
        <f t="shared" si="217"/>
        <v>100</v>
      </c>
      <c r="BR74" s="84">
        <f t="shared" si="217"/>
        <v>100.00000000000001</v>
      </c>
      <c r="BS74" s="84">
        <f t="shared" si="217"/>
        <v>100</v>
      </c>
      <c r="BT74" s="84">
        <f t="shared" si="217"/>
        <v>99.999999999999986</v>
      </c>
      <c r="BU74" s="59">
        <f t="shared" si="217"/>
        <v>99.999999999999986</v>
      </c>
      <c r="BV74" s="84">
        <f t="shared" si="217"/>
        <v>100</v>
      </c>
      <c r="BW74" s="84">
        <f t="shared" si="217"/>
        <v>100</v>
      </c>
      <c r="BX74" s="92">
        <f t="shared" si="217"/>
        <v>99.999999999999986</v>
      </c>
      <c r="BY74" s="59">
        <f t="shared" si="217"/>
        <v>100.00000000000001</v>
      </c>
      <c r="BZ74" s="59">
        <f t="shared" si="217"/>
        <v>99.999999999999986</v>
      </c>
      <c r="CA74" s="56">
        <f t="shared" si="217"/>
        <v>100</v>
      </c>
      <c r="CB74" s="92">
        <f t="shared" si="217"/>
        <v>100</v>
      </c>
      <c r="CC74" s="83">
        <f t="shared" si="217"/>
        <v>100</v>
      </c>
      <c r="CD74" s="59">
        <f t="shared" si="217"/>
        <v>100.00000000000001</v>
      </c>
      <c r="CE74" s="56">
        <f t="shared" si="217"/>
        <v>100.00000000000001</v>
      </c>
      <c r="CF74" s="56">
        <f t="shared" si="217"/>
        <v>99.999999999999986</v>
      </c>
      <c r="CG74" s="56">
        <f t="shared" si="217"/>
        <v>100</v>
      </c>
      <c r="CH74" s="56">
        <f t="shared" si="217"/>
        <v>100</v>
      </c>
      <c r="CI74" s="56">
        <f t="shared" si="217"/>
        <v>100</v>
      </c>
      <c r="CJ74" s="56">
        <f t="shared" si="217"/>
        <v>100.00000000000001</v>
      </c>
      <c r="CK74" s="56">
        <f t="shared" si="217"/>
        <v>99.999999999999986</v>
      </c>
      <c r="CL74" s="56">
        <f t="shared" si="217"/>
        <v>100</v>
      </c>
      <c r="CM74" s="56">
        <f t="shared" si="217"/>
        <v>100.00000000000001</v>
      </c>
      <c r="CN74" s="56">
        <f t="shared" si="217"/>
        <v>100.00000000000001</v>
      </c>
      <c r="CO74" s="84">
        <f t="shared" si="217"/>
        <v>99.999999999999986</v>
      </c>
      <c r="CP74" s="126">
        <f t="shared" si="217"/>
        <v>100</v>
      </c>
      <c r="CQ74" s="126">
        <f t="shared" si="217"/>
        <v>100</v>
      </c>
      <c r="CR74" s="126">
        <f t="shared" si="217"/>
        <v>99.999999999999986</v>
      </c>
      <c r="CS74" s="126">
        <f t="shared" si="217"/>
        <v>100</v>
      </c>
      <c r="CT74" s="126">
        <f t="shared" ref="CT74:DA74" si="218">CT55+CT60+CT65+CT68</f>
        <v>100</v>
      </c>
      <c r="CU74" s="126">
        <f t="shared" si="218"/>
        <v>100</v>
      </c>
      <c r="CV74" s="126">
        <f t="shared" si="218"/>
        <v>100</v>
      </c>
      <c r="CW74" s="126">
        <f t="shared" si="218"/>
        <v>99.999999999999986</v>
      </c>
      <c r="CX74" s="126">
        <f t="shared" si="218"/>
        <v>99.999999999999986</v>
      </c>
      <c r="CY74" s="126">
        <f t="shared" si="218"/>
        <v>100</v>
      </c>
      <c r="CZ74" s="126">
        <f t="shared" ref="CZ74" si="219">CZ55+CZ60+CZ65+CZ68</f>
        <v>100</v>
      </c>
      <c r="DA74" s="126">
        <f t="shared" si="218"/>
        <v>100</v>
      </c>
    </row>
    <row r="75" spans="1:105" x14ac:dyDescent="0.25">
      <c r="A75" s="96"/>
      <c r="B75" s="15"/>
      <c r="C75" s="16"/>
      <c r="D75" s="16"/>
      <c r="E75" s="16"/>
      <c r="F75" s="16"/>
      <c r="G75" s="16"/>
      <c r="H75" s="15"/>
      <c r="I75" s="16"/>
      <c r="J75" s="15"/>
      <c r="K75" s="15"/>
      <c r="L75" s="15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6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5"/>
      <c r="BV75" s="3"/>
      <c r="BW75" s="3"/>
      <c r="BX75" s="14"/>
      <c r="BY75" s="15"/>
      <c r="BZ75" s="15"/>
      <c r="CA75" s="15"/>
      <c r="CB75" s="14"/>
      <c r="CC75" s="16"/>
      <c r="CD75" s="15"/>
      <c r="CE75" s="3"/>
      <c r="CF75" s="3"/>
      <c r="CG75" s="48"/>
      <c r="CH75" s="48"/>
      <c r="CI75" s="48"/>
      <c r="CJ75" s="48"/>
      <c r="CK75" s="48"/>
      <c r="CL75" s="48"/>
      <c r="CM75" s="48"/>
      <c r="CN75" s="48"/>
      <c r="CO75" s="3"/>
      <c r="CP75" s="114"/>
      <c r="CQ75" s="114"/>
      <c r="CR75" s="114"/>
      <c r="CS75" s="114"/>
      <c r="CT75" s="114"/>
      <c r="CU75" s="114"/>
      <c r="CV75" s="114"/>
      <c r="CW75" s="114"/>
      <c r="CX75" s="114"/>
      <c r="CY75" s="114"/>
      <c r="CZ75" s="114"/>
      <c r="DA75" s="114"/>
    </row>
    <row r="76" spans="1:105" x14ac:dyDescent="0.25">
      <c r="A76" s="76" t="s">
        <v>119</v>
      </c>
      <c r="B76" s="2"/>
      <c r="C76" s="2"/>
      <c r="D76" s="2"/>
      <c r="E76" s="5"/>
      <c r="F76" s="5"/>
      <c r="G76" s="2"/>
      <c r="H76" s="5"/>
      <c r="I76" s="5"/>
      <c r="J76" s="5"/>
      <c r="K76" s="4"/>
      <c r="L76" s="5"/>
      <c r="M76" s="2"/>
      <c r="N76" s="2"/>
      <c r="O76" s="2"/>
      <c r="P76" s="2"/>
      <c r="Q76" s="2"/>
      <c r="R76" s="5"/>
      <c r="S76" s="5"/>
      <c r="T76" s="6"/>
      <c r="U76" s="6"/>
      <c r="V76" s="5"/>
      <c r="W76" s="6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47"/>
      <c r="CH76" s="47"/>
      <c r="CI76" s="47"/>
      <c r="CJ76" s="47"/>
      <c r="CK76" s="5"/>
      <c r="CL76" s="47"/>
      <c r="CM76" s="47"/>
      <c r="CN76" s="47"/>
      <c r="CO76" s="2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</row>
    <row r="77" spans="1:105" ht="16.5" thickBot="1" x14ac:dyDescent="0.3">
      <c r="A77" s="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3"/>
      <c r="U77" s="73"/>
      <c r="V77" s="66"/>
      <c r="W77" s="66"/>
      <c r="X77" s="66"/>
      <c r="Y77" s="66"/>
      <c r="Z77" s="66"/>
      <c r="AA77" s="73"/>
      <c r="AB77" s="73"/>
      <c r="AC77" s="6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/>
      <c r="CH77" s="67"/>
      <c r="CI77" s="67"/>
      <c r="CJ77" s="67"/>
      <c r="CK77" s="66"/>
      <c r="CL77" s="67"/>
      <c r="CM77" s="67"/>
      <c r="CN77" s="67"/>
      <c r="CO77" s="66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</row>
    <row r="78" spans="1:105" x14ac:dyDescent="0.25">
      <c r="A78" s="2"/>
      <c r="K78" s="2"/>
      <c r="L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BD78" s="2"/>
      <c r="BR78" s="2"/>
      <c r="CD78" s="2"/>
      <c r="CE78" s="2"/>
      <c r="CF78" s="2"/>
      <c r="CK78" s="2"/>
    </row>
    <row r="79" spans="1:105" x14ac:dyDescent="0.25">
      <c r="K79" s="2"/>
      <c r="L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105" x14ac:dyDescent="0.25">
      <c r="K80" s="2"/>
      <c r="L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74" x14ac:dyDescent="0.25">
      <c r="K81" s="2"/>
      <c r="L81" s="2"/>
      <c r="N81" s="80"/>
      <c r="O81" s="8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</row>
    <row r="82" spans="1:74" x14ac:dyDescent="0.25">
      <c r="K82" s="2"/>
      <c r="L82" s="2"/>
      <c r="N82" s="2"/>
      <c r="O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x14ac:dyDescent="0.25">
      <c r="K83" s="2"/>
      <c r="L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74" x14ac:dyDescent="0.25">
      <c r="K84" s="2"/>
      <c r="L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74" x14ac:dyDescent="0.25">
      <c r="K85" s="2"/>
      <c r="L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7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7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7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7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74" x14ac:dyDescent="0.25">
      <c r="K90" s="2"/>
      <c r="L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74" x14ac:dyDescent="0.25">
      <c r="K91" s="2"/>
      <c r="L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74" x14ac:dyDescent="0.25">
      <c r="K92" s="2"/>
      <c r="L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74" x14ac:dyDescent="0.25">
      <c r="K93" s="2"/>
      <c r="L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74" x14ac:dyDescent="0.25">
      <c r="K94" s="2"/>
      <c r="L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74" x14ac:dyDescent="0.25">
      <c r="K95" s="2"/>
      <c r="L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74" x14ac:dyDescent="0.25">
      <c r="K96" s="2"/>
      <c r="L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1:48" x14ac:dyDescent="0.25">
      <c r="K97" s="2"/>
      <c r="L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1:48" x14ac:dyDescent="0.25">
      <c r="K98" s="2"/>
      <c r="L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1:48" x14ac:dyDescent="0.25">
      <c r="K99" s="2"/>
      <c r="L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1:48" x14ac:dyDescent="0.25">
      <c r="K100" s="2"/>
      <c r="L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1:48" x14ac:dyDescent="0.25"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1:48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1:48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1:48" x14ac:dyDescent="0.25">
      <c r="K104" s="2"/>
      <c r="L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1:48" x14ac:dyDescent="0.25">
      <c r="K105" s="2"/>
      <c r="L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1:48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1:48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1:48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1:48" x14ac:dyDescent="0.25">
      <c r="K109" s="2"/>
      <c r="L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1:48" x14ac:dyDescent="0.25">
      <c r="K110" s="2"/>
      <c r="L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1:48" x14ac:dyDescent="0.25">
      <c r="K111" s="2"/>
      <c r="L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1:48" x14ac:dyDescent="0.25">
      <c r="K112" s="2"/>
      <c r="L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1:48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1:48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1:48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1:48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1:48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1:48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1:48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1:48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1:48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1:48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1:48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1:48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1:48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1:48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1:48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1:48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1:48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1:48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1:48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1:48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1:48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1:48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1:48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1:48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1:48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1:48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1:48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1:48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1:48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1:48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1:48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1:48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1:48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1:48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1:48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1:48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1:48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1:48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1:48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1:48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1:48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1:48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1:48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1:48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1:48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1:48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1:48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1:48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1:48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1:48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1:48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1:48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1:48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1:48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1:48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1:48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1:48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1:48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1:48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1:48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1:48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1:48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1:48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1:48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1:48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1:48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1:48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1:48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1:48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1:48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1:48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1:48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1:48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1:48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1:48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1:48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1:48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</sheetData>
  <mergeCells count="1">
    <mergeCell ref="A48:CO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horizontalDpi="4294967295" verticalDpi="4294967295" r:id="rId1"/>
  <headerFooter alignWithMargins="0"/>
  <rowBreaks count="1" manualBreakCount="1">
    <brk id="80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SAHINGUVU Vianney</cp:lastModifiedBy>
  <cp:lastPrinted>2018-03-21T07:11:42Z</cp:lastPrinted>
  <dcterms:created xsi:type="dcterms:W3CDTF">2000-07-27T09:00:10Z</dcterms:created>
  <dcterms:modified xsi:type="dcterms:W3CDTF">2018-07-09T07:12:36Z</dcterms:modified>
</cp:coreProperties>
</file>