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20\Décembre 2020\Tableaux des Statistiques des Finances Publiques-Janvier2020 (Version Française)\"/>
    </mc:Choice>
  </mc:AlternateContent>
  <bookViews>
    <workbookView xWindow="0" yWindow="0" windowWidth="10680" windowHeight="5880"/>
  </bookViews>
  <sheets>
    <sheet name="Tableau III.9" sheetId="2" r:id="rId1"/>
  </sheets>
  <calcPr calcId="152511"/>
</workbook>
</file>

<file path=xl/calcChain.xml><?xml version="1.0" encoding="utf-8"?>
<calcChain xmlns="http://schemas.openxmlformats.org/spreadsheetml/2006/main">
  <c r="H7" i="2" l="1"/>
  <c r="H8" i="2"/>
  <c r="H5" i="2"/>
  <c r="H6" i="2"/>
  <c r="F4" i="2"/>
  <c r="F5" i="2"/>
  <c r="F6" i="2"/>
  <c r="F7" i="2"/>
  <c r="F8" i="2"/>
  <c r="I6" i="2" l="1"/>
  <c r="J6" i="2" s="1"/>
  <c r="I7" i="2"/>
  <c r="J7" i="2" s="1"/>
  <c r="I8" i="2"/>
  <c r="J8" i="2" s="1"/>
  <c r="I5" i="2" l="1"/>
  <c r="J5" i="2" s="1"/>
  <c r="F3" i="2" l="1"/>
  <c r="H4" i="2" l="1"/>
  <c r="I4" i="2"/>
  <c r="J4" i="2" s="1"/>
  <c r="F9" i="2" l="1"/>
  <c r="H3" i="2" l="1"/>
  <c r="H9" i="2" l="1"/>
  <c r="I3" i="2"/>
  <c r="J3" i="2" s="1"/>
  <c r="J9" i="2" l="1"/>
</calcChain>
</file>

<file path=xl/sharedStrings.xml><?xml version="1.0" encoding="utf-8"?>
<sst xmlns="http://schemas.openxmlformats.org/spreadsheetml/2006/main" count="33" uniqueCount="23">
  <si>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</si>
  <si>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</si>
  <si>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</si>
  <si>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</si>
  <si>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</si>
  <si>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</si>
  <si>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</si>
  <si>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</si>
  <si>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</si>
  <si>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</si>
  <si>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</si>
  <si>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>Source: Ministère des Finances,du Budget et de la Coopération au Développement Economique</t>
  </si>
  <si>
    <t>USD</t>
  </si>
  <si>
    <t>SAR</t>
  </si>
  <si>
    <r>
      <t xml:space="preserve"> </t>
    </r>
    <r>
      <rPr>
        <b/>
        <sz val="13"/>
        <rFont val="Calibri"/>
        <family val="2"/>
        <scheme val="minor"/>
      </rPr>
      <t>ECHEANCIER DU SERVICE DE LA DETTE EXTERIEURE POUR DECEMBRE 2020</t>
    </r>
    <r>
      <rPr>
        <sz val="13"/>
        <rFont val="Calibri"/>
        <family val="2"/>
        <scheme val="minor"/>
      </rPr>
      <t xml:space="preserve">                                    </t>
    </r>
  </si>
  <si>
    <t>01/12/20</t>
  </si>
  <si>
    <t>15/12/20</t>
  </si>
  <si>
    <t>31/12/20</t>
  </si>
  <si>
    <t>RTE BUB.-ND. II (NTAMBA-NDORA)</t>
  </si>
  <si>
    <t>PROJ.REL.ECQUE&amp;DVLPT RURAL</t>
  </si>
  <si>
    <t xml:space="preserve">HIGHER INSTITUTE PROJECT </t>
  </si>
  <si>
    <t>Route Bujumbura- Nyamitanga</t>
  </si>
  <si>
    <t>CAMEBU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</si>
</sst>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"/>
    <numFmt numFmtId="165" formatCode="#,##0.0000"/>
    <numFmt numFmtId="166" formatCode="[$-40C]mmm\-yy;@"/>
    <numFmt numFmtId="167" formatCode="_-* #,##0.00\ _€_-;\-* #,##0.00\ _€_-;_-* &quot;-&quot;\ _€_-;_-@_-"/>
  </numFmts>
  <fonts count="4" x14ac:knownFonts="1"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4" fontId="1" fillId="0" borderId="1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43" fontId="1" fillId="0" borderId="0" xfId="1" applyFont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" xfId="0" applyFont="1" applyBorder="1" applyProtection="1"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workbookViewId="0">
      <selection activeCell="H14" sqref="H14"/>
    </sheetView>
  </sheetViews>
  <sheetFormatPr baseColWidth="10" defaultRowHeight="17.25" x14ac:dyDescent="0.3"/>
  <cols>
    <col min="1" max="1" width="9.5703125" style="11" bestFit="1" customWidth="1"/>
    <col min="2" max="2" width="13.5703125" style="11" bestFit="1" customWidth="1"/>
    <col min="3" max="3" width="12" style="11" customWidth="1"/>
    <col min="4" max="4" width="37.140625" style="11" customWidth="1"/>
    <col min="5" max="5" width="17" style="11" bestFit="1" customWidth="1"/>
    <col min="6" max="6" width="12.42578125" style="11" bestFit="1" customWidth="1"/>
    <col min="7" max="7" width="20.5703125" style="11" customWidth="1"/>
    <col min="8" max="8" width="13.7109375" style="11" bestFit="1" customWidth="1"/>
    <col min="9" max="9" width="18" style="11" bestFit="1" customWidth="1"/>
    <col min="10" max="10" width="13.7109375" style="11" bestFit="1" customWidth="1"/>
    <col min="11" max="11" width="12.7109375" style="11" bestFit="1" customWidth="1"/>
    <col min="12" max="12" width="18" style="11" bestFit="1" customWidth="1"/>
    <col min="13" max="16384" width="11.42578125" style="11"/>
  </cols>
  <sheetData>
    <row r="1" spans="1:12" s="2" customFormat="1" ht="29.25" customHeight="1" x14ac:dyDescent="0.3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2"/>
      <c r="K1" s="1" t="s">
        <v>0</v>
      </c>
    </row>
    <row r="2" spans="1:12" s="2" customFormat="1" ht="62.25" customHeight="1" x14ac:dyDescent="0.3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9</v>
      </c>
      <c r="G2" s="6" t="s">
        <v>6</v>
      </c>
      <c r="H2" s="6" t="s">
        <v>9</v>
      </c>
      <c r="I2" s="6" t="s">
        <v>7</v>
      </c>
      <c r="J2" s="6" t="s">
        <v>9</v>
      </c>
      <c r="K2" s="7" t="s">
        <v>8</v>
      </c>
    </row>
    <row r="3" spans="1:12" s="2" customFormat="1" x14ac:dyDescent="0.3">
      <c r="A3" s="15">
        <v>44166</v>
      </c>
      <c r="B3" s="18" t="s">
        <v>15</v>
      </c>
      <c r="C3" s="6" t="s">
        <v>12</v>
      </c>
      <c r="D3" s="19" t="s">
        <v>18</v>
      </c>
      <c r="E3" s="17">
        <v>0</v>
      </c>
      <c r="F3" s="12">
        <f>(E3*K3)/1000000</f>
        <v>0</v>
      </c>
      <c r="G3" s="17">
        <v>40000</v>
      </c>
      <c r="H3" s="13">
        <f>G3*K3/1000000</f>
        <v>77.762290909090922</v>
      </c>
      <c r="I3" s="12">
        <f t="shared" ref="I3:I8" si="0">E3+G3</f>
        <v>40000</v>
      </c>
      <c r="J3" s="12">
        <f t="shared" ref="J3:J8" si="1">I3*K3/1000000</f>
        <v>77.762290909090922</v>
      </c>
      <c r="K3" s="14">
        <v>1944.0572727272729</v>
      </c>
    </row>
    <row r="4" spans="1:12" s="2" customFormat="1" x14ac:dyDescent="0.3">
      <c r="A4" s="15"/>
      <c r="B4" s="18" t="s">
        <v>16</v>
      </c>
      <c r="C4" s="6" t="s">
        <v>12</v>
      </c>
      <c r="D4" s="19" t="s">
        <v>19</v>
      </c>
      <c r="E4" s="17">
        <v>0</v>
      </c>
      <c r="F4" s="12">
        <f t="shared" ref="F4:F8" si="2">(E4*K4)/1000000</f>
        <v>0</v>
      </c>
      <c r="G4" s="17">
        <v>19930.05</v>
      </c>
      <c r="H4" s="12">
        <f t="shared" ref="H4:H8" si="3">G4*K4/1000000</f>
        <v>38.745158648318188</v>
      </c>
      <c r="I4" s="12">
        <f t="shared" si="0"/>
        <v>19930.05</v>
      </c>
      <c r="J4" s="12">
        <f t="shared" si="1"/>
        <v>38.745158648318188</v>
      </c>
      <c r="K4" s="14">
        <v>1944.0572727272729</v>
      </c>
    </row>
    <row r="5" spans="1:12" s="2" customFormat="1" x14ac:dyDescent="0.3">
      <c r="A5" s="15"/>
      <c r="B5" s="18" t="s">
        <v>16</v>
      </c>
      <c r="C5" s="6" t="s">
        <v>12</v>
      </c>
      <c r="D5" s="19" t="s">
        <v>19</v>
      </c>
      <c r="E5" s="17">
        <v>132500</v>
      </c>
      <c r="F5" s="12">
        <f t="shared" si="2"/>
        <v>257.58758863636365</v>
      </c>
      <c r="G5" s="17">
        <v>0</v>
      </c>
      <c r="H5" s="12">
        <f t="shared" si="3"/>
        <v>0</v>
      </c>
      <c r="I5" s="12">
        <f t="shared" si="0"/>
        <v>132500</v>
      </c>
      <c r="J5" s="12">
        <f t="shared" si="1"/>
        <v>257.58758863636365</v>
      </c>
      <c r="K5" s="14">
        <v>1944.0572727272729</v>
      </c>
    </row>
    <row r="6" spans="1:12" s="2" customFormat="1" x14ac:dyDescent="0.3">
      <c r="A6" s="15"/>
      <c r="B6" s="18" t="s">
        <v>16</v>
      </c>
      <c r="C6" s="6" t="s">
        <v>13</v>
      </c>
      <c r="D6" s="19" t="s">
        <v>20</v>
      </c>
      <c r="E6" s="17">
        <v>0</v>
      </c>
      <c r="F6" s="12">
        <f t="shared" si="2"/>
        <v>0</v>
      </c>
      <c r="G6" s="17">
        <v>64444.44</v>
      </c>
      <c r="H6" s="12">
        <f t="shared" si="3"/>
        <v>33.397180488738663</v>
      </c>
      <c r="I6" s="12">
        <f t="shared" si="0"/>
        <v>64444.44</v>
      </c>
      <c r="J6" s="12">
        <f t="shared" si="1"/>
        <v>33.397180488738663</v>
      </c>
      <c r="K6" s="14">
        <v>518.23214677229964</v>
      </c>
    </row>
    <row r="7" spans="1:12" s="2" customFormat="1" x14ac:dyDescent="0.3">
      <c r="A7" s="15"/>
      <c r="B7" s="18" t="s">
        <v>16</v>
      </c>
      <c r="C7" s="6" t="s">
        <v>13</v>
      </c>
      <c r="D7" s="19" t="s">
        <v>21</v>
      </c>
      <c r="E7" s="17">
        <v>0</v>
      </c>
      <c r="F7" s="12">
        <f t="shared" si="2"/>
        <v>0</v>
      </c>
      <c r="G7" s="17">
        <v>31431.55</v>
      </c>
      <c r="H7" s="12">
        <f t="shared" si="3"/>
        <v>16.288839632880872</v>
      </c>
      <c r="I7" s="12">
        <f t="shared" si="0"/>
        <v>31431.55</v>
      </c>
      <c r="J7" s="12">
        <f t="shared" si="1"/>
        <v>16.288839632880872</v>
      </c>
      <c r="K7" s="14">
        <v>518.23214677229964</v>
      </c>
    </row>
    <row r="8" spans="1:12" s="2" customFormat="1" x14ac:dyDescent="0.3">
      <c r="A8" s="15"/>
      <c r="B8" s="18" t="s">
        <v>17</v>
      </c>
      <c r="C8" s="6" t="s">
        <v>12</v>
      </c>
      <c r="D8" s="19" t="s">
        <v>22</v>
      </c>
      <c r="E8" s="17">
        <v>0</v>
      </c>
      <c r="F8" s="12">
        <f t="shared" si="2"/>
        <v>0</v>
      </c>
      <c r="G8" s="17">
        <v>95331.44</v>
      </c>
      <c r="H8" s="12">
        <f t="shared" si="3"/>
        <v>185.32977925156368</v>
      </c>
      <c r="I8" s="12">
        <f t="shared" si="0"/>
        <v>95331.44</v>
      </c>
      <c r="J8" s="12">
        <f t="shared" si="1"/>
        <v>185.32977925156368</v>
      </c>
      <c r="K8" s="14">
        <v>1944.0572727272729</v>
      </c>
    </row>
    <row r="9" spans="1:12" s="10" customFormat="1" ht="24" customHeight="1" x14ac:dyDescent="0.25">
      <c r="A9" s="23" t="s">
        <v>10</v>
      </c>
      <c r="B9" s="24"/>
      <c r="C9" s="24"/>
      <c r="D9" s="25"/>
      <c r="E9" s="8"/>
      <c r="F9" s="8">
        <f>SUM(F3:F8)</f>
        <v>257.58758863636365</v>
      </c>
      <c r="G9" s="8"/>
      <c r="H9" s="8">
        <f>SUM(H3:H8)</f>
        <v>351.52324893059233</v>
      </c>
      <c r="I9" s="8"/>
      <c r="J9" s="8">
        <f>SUM(J3:J8)</f>
        <v>609.11083756695598</v>
      </c>
      <c r="K9" s="9"/>
    </row>
    <row r="10" spans="1:12" s="2" customFormat="1" x14ac:dyDescent="0.3">
      <c r="A10" s="26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16"/>
    </row>
    <row r="11" spans="1:12" s="2" customFormat="1" ht="12" customHeight="1" thickBot="1" x14ac:dyDescent="0.3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1"/>
    </row>
  </sheetData>
  <sortState ref="A3:K12">
    <sortCondition ref="B3:B12"/>
  </sortState>
  <mergeCells count="3">
    <mergeCell ref="A1:J1"/>
    <mergeCell ref="A9:D9"/>
    <mergeCell ref="A10:K11"/>
  </mergeCells>
  <pageMargins left="0.23622047244094491" right="0.23622047244094491" top="0.74803149606299213" bottom="0.74803149606299213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III.9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NIYOMANA Thierryve</cp:lastModifiedBy>
  <cp:lastPrinted>2019-12-30T14:58:26Z</cp:lastPrinted>
  <dcterms:created xsi:type="dcterms:W3CDTF">2013-04-17T11:58:49Z</dcterms:created>
  <dcterms:modified xsi:type="dcterms:W3CDTF">2021-04-15T12:42:16Z</dcterms:modified>
</cp:coreProperties>
</file>