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000" windowHeight="6600" activeTab="0"/>
  </bookViews>
  <sheets>
    <sheet name="A" sheetId="1" r:id="rId1"/>
    <sheet name="Feuil1" sheetId="2" r:id="rId2"/>
    <sheet name="Sheet1" sheetId="3" r:id="rId3"/>
  </sheets>
  <definedNames>
    <definedName name="__123Graph_A" hidden="1">'A'!$B$8:$B$125</definedName>
    <definedName name="__123Graph_B" hidden="1">'A'!$C$8:$C$125</definedName>
    <definedName name="__123Graph_D" hidden="1">'A'!$D$8:$D$125</definedName>
    <definedName name="__123Graph_E" hidden="1">'A'!$E$8:$E$125</definedName>
    <definedName name="__123Graph_F" hidden="1">'A'!$F$8:$F$125</definedName>
    <definedName name="__123Graph_X" hidden="1">'A'!$A$8:$A$125</definedName>
    <definedName name="_xlnm.Print_Area" localSheetId="0">'A'!$A$73:$IQ$131</definedName>
  </definedNames>
  <calcPr fullCalcOnLoad="1"/>
</workbook>
</file>

<file path=xl/sharedStrings.xml><?xml version="1.0" encoding="utf-8"?>
<sst xmlns="http://schemas.openxmlformats.org/spreadsheetml/2006/main" count="2054" uniqueCount="458">
  <si>
    <t>Rubriques</t>
  </si>
  <si>
    <t xml:space="preserve"> </t>
  </si>
  <si>
    <t>1999</t>
  </si>
  <si>
    <t>douanières</t>
  </si>
  <si>
    <t>Dénomination des marchandises</t>
  </si>
  <si>
    <t xml:space="preserve">  1991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</si>
  <si>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</si>
  <si>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</si>
  <si>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</si>
  <si>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</si>
  <si>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</si>
  <si>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</si>
  <si>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</si>
  <si>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Janv.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</si>
  <si>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</si>
  <si>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</si>
  <si>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</si>
  <si>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</si>
  <si>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</si>
  <si>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</si>
  <si>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</si>
  <si>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</si>
  <si>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</si>
  <si>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Animaux vivants</t>
  </si>
  <si>
    <t>-</t>
  </si>
  <si>
    <t>...</t>
  </si>
  <si>
    <t>02</t>
  </si>
  <si>
    <t>Viandes</t>
  </si>
  <si>
    <t>,,,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</si>
  <si>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</si>
  <si>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</si>
  <si>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</si>
  <si>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</si>
  <si>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</si>
  <si>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</si>
  <si>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</si>
  <si>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</si>
  <si>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</si>
  <si>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</si>
  <si>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</si>
  <si>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</si>
  <si>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</si>
  <si>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</si>
  <si>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</si>
  <si>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</si>
  <si>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</si>
  <si>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</si>
  <si>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</si>
  <si>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</si>
  <si>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</si>
  <si>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</si>
  <si>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</si>
  <si>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</si>
  <si>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</si>
  <si>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</si>
  <si>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</si>
  <si>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</si>
  <si>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</si>
  <si>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</si>
  <si>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</si>
  <si>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</si>
  <si>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</si>
  <si>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</si>
  <si>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</si>
  <si>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</si>
  <si>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</si>
  <si>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</si>
  <si>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</si>
  <si>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</si>
  <si>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</si>
  <si>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</si>
  <si>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</si>
  <si>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</si>
  <si>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</si>
  <si>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</si>
  <si>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</si>
  <si>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</si>
  <si>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</si>
  <si>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</si>
  <si>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</si>
  <si>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</si>
  <si>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</si>
  <si>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</si>
  <si>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</si>
  <si>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</si>
  <si>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</si>
  <si>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</si>
  <si>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</si>
  <si>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</si>
  <si>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</si>
  <si>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</si>
  <si>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</si>
  <si>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</si>
  <si>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</si>
  <si>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</si>
  <si>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</si>
  <si>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</si>
  <si>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</si>
  <si>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</si>
  <si>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</si>
  <si>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</si>
  <si>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</si>
  <si>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</si>
  <si>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</si>
  <si>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</si>
  <si>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</si>
  <si>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1991</t>
  </si>
  <si>
    <t>1992</t>
  </si>
  <si>
    <t xml:space="preserve">    1993</t>
  </si>
  <si>
    <t>1998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</si>
  <si>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</si>
  <si>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</si>
  <si>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</si>
  <si>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</si>
  <si>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</si>
  <si>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</si>
  <si>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</si>
  <si>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</si>
  <si>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</si>
  <si>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</si>
  <si>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</si>
  <si>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</si>
  <si>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</si>
  <si>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</si>
  <si>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</si>
  <si>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</si>
  <si>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</si>
  <si>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</si>
  <si>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</si>
  <si>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</si>
  <si>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</si>
  <si>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</si>
  <si>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</si>
  <si>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</si>
  <si>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</si>
  <si>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</si>
  <si>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</si>
  <si>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</si>
  <si>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</si>
  <si>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</si>
  <si>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</si>
  <si>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</si>
  <si>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</si>
  <si>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</si>
  <si>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</si>
  <si>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</si>
  <si>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</si>
  <si>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</si>
  <si>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</si>
  <si>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</si>
  <si>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</si>
  <si>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</si>
  <si>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</si>
  <si>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</si>
  <si>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</si>
  <si>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</si>
  <si>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</si>
  <si>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</si>
  <si>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</si>
  <si>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</si>
  <si>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</si>
  <si>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</si>
  <si>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</si>
  <si>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</si>
  <si>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</si>
  <si>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</si>
  <si>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</si>
  <si>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</si>
  <si>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</si>
  <si>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</si>
  <si>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</si>
  <si>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</si>
  <si>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</si>
  <si>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</si>
  <si>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</si>
  <si>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</si>
  <si>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</si>
  <si>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</si>
  <si>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</si>
  <si>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</si>
  <si>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</si>
  <si>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</si>
  <si>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</si>
  <si>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</si>
  <si>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</si>
  <si>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</si>
  <si>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</si>
  <si>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</si>
  <si>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</si>
  <si>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</si>
  <si>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</si>
  <si>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</si>
  <si>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</si>
  <si>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</si>
  <si>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</si>
  <si>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</si>
  <si>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</si>
  <si>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</si>
  <si>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</si>
  <si>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</si>
  <si>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</si>
  <si>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</si>
  <si>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</si>
  <si>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</si>
  <si>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>Oct.</t>
  </si>
  <si>
    <t>Nov.</t>
  </si>
  <si>
    <t xml:space="preserve"> IMPORTATIONS PAR PRINCIPALES RUBRIQUES</t>
  </si>
  <si>
    <t>(en millions de BIF)</t>
  </si>
  <si>
    <t xml:space="preserve"> (en millions de BIF)</t>
  </si>
  <si>
    <t>…</t>
  </si>
  <si>
    <t>Sept.</t>
  </si>
  <si>
    <t>,,,,</t>
  </si>
  <si>
    <t>5206 à 12</t>
  </si>
  <si>
    <t>Janv-Déc.</t>
  </si>
  <si>
    <t>239,,0</t>
  </si>
  <si>
    <t>IV. 2.1</t>
  </si>
  <si>
    <t>janv-déc2003</t>
  </si>
  <si>
    <t>août</t>
  </si>
  <si>
    <t>Janv-décembre</t>
  </si>
  <si>
    <t>Janvier</t>
  </si>
  <si>
    <t>Janvier-mai</t>
  </si>
  <si>
    <t>17019110-9910</t>
  </si>
  <si>
    <t>Janvier-juin</t>
  </si>
  <si>
    <t>2711 à 2715</t>
  </si>
  <si>
    <t>4011-12</t>
  </si>
  <si>
    <t>Janvier-juillet</t>
  </si>
  <si>
    <t>Déchets d'huile</t>
  </si>
  <si>
    <t>Janv-août</t>
  </si>
  <si>
    <t>Janv-novembre</t>
  </si>
  <si>
    <t>janv-décembre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</si>
  <si>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</si>
  <si>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</si>
  <si>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</si>
  <si>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</si>
  <si>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</si>
  <si>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</si>
  <si>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</si>
  <si>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</si>
  <si>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</si>
  <si>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</si>
  <si>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</si>
  <si>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</si>
  <si>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</si>
  <si>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</si>
  <si>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</si>
  <si>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</si>
  <si>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</si>
  <si>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</si>
  <si>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</si>
  <si>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</si>
  <si>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</si>
  <si>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</si>
  <si>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</si>
  <si>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</si>
  <si>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</si>
  <si>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</si>
  <si>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</si>
  <si>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</si>
  <si>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</si>
  <si>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</si>
  <si>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</si>
  <si>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</si>
  <si>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</si>
  <si>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</si>
  <si>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</si>
  <si>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</si>
  <si>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</si>
  <si>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</si>
  <si>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</si>
  <si>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</si>
  <si>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</si>
  <si>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</si>
  <si>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271091-99-1941-42-43-49</t>
  </si>
  <si>
    <t>2710113-14-1911-1921010</t>
  </si>
  <si>
    <t>27101111-15</t>
  </si>
  <si>
    <t>Essence autres</t>
  </si>
  <si>
    <t>27101921-23-31-39</t>
  </si>
  <si>
    <t>Gas oil et fuel oil</t>
  </si>
  <si>
    <t>27101912-14+192210-30</t>
  </si>
  <si>
    <t>Pétrole</t>
  </si>
  <si>
    <t>2710119-1910-1919-1926-1929-1951-9</t>
  </si>
  <si>
    <t>Huiles  et graisses</t>
  </si>
  <si>
    <t>Source:     Office Burundais des Recettes (OBR)</t>
  </si>
  <si>
    <t>PoidsNet</t>
  </si>
  <si>
    <t>ValeurDouane</t>
  </si>
  <si>
    <t>05119110000</t>
  </si>
  <si>
    <t>06039000000</t>
  </si>
  <si>
    <t>06041000000</t>
  </si>
  <si>
    <t>09012100000</t>
  </si>
  <si>
    <t>09019000000</t>
  </si>
  <si>
    <t>09023000000</t>
  </si>
  <si>
    <t>09101000000</t>
  </si>
  <si>
    <t>09103000000</t>
  </si>
  <si>
    <t>09109900000</t>
  </si>
  <si>
    <t>10059000000</t>
  </si>
  <si>
    <t>10070000000</t>
  </si>
  <si>
    <t>11022000000</t>
  </si>
  <si>
    <t>11029000000</t>
  </si>
  <si>
    <t>11031900000</t>
  </si>
  <si>
    <t>11042900000</t>
  </si>
  <si>
    <t>11051000000</t>
  </si>
  <si>
    <t>11061000000</t>
  </si>
  <si>
    <t>12021000000</t>
  </si>
  <si>
    <t>12022000000</t>
  </si>
  <si>
    <t>12081000000</t>
  </si>
  <si>
    <t>15161000000</t>
  </si>
  <si>
    <t>15162000000</t>
  </si>
  <si>
    <t>17022000000</t>
  </si>
  <si>
    <t>18050000000</t>
  </si>
  <si>
    <t>18061000000</t>
  </si>
  <si>
    <t>18069000000</t>
  </si>
  <si>
    <t>19012010000</t>
  </si>
  <si>
    <t>19012090000</t>
  </si>
  <si>
    <t>19019090000</t>
  </si>
  <si>
    <t>19041000000</t>
  </si>
  <si>
    <t>22019000000</t>
  </si>
  <si>
    <t>22029000000</t>
  </si>
  <si>
    <t>22090000000</t>
  </si>
  <si>
    <t>23061000000</t>
  </si>
  <si>
    <t>23069000000</t>
  </si>
  <si>
    <t>23099000000</t>
  </si>
  <si>
    <t>24031000000</t>
  </si>
  <si>
    <t>25010000000</t>
  </si>
  <si>
    <t>25049000000</t>
  </si>
  <si>
    <t>25061000000</t>
  </si>
  <si>
    <t>25070000000</t>
  </si>
  <si>
    <t>25090000000</t>
  </si>
  <si>
    <t>25120000000</t>
  </si>
  <si>
    <t>25151100000</t>
  </si>
  <si>
    <t>25161200000</t>
  </si>
  <si>
    <t>25174900000</t>
  </si>
  <si>
    <t>25201000000</t>
  </si>
  <si>
    <t>25221000000</t>
  </si>
  <si>
    <t>25223000000</t>
  </si>
  <si>
    <t>25231000000</t>
  </si>
  <si>
    <t>25232100000</t>
  </si>
  <si>
    <t>34060000000</t>
  </si>
  <si>
    <t>35052000000</t>
  </si>
  <si>
    <t>35061000000</t>
  </si>
  <si>
    <t>35069100000</t>
  </si>
  <si>
    <t>35069900000</t>
  </si>
  <si>
    <t>36030000000</t>
  </si>
  <si>
    <t>36049000000</t>
  </si>
  <si>
    <t>38089120000</t>
  </si>
  <si>
    <t>38089900000</t>
  </si>
  <si>
    <t>38099300000</t>
  </si>
  <si>
    <t>38140000000</t>
  </si>
  <si>
    <t>38190000000</t>
  </si>
  <si>
    <t>38220000000</t>
  </si>
  <si>
    <t>38244000000</t>
  </si>
  <si>
    <t>38249090000</t>
  </si>
  <si>
    <t>45039000000</t>
  </si>
  <si>
    <t>47071000000</t>
  </si>
  <si>
    <t>50040000000</t>
  </si>
  <si>
    <t>52041100000</t>
  </si>
  <si>
    <t>52041900000</t>
  </si>
  <si>
    <t>52051100000</t>
  </si>
  <si>
    <t>54011000000</t>
  </si>
  <si>
    <t>54024400000</t>
  </si>
  <si>
    <t>55081000000</t>
  </si>
  <si>
    <t>55091100000</t>
  </si>
  <si>
    <t>56011010000</t>
  </si>
  <si>
    <t>56012100000</t>
  </si>
  <si>
    <t>56039100000</t>
  </si>
  <si>
    <t>56041000000</t>
  </si>
  <si>
    <t>56081910000</t>
  </si>
  <si>
    <t>56090000000</t>
  </si>
  <si>
    <t>57011000000</t>
  </si>
  <si>
    <t>57019000000</t>
  </si>
  <si>
    <t>57023100000</t>
  </si>
  <si>
    <t>57029900000</t>
  </si>
  <si>
    <t>57033000000</t>
  </si>
  <si>
    <t>57050000000</t>
  </si>
  <si>
    <t>58011000000</t>
  </si>
  <si>
    <t>58019000000</t>
  </si>
  <si>
    <t>58021900000</t>
  </si>
  <si>
    <t>58042100000</t>
  </si>
  <si>
    <t>58063200000</t>
  </si>
  <si>
    <t>59080000000</t>
  </si>
  <si>
    <t>59111000000</t>
  </si>
  <si>
    <t>59113100000</t>
  </si>
  <si>
    <t>63014000000</t>
  </si>
  <si>
    <t>63019000000</t>
  </si>
  <si>
    <t>63021000000</t>
  </si>
  <si>
    <t>63022100000</t>
  </si>
  <si>
    <t>63022200000</t>
  </si>
  <si>
    <t>63022900000</t>
  </si>
  <si>
    <t>63023100000</t>
  </si>
  <si>
    <t>63024000000</t>
  </si>
  <si>
    <t>63025300000</t>
  </si>
  <si>
    <t>63025900000</t>
  </si>
  <si>
    <t>63026000000</t>
  </si>
  <si>
    <t>63039100000</t>
  </si>
  <si>
    <t>63039200000</t>
  </si>
  <si>
    <t>63039900000</t>
  </si>
  <si>
    <t>63041900000</t>
  </si>
  <si>
    <t>63049110000</t>
  </si>
  <si>
    <t>63049900000</t>
  </si>
  <si>
    <t>63051000000</t>
  </si>
  <si>
    <t>63059000000</t>
  </si>
  <si>
    <t>63061900000</t>
  </si>
  <si>
    <t>63062200000</t>
  </si>
  <si>
    <t>63072000000</t>
  </si>
  <si>
    <t>63079000000</t>
  </si>
  <si>
    <t>65059000000</t>
  </si>
  <si>
    <t>65069100000</t>
  </si>
  <si>
    <t>66011000000</t>
  </si>
  <si>
    <t>66020000000</t>
  </si>
  <si>
    <t>67030000000</t>
  </si>
  <si>
    <t>67042000000</t>
  </si>
  <si>
    <t>71159000000</t>
  </si>
  <si>
    <t>71179000000</t>
  </si>
  <si>
    <t>74081900000</t>
  </si>
  <si>
    <t>74121000000</t>
  </si>
  <si>
    <t>74151000000</t>
  </si>
  <si>
    <t>81019600000</t>
  </si>
  <si>
    <t>82119400000</t>
  </si>
  <si>
    <t>82119500000</t>
  </si>
  <si>
    <t>82141000000</t>
  </si>
  <si>
    <t>82149000000</t>
  </si>
  <si>
    <t>82152000000</t>
  </si>
  <si>
    <t>86090000000</t>
  </si>
  <si>
    <t>91012900000</t>
  </si>
  <si>
    <t>91021900000</t>
  </si>
  <si>
    <t>91052100000</t>
  </si>
  <si>
    <t>91069000000</t>
  </si>
  <si>
    <t>91070000000</t>
  </si>
  <si>
    <t>91142000000</t>
  </si>
  <si>
    <t>94051000000</t>
  </si>
  <si>
    <t>94054000000</t>
  </si>
  <si>
    <t>94056000000</t>
  </si>
  <si>
    <t>94059190000</t>
  </si>
  <si>
    <t>94060090000</t>
  </si>
  <si>
    <t>96050000000</t>
  </si>
  <si>
    <t>96062900000</t>
  </si>
  <si>
    <t>96071900000</t>
  </si>
  <si>
    <t>96110000000</t>
  </si>
  <si>
    <t>96131000000</t>
  </si>
  <si>
    <t>96132000000</t>
  </si>
  <si>
    <t>96170000000</t>
  </si>
  <si>
    <t>97011000000</t>
  </si>
  <si>
    <t>97040000000</t>
  </si>
  <si>
    <t>98010000000</t>
  </si>
  <si>
    <t>Total</t>
  </si>
  <si>
    <t>divers</t>
  </si>
  <si>
    <t>(1) :             Non compris le courant électrique, la monnaie et les objets personnels.</t>
  </si>
  <si>
    <t xml:space="preserve">                                                    Période</t>
  </si>
  <si>
    <t>IV.2.2</t>
  </si>
  <si>
    <t>190531</t>
  </si>
  <si>
    <t>jan-décembre</t>
  </si>
  <si>
    <t>2016²</t>
  </si>
  <si>
    <t>(2) :             A partir de 2015, les importations sous entrepôts incluses</t>
  </si>
  <si>
    <t>Ciments non pulverisés dits clinkers</t>
  </si>
  <si>
    <t>MOIS</t>
  </si>
  <si>
    <t>Somme de POIDS</t>
  </si>
  <si>
    <t>Somme de VAL_STAT</t>
  </si>
  <si>
    <t>janvier-Juin</t>
  </si>
  <si>
    <t>Janvier-Juin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</si>
</sst>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8">
    <xf numFmtId="198" fontId="0" fillId="0" borderId="0" xfId="0" applyAlignment="1">
      <alignment/>
    </xf>
    <xf numFmtId="196" fontId="49" fillId="0" borderId="10" xfId="0" applyNumberFormat="1" applyFont="1" applyBorder="1" applyAlignment="1" applyProtection="1">
      <alignment horizontal="left"/>
      <protection/>
    </xf>
    <xf numFmtId="198" fontId="49" fillId="0" borderId="10" xfId="0" applyFont="1" applyBorder="1" applyAlignment="1">
      <alignment horizontal="left"/>
    </xf>
    <xf numFmtId="205" fontId="49" fillId="0" borderId="10" xfId="0" applyNumberFormat="1" applyFont="1" applyBorder="1" applyAlignment="1" applyProtection="1">
      <alignment horizontal="left"/>
      <protection/>
    </xf>
    <xf numFmtId="205" fontId="49" fillId="0" borderId="10" xfId="0" applyNumberFormat="1" applyFont="1" applyBorder="1" applyAlignment="1">
      <alignment horizontal="left"/>
    </xf>
    <xf numFmtId="198" fontId="50" fillId="0" borderId="0" xfId="0" applyFont="1" applyAlignment="1">
      <alignment/>
    </xf>
    <xf numFmtId="0" fontId="47" fillId="0" borderId="0" xfId="0" applyNumberFormat="1" applyFont="1" applyAlignment="1">
      <alignment/>
    </xf>
    <xf numFmtId="214" fontId="47" fillId="0" borderId="0" xfId="42" applyNumberFormat="1" applyFont="1" applyAlignment="1">
      <alignment/>
    </xf>
    <xf numFmtId="0" fontId="0" fillId="0" borderId="0" xfId="0" applyNumberFormat="1" applyAlignment="1">
      <alignment/>
    </xf>
    <xf numFmtId="214" fontId="0" fillId="0" borderId="0" xfId="42" applyNumberFormat="1" applyFont="1" applyAlignment="1">
      <alignment/>
    </xf>
    <xf numFmtId="0" fontId="50" fillId="0" borderId="0" xfId="0" applyNumberFormat="1" applyFont="1" applyAlignment="1">
      <alignment/>
    </xf>
    <xf numFmtId="214" fontId="50" fillId="0" borderId="0" xfId="42" applyNumberFormat="1" applyFont="1" applyAlignment="1">
      <alignment/>
    </xf>
    <xf numFmtId="216" fontId="0" fillId="0" borderId="0" xfId="42" applyNumberFormat="1" applyFont="1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fill"/>
      <protection/>
    </xf>
    <xf numFmtId="198" fontId="10" fillId="0" borderId="0" xfId="0" applyFont="1" applyBorder="1" applyAlignment="1">
      <alignment horizontal="fill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1" xfId="0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0" borderId="12" xfId="0" applyFont="1" applyBorder="1" applyAlignment="1">
      <alignment horizontal="left"/>
    </xf>
    <xf numFmtId="198" fontId="10" fillId="0" borderId="13" xfId="0" applyFont="1" applyBorder="1" applyAlignment="1">
      <alignment horizontal="left"/>
    </xf>
    <xf numFmtId="198" fontId="10" fillId="0" borderId="13" xfId="0" applyFont="1" applyBorder="1" applyAlignment="1">
      <alignment/>
    </xf>
    <xf numFmtId="198" fontId="10" fillId="0" borderId="13" xfId="0" applyFont="1" applyBorder="1" applyAlignment="1">
      <alignment horizontal="center"/>
    </xf>
    <xf numFmtId="198" fontId="11" fillId="0" borderId="13" xfId="0" applyFont="1" applyBorder="1" applyAlignment="1">
      <alignment horizontal="center"/>
    </xf>
    <xf numFmtId="205" fontId="10" fillId="0" borderId="13" xfId="0" applyNumberFormat="1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198" fontId="11" fillId="0" borderId="13" xfId="0" applyFont="1" applyBorder="1" applyAlignment="1">
      <alignment/>
    </xf>
    <xf numFmtId="198" fontId="10" fillId="0" borderId="13" xfId="0" applyFont="1" applyBorder="1" applyAlignment="1">
      <alignment horizontal="right"/>
    </xf>
    <xf numFmtId="198" fontId="10" fillId="33" borderId="13" xfId="0" applyFont="1" applyFill="1" applyBorder="1" applyAlignment="1">
      <alignment horizontal="right"/>
    </xf>
    <xf numFmtId="198" fontId="10" fillId="0" borderId="13" xfId="0" applyFont="1" applyFill="1" applyBorder="1" applyAlignment="1">
      <alignment horizontal="right"/>
    </xf>
    <xf numFmtId="199" fontId="10" fillId="0" borderId="13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0" xfId="0" applyFont="1" applyBorder="1" applyAlignment="1">
      <alignment horizontal="left"/>
    </xf>
    <xf numFmtId="198" fontId="11" fillId="0" borderId="0" xfId="0" applyFont="1" applyBorder="1" applyAlignment="1">
      <alignment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1" xfId="0" applyFont="1" applyBorder="1" applyAlignment="1">
      <alignment horizontal="left"/>
    </xf>
    <xf numFmtId="198" fontId="10" fillId="0" borderId="11" xfId="0" applyFont="1" applyBorder="1" applyAlignment="1">
      <alignment horizontal="center"/>
    </xf>
    <xf numFmtId="196" fontId="10" fillId="0" borderId="11" xfId="0" applyNumberFormat="1" applyFont="1" applyBorder="1" applyAlignment="1" applyProtection="1">
      <alignment horizontal="center"/>
      <protection/>
    </xf>
    <xf numFmtId="205" fontId="10" fillId="0" borderId="11" xfId="0" applyNumberFormat="1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33" borderId="11" xfId="0" applyFont="1" applyFill="1" applyBorder="1" applyAlignment="1">
      <alignment horizontal="right"/>
    </xf>
    <xf numFmtId="198" fontId="10" fillId="0" borderId="11" xfId="0" applyFont="1" applyFill="1" applyBorder="1" applyAlignment="1">
      <alignment horizontal="right"/>
    </xf>
    <xf numFmtId="199" fontId="10" fillId="0" borderId="11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2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3" xfId="0" applyNumberFormat="1" applyFont="1" applyBorder="1" applyAlignment="1" applyProtection="1">
      <alignment horizontal="right"/>
      <protection/>
    </xf>
    <xf numFmtId="37" fontId="10" fillId="0" borderId="13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196" fontId="10" fillId="0" borderId="0" xfId="0" applyNumberFormat="1" applyFont="1" applyBorder="1" applyAlignment="1" applyProtection="1">
      <alignment/>
      <protection/>
    </xf>
    <xf numFmtId="196" fontId="10" fillId="0" borderId="17" xfId="0" applyNumberFormat="1" applyFont="1" applyBorder="1" applyAlignment="1" applyProtection="1">
      <alignment horizontal="center"/>
      <protection/>
    </xf>
    <xf numFmtId="198" fontId="10" fillId="0" borderId="17" xfId="0" applyFont="1" applyBorder="1" applyAlignment="1">
      <alignment horizontal="center"/>
    </xf>
    <xf numFmtId="37" fontId="10" fillId="0" borderId="15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0" fillId="0" borderId="17" xfId="57" applyFont="1" applyBorder="1" applyAlignment="1">
      <alignment horizontal="right"/>
      <protection/>
    </xf>
    <xf numFmtId="0" fontId="10" fillId="0" borderId="17" xfId="57" applyFont="1" applyFill="1" applyBorder="1" applyAlignment="1">
      <alignment horizontal="right"/>
      <protection/>
    </xf>
    <xf numFmtId="199" fontId="10" fillId="0" borderId="17" xfId="57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196" fontId="10" fillId="0" borderId="0" xfId="0" applyNumberFormat="1" applyFont="1" applyBorder="1" applyAlignment="1" applyProtection="1">
      <alignment horizontal="right"/>
      <protection/>
    </xf>
    <xf numFmtId="196" fontId="10" fillId="0" borderId="10" xfId="0" applyNumberFormat="1" applyFont="1" applyBorder="1" applyAlignment="1" applyProtection="1">
      <alignment horizontal="right"/>
      <protection/>
    </xf>
    <xf numFmtId="196" fontId="10" fillId="0" borderId="17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center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center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7" applyNumberFormat="1" applyFont="1" applyBorder="1" applyAlignment="1" quotePrefix="1">
      <alignment horizontal="right"/>
      <protection/>
    </xf>
    <xf numFmtId="17" fontId="10" fillId="33" borderId="17" xfId="57" applyNumberFormat="1" applyFont="1" applyFill="1" applyBorder="1" applyAlignment="1" quotePrefix="1">
      <alignment horizontal="right"/>
      <protection/>
    </xf>
    <xf numFmtId="17" fontId="10" fillId="0" borderId="17" xfId="57" applyNumberFormat="1" applyFont="1" applyFill="1" applyBorder="1" applyAlignment="1" quotePrefix="1">
      <alignment horizontal="right"/>
      <protection/>
    </xf>
    <xf numFmtId="199" fontId="10" fillId="0" borderId="17" xfId="57" applyNumberFormat="1" applyFont="1" applyBorder="1" applyAlignment="1" quotePrefix="1">
      <alignment horizontal="right"/>
      <protection/>
    </xf>
    <xf numFmtId="17" fontId="10" fillId="0" borderId="17" xfId="57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1" xfId="0" applyNumberFormat="1" applyFont="1" applyBorder="1" applyAlignment="1" applyProtection="1">
      <alignment horizontal="fill"/>
      <protection/>
    </xf>
    <xf numFmtId="198" fontId="10" fillId="0" borderId="11" xfId="0" applyFont="1" applyBorder="1" applyAlignment="1">
      <alignment horizontal="fill"/>
    </xf>
    <xf numFmtId="198" fontId="10" fillId="0" borderId="16" xfId="0" applyFont="1" applyBorder="1" applyAlignment="1">
      <alignment horizontal="fill"/>
    </xf>
    <xf numFmtId="37" fontId="10" fillId="0" borderId="11" xfId="0" applyNumberFormat="1" applyFont="1" applyBorder="1" applyAlignment="1" applyProtection="1">
      <alignment horizontal="fill"/>
      <protection/>
    </xf>
    <xf numFmtId="37" fontId="10" fillId="0" borderId="19" xfId="0" applyNumberFormat="1" applyFont="1" applyBorder="1" applyAlignment="1" applyProtection="1">
      <alignment horizontal="center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1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0" xfId="0" applyNumberFormat="1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>
      <alignment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2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0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0" xfId="0" applyNumberFormat="1" applyFont="1" applyBorder="1" applyAlignment="1" applyProtection="1">
      <alignment horizontal="left"/>
      <protection/>
    </xf>
    <xf numFmtId="205" fontId="10" fillId="0" borderId="1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7" applyNumberFormat="1" applyFont="1" applyBorder="1" applyAlignment="1">
      <alignment horizontal="right"/>
      <protection/>
    </xf>
    <xf numFmtId="205" fontId="10" fillId="0" borderId="17" xfId="57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7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8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8" applyNumberFormat="1" applyFont="1" applyFill="1" applyBorder="1" applyAlignment="1">
      <alignment wrapText="1"/>
      <protection/>
    </xf>
    <xf numFmtId="205" fontId="8" fillId="0" borderId="15" xfId="58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198" fontId="10" fillId="0" borderId="10" xfId="0" applyFont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197" fontId="10" fillId="0" borderId="10" xfId="0" applyNumberFormat="1" applyFont="1" applyFill="1" applyBorder="1" applyAlignment="1" applyProtection="1">
      <alignment horizontal="right"/>
      <protection/>
    </xf>
    <xf numFmtId="197" fontId="10" fillId="0" borderId="0" xfId="0" applyNumberFormat="1" applyFont="1" applyFill="1" applyBorder="1" applyAlignment="1" applyProtection="1">
      <alignment horizontal="right"/>
      <protection/>
    </xf>
    <xf numFmtId="197" fontId="10" fillId="0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0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Fill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7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7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11" fillId="0" borderId="0" xfId="0" applyNumberFormat="1" applyFont="1" applyFill="1" applyBorder="1" applyAlignment="1" applyProtection="1">
      <alignment horizontal="right"/>
      <protection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0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8" applyNumberFormat="1" applyFont="1" applyFill="1" applyBorder="1" applyAlignment="1">
      <alignment wrapText="1"/>
      <protection/>
    </xf>
    <xf numFmtId="205" fontId="10" fillId="0" borderId="10" xfId="0" applyNumberFormat="1" applyFont="1" applyBorder="1" applyAlignment="1">
      <alignment horizontal="left"/>
    </xf>
    <xf numFmtId="37" fontId="10" fillId="0" borderId="16" xfId="0" applyNumberFormat="1" applyFont="1" applyBorder="1" applyAlignment="1" applyProtection="1">
      <alignment horizontal="right"/>
      <protection/>
    </xf>
    <xf numFmtId="37" fontId="10" fillId="0" borderId="11" xfId="0" applyNumberFormat="1" applyFont="1" applyBorder="1" applyAlignment="1" applyProtection="1">
      <alignment horizontal="right"/>
      <protection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20" xfId="0" applyNumberFormat="1" applyFont="1" applyBorder="1" applyAlignment="1" applyProtection="1">
      <alignment horizontal="right"/>
      <protection/>
    </xf>
    <xf numFmtId="205" fontId="10" fillId="0" borderId="19" xfId="57" applyNumberFormat="1" applyFont="1" applyBorder="1" applyAlignment="1">
      <alignment horizontal="right"/>
      <protection/>
    </xf>
    <xf numFmtId="205" fontId="10" fillId="33" borderId="19" xfId="57" applyNumberFormat="1" applyFont="1" applyFill="1" applyBorder="1" applyAlignment="1">
      <alignment horizontal="right"/>
      <protection/>
    </xf>
    <xf numFmtId="205" fontId="10" fillId="0" borderId="19" xfId="0" applyNumberFormat="1" applyFont="1" applyBorder="1" applyAlignment="1">
      <alignment/>
    </xf>
    <xf numFmtId="205" fontId="10" fillId="0" borderId="19" xfId="0" applyNumberFormat="1" applyFont="1" applyFill="1" applyBorder="1" applyAlignment="1">
      <alignment/>
    </xf>
    <xf numFmtId="205" fontId="10" fillId="0" borderId="16" xfId="0" applyNumberFormat="1" applyFont="1" applyBorder="1" applyAlignment="1">
      <alignment/>
    </xf>
    <xf numFmtId="199" fontId="10" fillId="0" borderId="16" xfId="0" applyNumberFormat="1" applyFont="1" applyBorder="1" applyAlignment="1">
      <alignment horizontal="right"/>
    </xf>
    <xf numFmtId="197" fontId="10" fillId="0" borderId="13" xfId="0" applyNumberFormat="1" applyFont="1" applyBorder="1" applyAlignment="1" applyProtection="1">
      <alignment horizontal="right"/>
      <protection/>
    </xf>
    <xf numFmtId="205" fontId="10" fillId="0" borderId="13" xfId="57" applyNumberFormat="1" applyFont="1" applyBorder="1" applyAlignment="1">
      <alignment horizontal="right"/>
      <protection/>
    </xf>
    <xf numFmtId="205" fontId="10" fillId="33" borderId="13" xfId="57" applyNumberFormat="1" applyFont="1" applyFill="1" applyBorder="1" applyAlignment="1">
      <alignment horizontal="right"/>
      <protection/>
    </xf>
    <xf numFmtId="205" fontId="10" fillId="0" borderId="13" xfId="57" applyNumberFormat="1" applyFont="1" applyFill="1" applyBorder="1" applyAlignment="1">
      <alignment horizontal="right"/>
      <protection/>
    </xf>
    <xf numFmtId="199" fontId="10" fillId="0" borderId="13" xfId="57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1" xfId="57" applyNumberFormat="1" applyFont="1" applyBorder="1" applyAlignment="1">
      <alignment horizontal="right"/>
      <protection/>
    </xf>
    <xf numFmtId="205" fontId="10" fillId="33" borderId="11" xfId="57" applyNumberFormat="1" applyFont="1" applyFill="1" applyBorder="1" applyAlignment="1">
      <alignment horizontal="right"/>
      <protection/>
    </xf>
    <xf numFmtId="205" fontId="10" fillId="0" borderId="11" xfId="57" applyNumberFormat="1" applyFont="1" applyFill="1" applyBorder="1" applyAlignment="1">
      <alignment horizontal="right"/>
      <protection/>
    </xf>
    <xf numFmtId="199" fontId="10" fillId="0" borderId="11" xfId="57" applyNumberFormat="1" applyFont="1" applyBorder="1" applyAlignment="1">
      <alignment horizontal="right"/>
      <protection/>
    </xf>
    <xf numFmtId="205" fontId="10" fillId="0" borderId="12" xfId="0" applyNumberFormat="1" applyFont="1" applyBorder="1" applyAlignment="1">
      <alignment horizontal="left"/>
    </xf>
    <xf numFmtId="205" fontId="10" fillId="0" borderId="13" xfId="0" applyNumberFormat="1" applyFont="1" applyBorder="1" applyAlignment="1">
      <alignment horizontal="left"/>
    </xf>
    <xf numFmtId="205" fontId="11" fillId="0" borderId="13" xfId="0" applyNumberFormat="1" applyFont="1" applyBorder="1" applyAlignment="1">
      <alignment horizontal="right"/>
    </xf>
    <xf numFmtId="199" fontId="11" fillId="0" borderId="13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205" fontId="11" fillId="0" borderId="11" xfId="0" applyNumberFormat="1" applyFont="1" applyBorder="1" applyAlignment="1">
      <alignment horizontal="right"/>
    </xf>
    <xf numFmtId="198" fontId="10" fillId="0" borderId="20" xfId="0" applyFont="1" applyBorder="1" applyAlignment="1">
      <alignment/>
    </xf>
    <xf numFmtId="3" fontId="10" fillId="0" borderId="15" xfId="0" applyNumberFormat="1" applyFont="1" applyBorder="1" applyAlignment="1" applyProtection="1">
      <alignment horizontal="right"/>
      <protection/>
    </xf>
    <xf numFmtId="205" fontId="10" fillId="0" borderId="18" xfId="57" applyNumberFormat="1" applyFont="1" applyBorder="1" applyAlignment="1">
      <alignment horizontal="right"/>
      <protection/>
    </xf>
    <xf numFmtId="205" fontId="10" fillId="33" borderId="18" xfId="57" applyNumberFormat="1" applyFont="1" applyFill="1" applyBorder="1" applyAlignment="1">
      <alignment horizontal="right"/>
      <protection/>
    </xf>
    <xf numFmtId="205" fontId="10" fillId="0" borderId="17" xfId="42" applyNumberFormat="1" applyFont="1" applyBorder="1" applyAlignment="1" applyProtection="1">
      <alignment horizontal="right"/>
      <protection/>
    </xf>
    <xf numFmtId="1" fontId="10" fillId="0" borderId="17" xfId="42" applyNumberFormat="1" applyFont="1" applyBorder="1" applyAlignment="1" applyProtection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6" xfId="0" applyNumberFormat="1" applyFont="1" applyBorder="1" applyAlignment="1">
      <alignment horizontal="right"/>
    </xf>
    <xf numFmtId="205" fontId="10" fillId="0" borderId="10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7" applyNumberFormat="1" applyFont="1" applyFill="1" applyBorder="1" applyAlignment="1" quotePrefix="1">
      <alignment horizontal="right"/>
      <protection/>
    </xf>
    <xf numFmtId="17" fontId="10" fillId="0" borderId="19" xfId="57" applyNumberFormat="1" applyFont="1" applyBorder="1" applyAlignment="1" quotePrefix="1">
      <alignment horizontal="right"/>
      <protection/>
    </xf>
    <xf numFmtId="17" fontId="10" fillId="0" borderId="19" xfId="57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2" applyNumberFormat="1" applyFont="1" applyBorder="1" applyAlignment="1">
      <alignment/>
    </xf>
    <xf numFmtId="214" fontId="12" fillId="0" borderId="0" xfId="42" applyNumberFormat="1" applyFont="1" applyBorder="1" applyAlignment="1">
      <alignment/>
    </xf>
    <xf numFmtId="205" fontId="9" fillId="0" borderId="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>
      <alignment horizontal="right"/>
    </xf>
    <xf numFmtId="205" fontId="11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3" fillId="0" borderId="17" xfId="0" applyNumberFormat="1" applyFont="1" applyBorder="1" applyAlignment="1">
      <alignment horizontal="right"/>
    </xf>
    <xf numFmtId="205" fontId="10" fillId="0" borderId="19" xfId="57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205" fontId="10" fillId="0" borderId="23" xfId="0" applyNumberFormat="1" applyFont="1" applyBorder="1" applyAlignment="1" applyProtection="1">
      <alignment horizontal="right"/>
      <protection/>
    </xf>
    <xf numFmtId="205" fontId="10" fillId="0" borderId="23" xfId="0" applyNumberFormat="1" applyFont="1" applyBorder="1" applyAlignment="1">
      <alignment horizontal="right"/>
    </xf>
    <xf numFmtId="205" fontId="10" fillId="0" borderId="22" xfId="0" applyNumberFormat="1" applyFont="1" applyBorder="1" applyAlignment="1" applyProtection="1">
      <alignment horizontal="right"/>
      <protection/>
    </xf>
    <xf numFmtId="0" fontId="10" fillId="0" borderId="18" xfId="57" applyFont="1" applyBorder="1" applyAlignment="1">
      <alignment horizontal="right"/>
      <protection/>
    </xf>
    <xf numFmtId="0" fontId="10" fillId="33" borderId="18" xfId="57" applyFont="1" applyFill="1" applyBorder="1" applyAlignment="1">
      <alignment horizontal="right"/>
      <protection/>
    </xf>
    <xf numFmtId="0" fontId="10" fillId="0" borderId="18" xfId="57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0" xfId="0" applyNumberFormat="1" applyFont="1" applyBorder="1" applyAlignment="1">
      <alignment/>
    </xf>
    <xf numFmtId="205" fontId="11" fillId="0" borderId="10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0" xfId="0" applyNumberFormat="1" applyFont="1" applyBorder="1" applyAlignment="1" applyProtection="1">
      <alignment horizontal="right"/>
      <protection/>
    </xf>
    <xf numFmtId="216" fontId="11" fillId="0" borderId="17" xfId="42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0" borderId="12" xfId="0" applyNumberFormat="1" applyFont="1" applyBorder="1" applyAlignment="1" applyProtection="1">
      <alignment horizontal="left"/>
      <protection/>
    </xf>
    <xf numFmtId="205" fontId="10" fillId="33" borderId="13" xfId="0" applyNumberFormat="1" applyFont="1" applyFill="1" applyBorder="1" applyAlignment="1">
      <alignment horizontal="right"/>
    </xf>
    <xf numFmtId="205" fontId="10" fillId="0" borderId="13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left"/>
    </xf>
    <xf numFmtId="37" fontId="11" fillId="0" borderId="11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right"/>
    </xf>
    <xf numFmtId="197" fontId="11" fillId="0" borderId="11" xfId="0" applyNumberFormat="1" applyFont="1" applyBorder="1" applyAlignment="1" applyProtection="1">
      <alignment horizontal="right"/>
      <protection/>
    </xf>
    <xf numFmtId="205" fontId="10" fillId="33" borderId="11" xfId="0" applyNumberFormat="1" applyFont="1" applyFill="1" applyBorder="1" applyAlignment="1">
      <alignment horizontal="right"/>
    </xf>
    <xf numFmtId="205" fontId="10" fillId="0" borderId="11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19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/>
      <protection/>
    </xf>
    <xf numFmtId="198" fontId="10" fillId="0" borderId="0" xfId="0" applyFont="1" applyAlignment="1">
      <alignment/>
    </xf>
    <xf numFmtId="187" fontId="10" fillId="0" borderId="0" xfId="42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48" fillId="0" borderId="0" xfId="0" applyNumberFormat="1" applyFont="1" applyBorder="1" applyAlignment="1">
      <alignment/>
    </xf>
    <xf numFmtId="199" fontId="12" fillId="0" borderId="0" xfId="42" applyNumberFormat="1" applyFont="1" applyBorder="1" applyAlignment="1">
      <alignment/>
    </xf>
    <xf numFmtId="214" fontId="48" fillId="0" borderId="0" xfId="42" applyNumberFormat="1" applyFont="1" applyBorder="1" applyAlignment="1" applyProtection="1">
      <alignment horizontal="left"/>
      <protection/>
    </xf>
    <xf numFmtId="214" fontId="48" fillId="0" borderId="0" xfId="42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7" applyNumberFormat="1" applyFont="1" applyFill="1" applyBorder="1" applyAlignment="1">
      <alignment horizontal="right"/>
      <protection/>
    </xf>
    <xf numFmtId="199" fontId="10" fillId="0" borderId="0" xfId="57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2" applyNumberFormat="1" applyFont="1" applyAlignment="1">
      <alignment/>
    </xf>
    <xf numFmtId="201" fontId="10" fillId="0" borderId="0" xfId="42" applyNumberFormat="1" applyFont="1" applyAlignment="1">
      <alignment/>
    </xf>
    <xf numFmtId="214" fontId="11" fillId="0" borderId="0" xfId="42" applyNumberFormat="1" applyFont="1" applyAlignment="1">
      <alignment/>
    </xf>
    <xf numFmtId="214" fontId="0" fillId="0" borderId="0" xfId="42" applyNumberFormat="1" applyFont="1" applyBorder="1" applyAlignment="1">
      <alignment/>
    </xf>
    <xf numFmtId="217" fontId="51" fillId="0" borderId="0" xfId="42" applyNumberFormat="1" applyFont="1" applyBorder="1" applyAlignment="1">
      <alignment/>
    </xf>
    <xf numFmtId="214" fontId="10" fillId="0" borderId="0" xfId="42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48" fillId="0" borderId="0" xfId="42" applyNumberFormat="1" applyFont="1" applyBorder="1" applyAlignment="1">
      <alignment/>
    </xf>
    <xf numFmtId="217" fontId="0" fillId="0" borderId="0" xfId="42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7" applyNumberFormat="1" applyFont="1" applyBorder="1" applyAlignment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48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0" xfId="0" applyNumberFormat="1" applyFont="1" applyBorder="1" applyAlignment="1">
      <alignment horizontal="center"/>
    </xf>
    <xf numFmtId="199" fontId="11" fillId="0" borderId="15" xfId="0" applyNumberFormat="1" applyFont="1" applyBorder="1" applyAlignment="1">
      <alignment horizontal="center"/>
    </xf>
    <xf numFmtId="37" fontId="10" fillId="0" borderId="10" xfId="0" applyNumberFormat="1" applyFont="1" applyBorder="1" applyAlignment="1" applyProtection="1">
      <alignment horizontal="right"/>
      <protection/>
    </xf>
    <xf numFmtId="205" fontId="10" fillId="33" borderId="17" xfId="57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7" applyNumberFormat="1" applyFont="1" applyBorder="1" applyAlignment="1">
      <alignment horizontal="center" vertical="center"/>
      <protection/>
    </xf>
    <xf numFmtId="216" fontId="10" fillId="0" borderId="17" xfId="42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205" fontId="11" fillId="0" borderId="17" xfId="0" applyNumberFormat="1" applyFont="1" applyBorder="1" applyAlignment="1">
      <alignment/>
    </xf>
    <xf numFmtId="187" fontId="10" fillId="0" borderId="17" xfId="42" applyFont="1" applyBorder="1" applyAlignment="1">
      <alignment/>
    </xf>
    <xf numFmtId="187" fontId="10" fillId="0" borderId="17" xfId="42" applyFont="1" applyBorder="1" applyAlignment="1">
      <alignment horizontal="right"/>
    </xf>
    <xf numFmtId="1" fontId="10" fillId="0" borderId="17" xfId="57" applyNumberFormat="1" applyFont="1" applyBorder="1" applyAlignment="1">
      <alignment horizontal="right" vertical="center"/>
      <protection/>
    </xf>
    <xf numFmtId="187" fontId="10" fillId="0" borderId="17" xfId="42" applyFont="1" applyBorder="1" applyAlignment="1" applyProtection="1">
      <alignment horizontal="right"/>
      <protection/>
    </xf>
    <xf numFmtId="187" fontId="48" fillId="0" borderId="17" xfId="42" applyFont="1" applyBorder="1" applyAlignment="1" applyProtection="1">
      <alignment horizontal="left"/>
      <protection/>
    </xf>
    <xf numFmtId="187" fontId="10" fillId="0" borderId="15" xfId="42" applyFont="1" applyBorder="1" applyAlignment="1" applyProtection="1">
      <alignment horizontal="right"/>
      <protection/>
    </xf>
    <xf numFmtId="187" fontId="48" fillId="0" borderId="0" xfId="42" applyFont="1" applyBorder="1" applyAlignment="1">
      <alignment horizontal="left"/>
    </xf>
    <xf numFmtId="187" fontId="51" fillId="0" borderId="0" xfId="42" applyFont="1" applyBorder="1" applyAlignment="1">
      <alignment/>
    </xf>
    <xf numFmtId="187" fontId="10" fillId="0" borderId="0" xfId="42" applyFont="1" applyBorder="1" applyAlignment="1">
      <alignment/>
    </xf>
    <xf numFmtId="187" fontId="0" fillId="0" borderId="0" xfId="42" applyFont="1" applyBorder="1" applyAlignment="1">
      <alignment/>
    </xf>
    <xf numFmtId="187" fontId="10" fillId="0" borderId="0" xfId="42" applyFont="1" applyBorder="1" applyAlignment="1">
      <alignment/>
    </xf>
    <xf numFmtId="187" fontId="48" fillId="0" borderId="0" xfId="42" applyFont="1" applyBorder="1" applyAlignment="1" applyProtection="1">
      <alignment horizontal="left"/>
      <protection/>
    </xf>
    <xf numFmtId="216" fontId="10" fillId="0" borderId="17" xfId="42" applyNumberFormat="1" applyFont="1" applyFill="1" applyBorder="1" applyAlignment="1">
      <alignment/>
    </xf>
    <xf numFmtId="198" fontId="11" fillId="0" borderId="1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1" fillId="0" borderId="10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19050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2409825" y="16125825"/>
          <a:ext cx="3057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3057525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419350" y="1266825"/>
          <a:ext cx="3048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35"/>
  <sheetViews>
    <sheetView showGridLines="0" tabSelected="1" zoomScale="115" zoomScaleNormal="115" zoomScalePageLayoutView="0" workbookViewId="0" topLeftCell="A1">
      <selection activeCell="IT16" sqref="IT16"/>
    </sheetView>
  </sheetViews>
  <sheetFormatPr defaultColWidth="10.77734375" defaultRowHeight="15.75"/>
  <cols>
    <col min="1" max="1" width="28.10546875" style="309" customWidth="1"/>
    <col min="2" max="2" width="35.6640625" style="309" bestFit="1" customWidth="1"/>
    <col min="3" max="8" width="6.99609375" style="17" hidden="1" customWidth="1"/>
    <col min="9" max="12" width="6.99609375" style="301" hidden="1" customWidth="1"/>
    <col min="13" max="19" width="7.88671875" style="301" hidden="1" customWidth="1"/>
    <col min="20" max="20" width="8.77734375" style="301" hidden="1" customWidth="1"/>
    <col min="21" max="21" width="7.88671875" style="301" hidden="1" customWidth="1"/>
    <col min="22" max="22" width="7.6640625" style="301" hidden="1" customWidth="1"/>
    <col min="23" max="23" width="8.10546875" style="301" hidden="1" customWidth="1"/>
    <col min="24" max="24" width="7.77734375" style="301" customWidth="1"/>
    <col min="25" max="25" width="8.99609375" style="301" bestFit="1" customWidth="1"/>
    <col min="26" max="26" width="10.21484375" style="301" hidden="1" customWidth="1"/>
    <col min="27" max="31" width="6.21484375" style="301" hidden="1" customWidth="1"/>
    <col min="32" max="32" width="7.21484375" style="301" hidden="1" customWidth="1"/>
    <col min="33" max="34" width="6.21484375" style="301" hidden="1" customWidth="1"/>
    <col min="35" max="37" width="7.21484375" style="301" hidden="1" customWidth="1"/>
    <col min="38" max="38" width="8.10546875" style="301" hidden="1" customWidth="1"/>
    <col min="39" max="39" width="7.21484375" style="17" hidden="1" customWidth="1"/>
    <col min="40" max="44" width="7.21484375" style="301" hidden="1" customWidth="1"/>
    <col min="45" max="45" width="6.99609375" style="306" hidden="1" customWidth="1"/>
    <col min="46" max="50" width="6.99609375" style="301" hidden="1" customWidth="1"/>
    <col min="51" max="51" width="10.4453125" style="301" hidden="1" customWidth="1"/>
    <col min="52" max="63" width="6.99609375" style="301" hidden="1" customWidth="1"/>
    <col min="64" max="64" width="9.99609375" style="301" hidden="1" customWidth="1"/>
    <col min="65" max="71" width="6.99609375" style="301" hidden="1" customWidth="1"/>
    <col min="72" max="72" width="6.99609375" style="21" hidden="1" customWidth="1"/>
    <col min="73" max="76" width="6.99609375" style="301" hidden="1" customWidth="1"/>
    <col min="77" max="77" width="11.5546875" style="301" hidden="1" customWidth="1"/>
    <col min="78" max="85" width="6.99609375" style="21" hidden="1" customWidth="1"/>
    <col min="86" max="86" width="8.4453125" style="21" hidden="1" customWidth="1"/>
    <col min="87" max="87" width="6.99609375" style="21" hidden="1" customWidth="1"/>
    <col min="88" max="89" width="8.10546875" style="21" hidden="1" customWidth="1"/>
    <col min="90" max="90" width="8.88671875" style="21" hidden="1" customWidth="1"/>
    <col min="91" max="91" width="10.99609375" style="21" hidden="1" customWidth="1"/>
    <col min="92" max="92" width="9.88671875" style="311" hidden="1" customWidth="1"/>
    <col min="93" max="93" width="9.5546875" style="311" hidden="1" customWidth="1"/>
    <col min="94" max="95" width="8.99609375" style="21" hidden="1" customWidth="1"/>
    <col min="96" max="96" width="10.4453125" style="21" hidden="1" customWidth="1"/>
    <col min="97" max="97" width="9.5546875" style="21" hidden="1" customWidth="1"/>
    <col min="98" max="98" width="11.3359375" style="21" hidden="1" customWidth="1"/>
    <col min="99" max="99" width="11.77734375" style="21" hidden="1" customWidth="1"/>
    <col min="100" max="101" width="11.5546875" style="21" hidden="1" customWidth="1"/>
    <col min="102" max="109" width="6.99609375" style="21" hidden="1" customWidth="1"/>
    <col min="110" max="110" width="8.4453125" style="21" hidden="1" customWidth="1"/>
    <col min="111" max="111" width="6.99609375" style="21" hidden="1" customWidth="1"/>
    <col min="112" max="113" width="8.10546875" style="21" hidden="1" customWidth="1"/>
    <col min="114" max="114" width="7.88671875" style="21" hidden="1" customWidth="1"/>
    <col min="115" max="122" width="6.99609375" style="21" hidden="1" customWidth="1"/>
    <col min="123" max="123" width="8.4453125" style="21" hidden="1" customWidth="1"/>
    <col min="124" max="124" width="6.99609375" style="21" hidden="1" customWidth="1"/>
    <col min="125" max="126" width="8.10546875" style="21" hidden="1" customWidth="1"/>
    <col min="127" max="127" width="7.88671875" style="21" hidden="1" customWidth="1"/>
    <col min="128" max="128" width="10.99609375" style="21" hidden="1" customWidth="1"/>
    <col min="129" max="129" width="9.88671875" style="21" hidden="1" customWidth="1"/>
    <col min="130" max="130" width="9.4453125" style="21" hidden="1" customWidth="1"/>
    <col min="131" max="131" width="8.99609375" style="21" hidden="1" customWidth="1"/>
    <col min="132" max="132" width="9.88671875" style="21" hidden="1" customWidth="1"/>
    <col min="133" max="133" width="11.3359375" style="21" hidden="1" customWidth="1"/>
    <col min="134" max="134" width="9.99609375" style="21" hidden="1" customWidth="1"/>
    <col min="135" max="135" width="11.77734375" style="21" hidden="1" customWidth="1"/>
    <col min="136" max="136" width="9.5546875" style="21" hidden="1" customWidth="1"/>
    <col min="137" max="137" width="11.5546875" style="21" hidden="1" customWidth="1"/>
    <col min="138" max="138" width="11.21484375" style="21" hidden="1" customWidth="1"/>
    <col min="139" max="139" width="6.99609375" style="21" hidden="1" customWidth="1"/>
    <col min="140" max="140" width="8.3359375" style="21" hidden="1" customWidth="1"/>
    <col min="141" max="141" width="9.88671875" style="22" hidden="1" customWidth="1"/>
    <col min="142" max="142" width="9.4453125" style="21" hidden="1" customWidth="1"/>
    <col min="143" max="144" width="8.99609375" style="21" hidden="1" customWidth="1"/>
    <col min="145" max="145" width="10.4453125" style="21" hidden="1" customWidth="1"/>
    <col min="146" max="146" width="9.5546875" style="23" hidden="1" customWidth="1"/>
    <col min="147" max="147" width="11.3359375" style="23" hidden="1" customWidth="1"/>
    <col min="148" max="148" width="9.10546875" style="21" hidden="1" customWidth="1"/>
    <col min="149" max="150" width="10.77734375" style="21" hidden="1" customWidth="1"/>
    <col min="151" max="151" width="6.99609375" style="21" hidden="1" customWidth="1"/>
    <col min="152" max="152" width="11.4453125" style="21" hidden="1" customWidth="1"/>
    <col min="153" max="153" width="9.88671875" style="21" hidden="1" customWidth="1"/>
    <col min="154" max="154" width="9.4453125" style="24" hidden="1" customWidth="1"/>
    <col min="155" max="155" width="8.99609375" style="21" hidden="1" customWidth="1"/>
    <col min="156" max="158" width="6.99609375" style="21" hidden="1" customWidth="1"/>
    <col min="159" max="159" width="8.4453125" style="21" hidden="1" customWidth="1"/>
    <col min="160" max="160" width="6.99609375" style="21" hidden="1" customWidth="1"/>
    <col min="161" max="162" width="7.88671875" style="21" hidden="1" customWidth="1"/>
    <col min="163" max="163" width="10.77734375" style="21" hidden="1" customWidth="1"/>
    <col min="164" max="171" width="6.99609375" style="21" hidden="1" customWidth="1"/>
    <col min="172" max="172" width="8.4453125" style="21" hidden="1" customWidth="1"/>
    <col min="173" max="173" width="6.99609375" style="21" hidden="1" customWidth="1"/>
    <col min="174" max="175" width="8.10546875" style="21" hidden="1" customWidth="1"/>
    <col min="176" max="176" width="10.77734375" style="24" hidden="1" customWidth="1"/>
    <col min="177" max="180" width="6.99609375" style="24" hidden="1" customWidth="1"/>
    <col min="181" max="182" width="7.10546875" style="24" hidden="1" customWidth="1"/>
    <col min="183" max="184" width="6.99609375" style="24" hidden="1" customWidth="1"/>
    <col min="185" max="185" width="8.4453125" style="24" hidden="1" customWidth="1"/>
    <col min="186" max="186" width="7.88671875" style="24" hidden="1" customWidth="1"/>
    <col min="187" max="188" width="8.10546875" style="24" hidden="1" customWidth="1"/>
    <col min="189" max="189" width="10.77734375" style="24" hidden="1" customWidth="1"/>
    <col min="190" max="192" width="6.21484375" style="24" hidden="1" customWidth="1"/>
    <col min="193" max="193" width="6.99609375" style="24" hidden="1" customWidth="1"/>
    <col min="194" max="195" width="6.21484375" style="24" hidden="1" customWidth="1"/>
    <col min="196" max="197" width="6.99609375" style="24" hidden="1" customWidth="1"/>
    <col min="198" max="198" width="8.4453125" style="24" hidden="1" customWidth="1"/>
    <col min="199" max="199" width="8.5546875" style="24" hidden="1" customWidth="1"/>
    <col min="200" max="200" width="8.4453125" style="24" hidden="1" customWidth="1"/>
    <col min="201" max="201" width="9.3359375" style="24" hidden="1" customWidth="1"/>
    <col min="202" max="202" width="9.10546875" style="24" bestFit="1" customWidth="1"/>
    <col min="203" max="203" width="8.99609375" style="24" bestFit="1" customWidth="1"/>
    <col min="204" max="204" width="8.99609375" style="24" customWidth="1"/>
    <col min="205" max="205" width="10.5546875" style="17" hidden="1" customWidth="1"/>
    <col min="206" max="206" width="7.88671875" style="17" hidden="1" customWidth="1"/>
    <col min="207" max="207" width="6.99609375" style="17" hidden="1" customWidth="1"/>
    <col min="208" max="208" width="7.88671875" style="17" hidden="1" customWidth="1"/>
    <col min="209" max="209" width="9.4453125" style="17" hidden="1" customWidth="1"/>
    <col min="210" max="212" width="7.99609375" style="17" hidden="1" customWidth="1"/>
    <col min="213" max="213" width="7.88671875" style="17" hidden="1" customWidth="1"/>
    <col min="214" max="214" width="9.10546875" style="17" hidden="1" customWidth="1"/>
    <col min="215" max="217" width="10.4453125" style="17" hidden="1" customWidth="1"/>
    <col min="218" max="218" width="7.88671875" style="17" hidden="1" customWidth="1"/>
    <col min="219" max="222" width="6.99609375" style="17" hidden="1" customWidth="1"/>
    <col min="223" max="223" width="7.88671875" style="17" hidden="1" customWidth="1"/>
    <col min="224" max="224" width="9.10546875" style="17" hidden="1" customWidth="1"/>
    <col min="225" max="225" width="7.88671875" style="17" hidden="1" customWidth="1"/>
    <col min="226" max="226" width="8.4453125" style="17" hidden="1" customWidth="1"/>
    <col min="227" max="227" width="6.99609375" style="17" hidden="1" customWidth="1"/>
    <col min="228" max="228" width="8.10546875" style="17" hidden="1" customWidth="1"/>
    <col min="229" max="229" width="7.88671875" style="17" hidden="1" customWidth="1"/>
    <col min="230" max="230" width="11.21484375" style="17" hidden="1" customWidth="1"/>
    <col min="231" max="231" width="11.10546875" style="17" hidden="1" customWidth="1"/>
    <col min="232" max="234" width="9.99609375" style="17" hidden="1" customWidth="1"/>
    <col min="235" max="235" width="9.10546875" style="17" hidden="1" customWidth="1"/>
    <col min="236" max="236" width="11.21484375" style="17" hidden="1" customWidth="1"/>
    <col min="237" max="239" width="9.88671875" style="17" hidden="1" customWidth="1"/>
    <col min="240" max="241" width="11.21484375" style="17" hidden="1" customWidth="1"/>
    <col min="242" max="242" width="8.99609375" style="17" hidden="1" customWidth="1"/>
    <col min="243" max="244" width="11.21484375" style="17" hidden="1" customWidth="1"/>
    <col min="245" max="249" width="8.99609375" style="17" hidden="1" customWidth="1"/>
    <col min="250" max="251" width="8.77734375" style="17" bestFit="1" customWidth="1"/>
    <col min="252" max="252" width="11.99609375" style="17" bestFit="1" customWidth="1"/>
    <col min="253" max="253" width="10.77734375" style="17" customWidth="1"/>
    <col min="254" max="254" width="10.88671875" style="17" bestFit="1" customWidth="1"/>
    <col min="255" max="255" width="11.99609375" style="17" bestFit="1" customWidth="1"/>
    <col min="256" max="16384" width="10.77734375" style="17" customWidth="1"/>
  </cols>
  <sheetData>
    <row r="1" spans="1:100" ht="15">
      <c r="A1" s="13"/>
      <c r="B1" s="13"/>
      <c r="C1" s="14"/>
      <c r="D1" s="15"/>
      <c r="E1" s="15"/>
      <c r="F1" s="15"/>
      <c r="G1" s="15"/>
      <c r="H1" s="1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N1" s="16"/>
      <c r="AO1" s="16"/>
      <c r="AP1" s="16"/>
      <c r="AQ1" s="16"/>
      <c r="AR1" s="16"/>
      <c r="AS1" s="18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9"/>
      <c r="BU1" s="16"/>
      <c r="BV1" s="16"/>
      <c r="BW1" s="16"/>
      <c r="BX1" s="16"/>
      <c r="BY1" s="16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20"/>
      <c r="CO1" s="20"/>
      <c r="CP1" s="19"/>
      <c r="CQ1" s="19"/>
      <c r="CR1" s="19"/>
      <c r="CS1" s="19"/>
      <c r="CT1" s="19"/>
      <c r="CU1" s="19"/>
      <c r="CV1" s="19"/>
    </row>
    <row r="2" spans="1:217" ht="15">
      <c r="A2" s="13"/>
      <c r="B2" s="13"/>
      <c r="C2" s="25"/>
      <c r="D2" s="25"/>
      <c r="E2" s="25"/>
      <c r="F2" s="25"/>
      <c r="G2" s="25"/>
      <c r="H2" s="25"/>
      <c r="I2" s="26"/>
      <c r="J2" s="27"/>
      <c r="K2" s="27"/>
      <c r="L2" s="2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6"/>
      <c r="AG2" s="27"/>
      <c r="AH2" s="27"/>
      <c r="AI2" s="27"/>
      <c r="AJ2" s="27"/>
      <c r="AK2" s="27"/>
      <c r="AL2" s="27"/>
      <c r="AN2" s="27"/>
      <c r="AO2" s="27"/>
      <c r="AP2" s="27"/>
      <c r="AQ2" s="27"/>
      <c r="AR2" s="27"/>
      <c r="AS2" s="2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9"/>
      <c r="BU2" s="27"/>
      <c r="BV2" s="27"/>
      <c r="BW2" s="27"/>
      <c r="BX2" s="27"/>
      <c r="BY2" s="27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30"/>
      <c r="CO2" s="30"/>
      <c r="CP2" s="29"/>
      <c r="CQ2" s="29"/>
      <c r="CR2" s="29"/>
      <c r="CS2" s="29"/>
      <c r="CT2" s="29"/>
      <c r="CU2" s="29"/>
      <c r="CV2" s="29"/>
      <c r="EH2" s="48"/>
      <c r="EI2" s="48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</row>
    <row r="3" spans="1:251" ht="9" customHeight="1">
      <c r="A3" s="33"/>
      <c r="B3" s="34"/>
      <c r="C3" s="35"/>
      <c r="D3" s="35"/>
      <c r="E3" s="35"/>
      <c r="F3" s="35"/>
      <c r="G3" s="35"/>
      <c r="H3" s="35"/>
      <c r="I3" s="36"/>
      <c r="J3" s="37"/>
      <c r="K3" s="37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6"/>
      <c r="AG3" s="37"/>
      <c r="AH3" s="37"/>
      <c r="AI3" s="37"/>
      <c r="AJ3" s="37"/>
      <c r="AK3" s="37"/>
      <c r="AL3" s="37"/>
      <c r="AM3" s="35"/>
      <c r="AN3" s="37"/>
      <c r="AO3" s="37"/>
      <c r="AP3" s="37"/>
      <c r="AQ3" s="37"/>
      <c r="AR3" s="37"/>
      <c r="AS3" s="38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9"/>
      <c r="BU3" s="37"/>
      <c r="BV3" s="37"/>
      <c r="BW3" s="37"/>
      <c r="BX3" s="37"/>
      <c r="BY3" s="37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40"/>
      <c r="CO3" s="40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35"/>
      <c r="EI3" s="35"/>
      <c r="EJ3" s="41"/>
      <c r="EK3" s="42"/>
      <c r="EL3" s="41"/>
      <c r="EM3" s="41"/>
      <c r="EN3" s="41"/>
      <c r="EO3" s="41"/>
      <c r="EP3" s="43"/>
      <c r="EQ3" s="43"/>
      <c r="ER3" s="41"/>
      <c r="ES3" s="41"/>
      <c r="ET3" s="41"/>
      <c r="EU3" s="41"/>
      <c r="EV3" s="41"/>
      <c r="EW3" s="41"/>
      <c r="EX3" s="44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45"/>
    </row>
    <row r="4" spans="1:251" ht="15">
      <c r="A4" s="46"/>
      <c r="B4" s="13"/>
      <c r="C4" s="25"/>
      <c r="D4" s="47"/>
      <c r="E4" s="25"/>
      <c r="F4" s="25"/>
      <c r="G4" s="25"/>
      <c r="H4" s="25"/>
      <c r="I4" s="26"/>
      <c r="J4" s="26"/>
      <c r="K4" s="26"/>
      <c r="L4" s="26"/>
      <c r="M4" s="26"/>
      <c r="N4" s="26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  <c r="AM4" s="25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7"/>
      <c r="AZ4" s="27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7"/>
      <c r="BN4" s="26"/>
      <c r="BO4" s="26"/>
      <c r="BP4" s="26"/>
      <c r="BQ4" s="26"/>
      <c r="BR4" s="26"/>
      <c r="BS4" s="26"/>
      <c r="BT4" s="48"/>
      <c r="BU4" s="26"/>
      <c r="BV4" s="26"/>
      <c r="BW4" s="26"/>
      <c r="BX4" s="26"/>
      <c r="BY4" s="26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9"/>
      <c r="CO4" s="49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5"/>
      <c r="EI4" s="25"/>
      <c r="EJ4" s="25"/>
      <c r="EK4" s="50"/>
      <c r="EL4" s="25"/>
      <c r="EM4" s="25"/>
      <c r="EN4" s="25"/>
      <c r="EO4" s="25"/>
      <c r="EP4" s="51"/>
      <c r="EQ4" s="51"/>
      <c r="ER4" s="25"/>
      <c r="ES4" s="25"/>
      <c r="ET4" s="25"/>
      <c r="EU4" s="25"/>
      <c r="EV4" s="25"/>
      <c r="EW4" s="25"/>
      <c r="EX4" s="52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342" t="s">
        <v>215</v>
      </c>
    </row>
    <row r="5" spans="1:251" ht="15">
      <c r="A5" s="364" t="s">
        <v>206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5"/>
      <c r="DV5" s="365"/>
      <c r="DW5" s="365"/>
      <c r="DX5" s="365"/>
      <c r="DY5" s="365"/>
      <c r="DZ5" s="365"/>
      <c r="EA5" s="365"/>
      <c r="EB5" s="365"/>
      <c r="EC5" s="365"/>
      <c r="ED5" s="365"/>
      <c r="EE5" s="365"/>
      <c r="EF5" s="365"/>
      <c r="EG5" s="365"/>
      <c r="EH5" s="365"/>
      <c r="EI5" s="365"/>
      <c r="EJ5" s="365"/>
      <c r="EK5" s="365"/>
      <c r="EL5" s="365"/>
      <c r="EM5" s="365"/>
      <c r="EN5" s="365"/>
      <c r="EO5" s="365"/>
      <c r="EP5" s="365"/>
      <c r="EQ5" s="365"/>
      <c r="ER5" s="365"/>
      <c r="ES5" s="365"/>
      <c r="ET5" s="365"/>
      <c r="EU5" s="365"/>
      <c r="EV5" s="365"/>
      <c r="EW5" s="365"/>
      <c r="EX5" s="365"/>
      <c r="EY5" s="365"/>
      <c r="EZ5" s="365"/>
      <c r="FA5" s="365"/>
      <c r="FB5" s="365"/>
      <c r="FC5" s="365"/>
      <c r="FD5" s="365"/>
      <c r="FE5" s="365"/>
      <c r="FF5" s="365"/>
      <c r="FG5" s="365"/>
      <c r="FH5" s="365"/>
      <c r="FI5" s="365"/>
      <c r="FJ5" s="365"/>
      <c r="FK5" s="365"/>
      <c r="FL5" s="365"/>
      <c r="FM5" s="365"/>
      <c r="FN5" s="365"/>
      <c r="FO5" s="365"/>
      <c r="FP5" s="365"/>
      <c r="FQ5" s="365"/>
      <c r="FR5" s="365"/>
      <c r="FS5" s="365"/>
      <c r="FT5" s="365"/>
      <c r="FU5" s="365"/>
      <c r="FV5" s="365"/>
      <c r="FW5" s="365"/>
      <c r="FX5" s="365"/>
      <c r="FY5" s="365"/>
      <c r="FZ5" s="365"/>
      <c r="GA5" s="365"/>
      <c r="GB5" s="365"/>
      <c r="GC5" s="365"/>
      <c r="GD5" s="365"/>
      <c r="GE5" s="365"/>
      <c r="GF5" s="365"/>
      <c r="GG5" s="365"/>
      <c r="GH5" s="365"/>
      <c r="GI5" s="365"/>
      <c r="GJ5" s="365"/>
      <c r="GK5" s="365"/>
      <c r="GL5" s="365"/>
      <c r="GM5" s="365"/>
      <c r="GN5" s="365"/>
      <c r="GO5" s="365"/>
      <c r="GP5" s="365"/>
      <c r="GQ5" s="365"/>
      <c r="GR5" s="365"/>
      <c r="GS5" s="365"/>
      <c r="GT5" s="365"/>
      <c r="GU5" s="365"/>
      <c r="GV5" s="365"/>
      <c r="GW5" s="365"/>
      <c r="GX5" s="365"/>
      <c r="GY5" s="365"/>
      <c r="GZ5" s="365"/>
      <c r="HA5" s="365"/>
      <c r="HB5" s="365"/>
      <c r="HC5" s="365"/>
      <c r="HD5" s="365"/>
      <c r="HE5" s="365"/>
      <c r="HF5" s="365"/>
      <c r="HG5" s="365"/>
      <c r="HH5" s="365"/>
      <c r="HI5" s="36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54"/>
    </row>
    <row r="6" spans="1:251" ht="15">
      <c r="A6" s="364" t="s">
        <v>208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365"/>
      <c r="FG6" s="365"/>
      <c r="FH6" s="365"/>
      <c r="FI6" s="365"/>
      <c r="FJ6" s="365"/>
      <c r="FK6" s="365"/>
      <c r="FL6" s="365"/>
      <c r="FM6" s="365"/>
      <c r="FN6" s="365"/>
      <c r="FO6" s="365"/>
      <c r="FP6" s="365"/>
      <c r="FQ6" s="365"/>
      <c r="FR6" s="365"/>
      <c r="FS6" s="365"/>
      <c r="FT6" s="365"/>
      <c r="FU6" s="365"/>
      <c r="FV6" s="365"/>
      <c r="FW6" s="365"/>
      <c r="FX6" s="365"/>
      <c r="FY6" s="365"/>
      <c r="FZ6" s="365"/>
      <c r="GA6" s="365"/>
      <c r="GB6" s="365"/>
      <c r="GC6" s="365"/>
      <c r="GD6" s="365"/>
      <c r="GE6" s="365"/>
      <c r="GF6" s="365"/>
      <c r="GG6" s="365"/>
      <c r="GH6" s="365"/>
      <c r="GI6" s="365"/>
      <c r="GJ6" s="365"/>
      <c r="GK6" s="365"/>
      <c r="GL6" s="365"/>
      <c r="GM6" s="365"/>
      <c r="GN6" s="365"/>
      <c r="GO6" s="365"/>
      <c r="GP6" s="365"/>
      <c r="GQ6" s="365"/>
      <c r="GR6" s="365"/>
      <c r="GS6" s="365"/>
      <c r="GT6" s="365"/>
      <c r="GU6" s="365"/>
      <c r="GV6" s="365"/>
      <c r="GW6" s="365"/>
      <c r="GX6" s="365"/>
      <c r="GY6" s="365"/>
      <c r="GZ6" s="365"/>
      <c r="HA6" s="365"/>
      <c r="HB6" s="365"/>
      <c r="HC6" s="365"/>
      <c r="HD6" s="365"/>
      <c r="HE6" s="365"/>
      <c r="HF6" s="365"/>
      <c r="HG6" s="365"/>
      <c r="HH6" s="365"/>
      <c r="HI6" s="36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54"/>
    </row>
    <row r="7" spans="1:251" ht="15">
      <c r="A7" s="55"/>
      <c r="B7" s="56"/>
      <c r="C7" s="32"/>
      <c r="D7" s="32"/>
      <c r="E7" s="32"/>
      <c r="F7" s="32"/>
      <c r="G7" s="32"/>
      <c r="H7" s="32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32"/>
      <c r="AN7" s="57"/>
      <c r="AO7" s="57"/>
      <c r="AP7" s="57"/>
      <c r="AQ7" s="57"/>
      <c r="AR7" s="57"/>
      <c r="AS7" s="59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31"/>
      <c r="BU7" s="57"/>
      <c r="BV7" s="57"/>
      <c r="BW7" s="57"/>
      <c r="BX7" s="57"/>
      <c r="BY7" s="57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0"/>
      <c r="CO7" s="60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2"/>
      <c r="EI7" s="32"/>
      <c r="EJ7" s="31"/>
      <c r="EK7" s="61"/>
      <c r="EL7" s="31"/>
      <c r="EM7" s="31"/>
      <c r="EN7" s="31"/>
      <c r="EO7" s="31"/>
      <c r="EP7" s="62"/>
      <c r="EQ7" s="62"/>
      <c r="ER7" s="31"/>
      <c r="ES7" s="31"/>
      <c r="ET7" s="31"/>
      <c r="EU7" s="31"/>
      <c r="EV7" s="31"/>
      <c r="EW7" s="31"/>
      <c r="EX7" s="63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228"/>
    </row>
    <row r="8" spans="1:229" ht="0.75" customHeight="1">
      <c r="A8" s="46"/>
      <c r="B8" s="78"/>
      <c r="C8" s="25"/>
      <c r="D8" s="25"/>
      <c r="E8" s="64"/>
      <c r="F8" s="25"/>
      <c r="G8" s="25"/>
      <c r="H8" s="25"/>
      <c r="I8" s="81"/>
      <c r="J8" s="81"/>
      <c r="K8" s="81"/>
      <c r="L8" s="81"/>
      <c r="M8" s="68"/>
      <c r="N8" s="68"/>
      <c r="O8" s="66"/>
      <c r="P8" s="66"/>
      <c r="Q8" s="16"/>
      <c r="R8" s="67"/>
      <c r="S8" s="67"/>
      <c r="T8" s="67"/>
      <c r="U8" s="67"/>
      <c r="V8" s="67"/>
      <c r="W8" s="67"/>
      <c r="X8" s="67"/>
      <c r="Y8" s="67"/>
      <c r="Z8" s="6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6"/>
      <c r="AM8" s="68"/>
      <c r="AN8" s="16"/>
      <c r="AO8" s="16"/>
      <c r="AP8" s="16"/>
      <c r="AQ8" s="16"/>
      <c r="AR8" s="16"/>
      <c r="AS8" s="18"/>
      <c r="AT8" s="16"/>
      <c r="AU8" s="16"/>
      <c r="AV8" s="16"/>
      <c r="AW8" s="16"/>
      <c r="AX8" s="16"/>
      <c r="AY8" s="68"/>
      <c r="AZ8" s="6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68"/>
      <c r="BM8" s="68"/>
      <c r="BN8" s="16"/>
      <c r="BO8" s="16"/>
      <c r="BP8" s="16"/>
      <c r="BQ8" s="16"/>
      <c r="BR8" s="16"/>
      <c r="BS8" s="16"/>
      <c r="BT8" s="19"/>
      <c r="BU8" s="16"/>
      <c r="BV8" s="16"/>
      <c r="BW8" s="16"/>
      <c r="BX8" s="16"/>
      <c r="BY8" s="68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106"/>
      <c r="CO8" s="106"/>
      <c r="CP8" s="343"/>
      <c r="CQ8" s="86"/>
      <c r="CR8" s="86"/>
      <c r="CS8" s="86"/>
      <c r="CT8" s="86"/>
      <c r="CU8" s="86"/>
      <c r="CV8" s="86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2"/>
      <c r="EL8" s="73"/>
      <c r="EM8" s="73"/>
      <c r="EN8" s="73"/>
      <c r="EO8" s="73"/>
      <c r="EP8" s="74"/>
      <c r="EQ8" s="74"/>
      <c r="ER8" s="73"/>
      <c r="ES8" s="73"/>
      <c r="ET8" s="73"/>
      <c r="EU8" s="73"/>
      <c r="EV8" s="73"/>
      <c r="EW8" s="73"/>
      <c r="EX8" s="75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96"/>
      <c r="GX8" s="96"/>
      <c r="GY8" s="96"/>
      <c r="GZ8" s="25"/>
      <c r="HA8" s="25"/>
      <c r="HB8" s="25"/>
      <c r="HC8" s="25"/>
      <c r="HD8" s="25"/>
      <c r="HE8" s="25"/>
      <c r="HF8" s="96"/>
      <c r="HG8" s="96"/>
      <c r="HH8" s="96"/>
      <c r="HI8" s="96"/>
      <c r="HJ8" s="64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</row>
    <row r="9" spans="1:251" ht="18" customHeight="1">
      <c r="A9" s="46" t="s">
        <v>0</v>
      </c>
      <c r="B9" s="78" t="s">
        <v>251</v>
      </c>
      <c r="C9" s="25"/>
      <c r="D9" s="25"/>
      <c r="E9" s="64"/>
      <c r="F9" s="25"/>
      <c r="G9" s="25"/>
      <c r="H9" s="79"/>
      <c r="I9" s="80"/>
      <c r="J9" s="80"/>
      <c r="K9" s="80"/>
      <c r="L9" s="81"/>
      <c r="M9" s="68"/>
      <c r="N9" s="68"/>
      <c r="O9" s="82"/>
      <c r="P9" s="66"/>
      <c r="Q9" s="16"/>
      <c r="R9" s="67"/>
      <c r="S9" s="68"/>
      <c r="T9" s="68"/>
      <c r="U9" s="68"/>
      <c r="V9" s="68"/>
      <c r="W9" s="68"/>
      <c r="X9" s="68"/>
      <c r="Y9" s="68"/>
      <c r="Z9" s="83">
        <v>2002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66">
        <v>2002</v>
      </c>
      <c r="AM9" s="84">
        <v>2003</v>
      </c>
      <c r="AN9" s="19"/>
      <c r="AO9" s="19"/>
      <c r="AP9" s="19"/>
      <c r="AQ9" s="19"/>
      <c r="AR9" s="19"/>
      <c r="AS9" s="18"/>
      <c r="AT9" s="19"/>
      <c r="AU9" s="19"/>
      <c r="AV9" s="19"/>
      <c r="AW9" s="19"/>
      <c r="AX9" s="19"/>
      <c r="AY9" s="85"/>
      <c r="AZ9" s="86">
        <v>2004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85">
        <v>2004</v>
      </c>
      <c r="BM9" s="85">
        <v>2005</v>
      </c>
      <c r="BN9" s="87"/>
      <c r="BO9" s="87"/>
      <c r="BP9" s="87"/>
      <c r="BQ9" s="87"/>
      <c r="BR9" s="87"/>
      <c r="BS9" s="87"/>
      <c r="BT9" s="88"/>
      <c r="BU9" s="87"/>
      <c r="BV9" s="87"/>
      <c r="BW9" s="87"/>
      <c r="BX9" s="87"/>
      <c r="BY9" s="85">
        <v>2005</v>
      </c>
      <c r="BZ9" s="85">
        <v>2006</v>
      </c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>
        <v>2006</v>
      </c>
      <c r="CN9" s="89"/>
      <c r="CO9" s="89"/>
      <c r="CP9" s="90"/>
      <c r="CQ9" s="91"/>
      <c r="CR9" s="92"/>
      <c r="CS9" s="85"/>
      <c r="CT9" s="85"/>
      <c r="CU9" s="85"/>
      <c r="CV9" s="85"/>
      <c r="CW9" s="73"/>
      <c r="CX9" s="73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93"/>
      <c r="EC9" s="93"/>
      <c r="ED9" s="93"/>
      <c r="EE9" s="93"/>
      <c r="EF9" s="93"/>
      <c r="EG9" s="93"/>
      <c r="EH9" s="73"/>
      <c r="EI9" s="73"/>
      <c r="EJ9" s="73"/>
      <c r="EK9" s="72"/>
      <c r="EL9" s="93"/>
      <c r="EM9" s="93"/>
      <c r="EN9" s="93"/>
      <c r="EO9" s="93"/>
      <c r="EP9" s="94"/>
      <c r="EQ9" s="94"/>
      <c r="ER9" s="93"/>
      <c r="ES9" s="93"/>
      <c r="ET9" s="93"/>
      <c r="EU9" s="93"/>
      <c r="EV9" s="93"/>
      <c r="EW9" s="93"/>
      <c r="EX9" s="95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96"/>
      <c r="GX9" s="96"/>
      <c r="GY9" s="96"/>
      <c r="GZ9" s="25"/>
      <c r="HA9" s="25"/>
      <c r="HB9" s="25"/>
      <c r="HC9" s="25"/>
      <c r="HD9" s="25"/>
      <c r="HE9" s="25"/>
      <c r="HF9" s="96"/>
      <c r="HG9" s="96"/>
      <c r="HH9" s="96"/>
      <c r="HI9" s="96"/>
      <c r="HJ9" s="64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2" ht="15" customHeight="1">
      <c r="A10" s="46" t="s">
        <v>3</v>
      </c>
      <c r="B10" s="78"/>
      <c r="C10" s="79">
        <v>1988</v>
      </c>
      <c r="D10" s="97" t="s">
        <v>5</v>
      </c>
      <c r="E10" s="98" t="s">
        <v>6</v>
      </c>
      <c r="F10" s="48" t="s">
        <v>7</v>
      </c>
      <c r="G10" s="97" t="s">
        <v>8</v>
      </c>
      <c r="H10" s="97" t="s">
        <v>9</v>
      </c>
      <c r="I10" s="80" t="s">
        <v>10</v>
      </c>
      <c r="J10" s="99" t="s">
        <v>11</v>
      </c>
      <c r="K10" s="99" t="s">
        <v>12</v>
      </c>
      <c r="L10" s="99" t="s">
        <v>2</v>
      </c>
      <c r="M10" s="100">
        <v>2000</v>
      </c>
      <c r="N10" s="100">
        <v>2001</v>
      </c>
      <c r="O10" s="101">
        <v>2002</v>
      </c>
      <c r="P10" s="85">
        <v>2003</v>
      </c>
      <c r="Q10" s="88">
        <v>2004</v>
      </c>
      <c r="R10" s="90">
        <v>2005</v>
      </c>
      <c r="S10" s="85">
        <v>2006</v>
      </c>
      <c r="T10" s="85">
        <v>2007</v>
      </c>
      <c r="U10" s="85">
        <v>2008</v>
      </c>
      <c r="V10" s="85">
        <v>2009</v>
      </c>
      <c r="W10" s="85">
        <v>2010</v>
      </c>
      <c r="X10" s="85">
        <v>2011</v>
      </c>
      <c r="Y10" s="85">
        <v>2012</v>
      </c>
      <c r="Z10" s="85">
        <v>2012</v>
      </c>
      <c r="AA10" s="85">
        <v>2012</v>
      </c>
      <c r="AB10" s="85">
        <v>2012</v>
      </c>
      <c r="AC10" s="85">
        <v>2012</v>
      </c>
      <c r="AD10" s="85">
        <v>2012</v>
      </c>
      <c r="AE10" s="85">
        <v>2012</v>
      </c>
      <c r="AF10" s="85">
        <v>2012</v>
      </c>
      <c r="AG10" s="85">
        <v>2012</v>
      </c>
      <c r="AH10" s="85">
        <v>2012</v>
      </c>
      <c r="AI10" s="85">
        <v>2012</v>
      </c>
      <c r="AJ10" s="85">
        <v>2012</v>
      </c>
      <c r="AK10" s="85">
        <v>2012</v>
      </c>
      <c r="AL10" s="85">
        <v>2012</v>
      </c>
      <c r="AM10" s="85">
        <v>2012</v>
      </c>
      <c r="AN10" s="85">
        <v>2012</v>
      </c>
      <c r="AO10" s="85">
        <v>2012</v>
      </c>
      <c r="AP10" s="85">
        <v>2012</v>
      </c>
      <c r="AQ10" s="85">
        <v>2012</v>
      </c>
      <c r="AR10" s="85">
        <v>2012</v>
      </c>
      <c r="AS10" s="85">
        <v>2012</v>
      </c>
      <c r="AT10" s="85">
        <v>2012</v>
      </c>
      <c r="AU10" s="85">
        <v>2012</v>
      </c>
      <c r="AV10" s="85">
        <v>2012</v>
      </c>
      <c r="AW10" s="85">
        <v>2012</v>
      </c>
      <c r="AX10" s="85">
        <v>2012</v>
      </c>
      <c r="AY10" s="85">
        <v>2012</v>
      </c>
      <c r="AZ10" s="85">
        <v>2012</v>
      </c>
      <c r="BA10" s="85">
        <v>2012</v>
      </c>
      <c r="BB10" s="85">
        <v>2012</v>
      </c>
      <c r="BC10" s="85">
        <v>2012</v>
      </c>
      <c r="BD10" s="85">
        <v>2012</v>
      </c>
      <c r="BE10" s="85">
        <v>2012</v>
      </c>
      <c r="BF10" s="85">
        <v>2012</v>
      </c>
      <c r="BG10" s="85">
        <v>2012</v>
      </c>
      <c r="BH10" s="85">
        <v>2012</v>
      </c>
      <c r="BI10" s="85">
        <v>2012</v>
      </c>
      <c r="BJ10" s="85">
        <v>2012</v>
      </c>
      <c r="BK10" s="85">
        <v>2012</v>
      </c>
      <c r="BL10" s="85">
        <v>2012</v>
      </c>
      <c r="BM10" s="85">
        <v>2012</v>
      </c>
      <c r="BN10" s="85">
        <v>2012</v>
      </c>
      <c r="BO10" s="85">
        <v>2012</v>
      </c>
      <c r="BP10" s="85">
        <v>2012</v>
      </c>
      <c r="BQ10" s="85">
        <v>2012</v>
      </c>
      <c r="BR10" s="85">
        <v>2012</v>
      </c>
      <c r="BS10" s="85">
        <v>2012</v>
      </c>
      <c r="BT10" s="85">
        <v>2012</v>
      </c>
      <c r="BU10" s="85">
        <v>2012</v>
      </c>
      <c r="BV10" s="85">
        <v>2012</v>
      </c>
      <c r="BW10" s="85">
        <v>2012</v>
      </c>
      <c r="BX10" s="85">
        <v>2012</v>
      </c>
      <c r="BY10" s="85">
        <v>2012</v>
      </c>
      <c r="BZ10" s="85">
        <v>2012</v>
      </c>
      <c r="CA10" s="85">
        <v>2012</v>
      </c>
      <c r="CB10" s="85">
        <v>2012</v>
      </c>
      <c r="CC10" s="85">
        <v>2012</v>
      </c>
      <c r="CD10" s="85">
        <v>2012</v>
      </c>
      <c r="CE10" s="85">
        <v>2012</v>
      </c>
      <c r="CF10" s="85">
        <v>2012</v>
      </c>
      <c r="CG10" s="85">
        <v>2012</v>
      </c>
      <c r="CH10" s="85">
        <v>2012</v>
      </c>
      <c r="CI10" s="85">
        <v>2012</v>
      </c>
      <c r="CJ10" s="85">
        <v>2012</v>
      </c>
      <c r="CK10" s="85">
        <v>2012</v>
      </c>
      <c r="CL10" s="85">
        <v>2012</v>
      </c>
      <c r="CM10" s="85">
        <v>2012</v>
      </c>
      <c r="CN10" s="85">
        <v>2012</v>
      </c>
      <c r="CO10" s="85">
        <v>2012</v>
      </c>
      <c r="CP10" s="85">
        <v>2012</v>
      </c>
      <c r="CQ10" s="85">
        <v>2012</v>
      </c>
      <c r="CR10" s="85">
        <v>2012</v>
      </c>
      <c r="CS10" s="85">
        <v>2012</v>
      </c>
      <c r="CT10" s="85">
        <v>2012</v>
      </c>
      <c r="CU10" s="85">
        <v>2012</v>
      </c>
      <c r="CV10" s="85">
        <v>2012</v>
      </c>
      <c r="CW10" s="85">
        <v>2012</v>
      </c>
      <c r="CX10" s="85">
        <v>2012</v>
      </c>
      <c r="CY10" s="85">
        <v>2012</v>
      </c>
      <c r="CZ10" s="85">
        <v>2012</v>
      </c>
      <c r="DA10" s="85">
        <v>2012</v>
      </c>
      <c r="DB10" s="85">
        <v>2012</v>
      </c>
      <c r="DC10" s="85">
        <v>2012</v>
      </c>
      <c r="DD10" s="85">
        <v>2012</v>
      </c>
      <c r="DE10" s="85">
        <v>2012</v>
      </c>
      <c r="DF10" s="85">
        <v>2012</v>
      </c>
      <c r="DG10" s="85">
        <v>2012</v>
      </c>
      <c r="DH10" s="85">
        <v>2012</v>
      </c>
      <c r="DI10" s="85">
        <v>2012</v>
      </c>
      <c r="DJ10" s="85">
        <v>2012</v>
      </c>
      <c r="DK10" s="85">
        <v>2012</v>
      </c>
      <c r="DL10" s="85">
        <v>2012</v>
      </c>
      <c r="DM10" s="85">
        <v>2012</v>
      </c>
      <c r="DN10" s="85">
        <v>2012</v>
      </c>
      <c r="DO10" s="85">
        <v>2012</v>
      </c>
      <c r="DP10" s="85">
        <v>2012</v>
      </c>
      <c r="DQ10" s="85">
        <v>2012</v>
      </c>
      <c r="DR10" s="85">
        <v>2012</v>
      </c>
      <c r="DS10" s="85">
        <v>2012</v>
      </c>
      <c r="DT10" s="85">
        <v>2012</v>
      </c>
      <c r="DU10" s="85">
        <v>2012</v>
      </c>
      <c r="DV10" s="85">
        <v>2012</v>
      </c>
      <c r="DW10" s="85">
        <v>2012</v>
      </c>
      <c r="DX10" s="85">
        <v>2012</v>
      </c>
      <c r="DY10" s="85">
        <v>2012</v>
      </c>
      <c r="DZ10" s="85">
        <v>2012</v>
      </c>
      <c r="EA10" s="85">
        <v>2012</v>
      </c>
      <c r="EB10" s="85">
        <v>2012</v>
      </c>
      <c r="EC10" s="85">
        <v>2012</v>
      </c>
      <c r="ED10" s="85">
        <v>2012</v>
      </c>
      <c r="EE10" s="85">
        <v>2012</v>
      </c>
      <c r="EF10" s="85">
        <v>2012</v>
      </c>
      <c r="EG10" s="85">
        <v>2012</v>
      </c>
      <c r="EH10" s="85">
        <v>2012</v>
      </c>
      <c r="EI10" s="85">
        <v>2012</v>
      </c>
      <c r="EJ10" s="85">
        <v>2012</v>
      </c>
      <c r="EK10" s="85">
        <v>2012</v>
      </c>
      <c r="EL10" s="85">
        <v>2012</v>
      </c>
      <c r="EM10" s="85">
        <v>2012</v>
      </c>
      <c r="EN10" s="85">
        <v>2012</v>
      </c>
      <c r="EO10" s="85">
        <v>2012</v>
      </c>
      <c r="EP10" s="85">
        <v>2012</v>
      </c>
      <c r="EQ10" s="85">
        <v>2012</v>
      </c>
      <c r="ER10" s="85">
        <v>2012</v>
      </c>
      <c r="ES10" s="85">
        <v>2012</v>
      </c>
      <c r="ET10" s="85">
        <v>2012</v>
      </c>
      <c r="EU10" s="85">
        <v>2012</v>
      </c>
      <c r="EV10" s="85">
        <v>2012</v>
      </c>
      <c r="EW10" s="85">
        <v>2012</v>
      </c>
      <c r="EX10" s="85">
        <v>2012</v>
      </c>
      <c r="EY10" s="85">
        <v>2012</v>
      </c>
      <c r="EZ10" s="85">
        <v>2012</v>
      </c>
      <c r="FA10" s="85">
        <v>2012</v>
      </c>
      <c r="FB10" s="85">
        <v>2012</v>
      </c>
      <c r="FC10" s="85">
        <v>2012</v>
      </c>
      <c r="FD10" s="85">
        <v>2012</v>
      </c>
      <c r="FE10" s="85">
        <v>2012</v>
      </c>
      <c r="FF10" s="85">
        <v>2012</v>
      </c>
      <c r="FG10" s="85">
        <v>2012</v>
      </c>
      <c r="FH10" s="85">
        <v>2012</v>
      </c>
      <c r="FI10" s="85">
        <v>2012</v>
      </c>
      <c r="FJ10" s="85">
        <v>2012</v>
      </c>
      <c r="FK10" s="85">
        <v>2012</v>
      </c>
      <c r="FL10" s="85">
        <v>2012</v>
      </c>
      <c r="FM10" s="85">
        <v>2012</v>
      </c>
      <c r="FN10" s="85">
        <v>2012</v>
      </c>
      <c r="FO10" s="85">
        <v>2012</v>
      </c>
      <c r="FP10" s="85">
        <v>2012</v>
      </c>
      <c r="FQ10" s="85">
        <v>2012</v>
      </c>
      <c r="FR10" s="85">
        <v>2012</v>
      </c>
      <c r="FS10" s="85">
        <v>2012</v>
      </c>
      <c r="FT10" s="85">
        <v>2012</v>
      </c>
      <c r="FU10" s="85">
        <v>2012</v>
      </c>
      <c r="FV10" s="85">
        <v>2012</v>
      </c>
      <c r="FW10" s="85">
        <v>2012</v>
      </c>
      <c r="FX10" s="85">
        <v>2012</v>
      </c>
      <c r="FY10" s="85">
        <v>2012</v>
      </c>
      <c r="FZ10" s="85">
        <v>2012</v>
      </c>
      <c r="GA10" s="85">
        <v>2012</v>
      </c>
      <c r="GB10" s="85">
        <v>2012</v>
      </c>
      <c r="GC10" s="85">
        <v>2012</v>
      </c>
      <c r="GD10" s="85">
        <v>2012</v>
      </c>
      <c r="GE10" s="85">
        <v>2012</v>
      </c>
      <c r="GF10" s="85">
        <v>2012</v>
      </c>
      <c r="GG10" s="85">
        <v>2012</v>
      </c>
      <c r="GH10" s="85">
        <v>2012</v>
      </c>
      <c r="GI10" s="85">
        <v>2012</v>
      </c>
      <c r="GJ10" s="85">
        <v>2012</v>
      </c>
      <c r="GK10" s="85">
        <v>2012</v>
      </c>
      <c r="GL10" s="85">
        <v>2012</v>
      </c>
      <c r="GM10" s="85">
        <v>2012</v>
      </c>
      <c r="GN10" s="85">
        <v>2012</v>
      </c>
      <c r="GO10" s="85">
        <v>2012</v>
      </c>
      <c r="GP10" s="85">
        <v>2012</v>
      </c>
      <c r="GQ10" s="85">
        <v>2012</v>
      </c>
      <c r="GR10" s="85">
        <v>2012</v>
      </c>
      <c r="GS10" s="85">
        <v>2012</v>
      </c>
      <c r="GT10" s="85">
        <v>2013</v>
      </c>
      <c r="GU10" s="85">
        <v>2014</v>
      </c>
      <c r="GV10" s="85">
        <v>2015</v>
      </c>
      <c r="GW10" s="110">
        <v>2012</v>
      </c>
      <c r="GX10" s="110">
        <v>2013</v>
      </c>
      <c r="GY10" s="110">
        <v>2013</v>
      </c>
      <c r="GZ10" s="335">
        <v>2013</v>
      </c>
      <c r="HA10" s="111"/>
      <c r="HB10" s="111"/>
      <c r="HC10" s="111"/>
      <c r="HD10" s="111"/>
      <c r="HE10" s="111"/>
      <c r="HF10" s="110"/>
      <c r="HG10" s="110"/>
      <c r="HH10" s="110"/>
      <c r="HI10" s="110"/>
      <c r="HJ10" s="111">
        <v>2014</v>
      </c>
      <c r="HK10" s="237">
        <v>2014</v>
      </c>
      <c r="HL10" s="237">
        <v>2014</v>
      </c>
      <c r="HM10" s="237">
        <v>2014</v>
      </c>
      <c r="HN10" s="237">
        <v>2014</v>
      </c>
      <c r="HO10" s="237">
        <v>2014</v>
      </c>
      <c r="HP10" s="237">
        <v>2014</v>
      </c>
      <c r="HQ10" s="237">
        <v>2014</v>
      </c>
      <c r="HR10" s="237">
        <v>2014</v>
      </c>
      <c r="HS10" s="237">
        <v>2014</v>
      </c>
      <c r="HT10" s="237">
        <v>2014</v>
      </c>
      <c r="HU10" s="237">
        <v>2014</v>
      </c>
      <c r="HV10" s="346">
        <v>2013</v>
      </c>
      <c r="HW10" s="346">
        <v>2014</v>
      </c>
      <c r="HX10" s="346">
        <v>2015</v>
      </c>
      <c r="HY10" s="346">
        <v>2015</v>
      </c>
      <c r="HZ10" s="346">
        <v>2015</v>
      </c>
      <c r="IA10" s="346">
        <v>2015</v>
      </c>
      <c r="IB10" s="346">
        <v>2015</v>
      </c>
      <c r="IC10" s="346">
        <v>2015</v>
      </c>
      <c r="ID10" s="346">
        <v>2015</v>
      </c>
      <c r="IE10" s="346">
        <v>2015</v>
      </c>
      <c r="IF10" s="346">
        <v>2015</v>
      </c>
      <c r="IG10" s="346">
        <v>2015</v>
      </c>
      <c r="IH10" s="346">
        <v>2015</v>
      </c>
      <c r="II10" s="346">
        <v>2015</v>
      </c>
      <c r="IJ10" s="353">
        <v>2016</v>
      </c>
      <c r="IK10" s="353">
        <v>2016</v>
      </c>
      <c r="IL10" s="346">
        <v>2016</v>
      </c>
      <c r="IM10" s="346">
        <v>2016</v>
      </c>
      <c r="IN10" s="346">
        <v>2016</v>
      </c>
      <c r="IO10" s="346">
        <v>2016</v>
      </c>
      <c r="IP10" s="85">
        <v>2015</v>
      </c>
      <c r="IQ10" s="85" t="s">
        <v>450</v>
      </c>
      <c r="IR10" s="349"/>
    </row>
    <row r="11" spans="1:251" ht="13.5" customHeight="1">
      <c r="A11" s="46"/>
      <c r="B11" s="78"/>
      <c r="C11" s="79"/>
      <c r="D11" s="97"/>
      <c r="E11" s="98"/>
      <c r="F11" s="48"/>
      <c r="G11" s="97"/>
      <c r="H11" s="97"/>
      <c r="I11" s="80"/>
      <c r="J11" s="99"/>
      <c r="K11" s="99"/>
      <c r="L11" s="99"/>
      <c r="M11" s="100"/>
      <c r="N11" s="100"/>
      <c r="O11" s="101"/>
      <c r="P11" s="101"/>
      <c r="Q11" s="88"/>
      <c r="R11" s="90"/>
      <c r="S11" s="85"/>
      <c r="T11" s="90"/>
      <c r="U11" s="96"/>
      <c r="V11" s="96"/>
      <c r="W11" s="96"/>
      <c r="X11" s="96"/>
      <c r="Y11" s="96"/>
      <c r="Z11" s="102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12"/>
      <c r="AM11" s="105"/>
      <c r="AN11" s="104"/>
      <c r="AO11" s="104"/>
      <c r="AP11" s="104"/>
      <c r="AQ11" s="104"/>
      <c r="AR11" s="104"/>
      <c r="AS11" s="18"/>
      <c r="AT11" s="104"/>
      <c r="AU11" s="104"/>
      <c r="AV11" s="104"/>
      <c r="AW11" s="104"/>
      <c r="AX11" s="104"/>
      <c r="AY11" s="106"/>
      <c r="AZ11" s="113"/>
      <c r="BA11" s="104"/>
      <c r="BB11" s="104"/>
      <c r="BC11" s="104"/>
      <c r="BD11" s="104"/>
      <c r="BE11" s="104"/>
      <c r="BF11" s="18"/>
      <c r="BG11" s="104"/>
      <c r="BH11" s="104"/>
      <c r="BI11" s="104"/>
      <c r="BJ11" s="104"/>
      <c r="BK11" s="104"/>
      <c r="BL11" s="107"/>
      <c r="BM11" s="85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108"/>
      <c r="CO11" s="108"/>
      <c r="CP11" s="92"/>
      <c r="CQ11" s="73"/>
      <c r="CR11" s="91" t="s">
        <v>225</v>
      </c>
      <c r="CS11" s="92" t="s">
        <v>243</v>
      </c>
      <c r="CT11" s="91" t="s">
        <v>244</v>
      </c>
      <c r="CU11" s="114" t="s">
        <v>248</v>
      </c>
      <c r="CV11" s="73" t="s">
        <v>228</v>
      </c>
      <c r="CW11" s="73" t="s">
        <v>218</v>
      </c>
      <c r="CX11" s="73" t="s">
        <v>219</v>
      </c>
      <c r="CY11" s="73" t="s">
        <v>231</v>
      </c>
      <c r="CZ11" s="73" t="s">
        <v>21</v>
      </c>
      <c r="DA11" s="73" t="s">
        <v>15</v>
      </c>
      <c r="DB11" s="73" t="s">
        <v>16</v>
      </c>
      <c r="DC11" s="73" t="s">
        <v>17</v>
      </c>
      <c r="DD11" s="73" t="s">
        <v>236</v>
      </c>
      <c r="DE11" s="73" t="s">
        <v>19</v>
      </c>
      <c r="DF11" s="73" t="s">
        <v>232</v>
      </c>
      <c r="DG11" s="73" t="s">
        <v>237</v>
      </c>
      <c r="DH11" s="73" t="s">
        <v>238</v>
      </c>
      <c r="DI11" s="73" t="s">
        <v>239</v>
      </c>
      <c r="DJ11" s="73" t="s">
        <v>268</v>
      </c>
      <c r="DK11" s="73" t="s">
        <v>256</v>
      </c>
      <c r="DL11" s="73" t="s">
        <v>257</v>
      </c>
      <c r="DM11" s="73" t="s">
        <v>258</v>
      </c>
      <c r="DN11" s="73" t="s">
        <v>259</v>
      </c>
      <c r="DO11" s="73" t="s">
        <v>260</v>
      </c>
      <c r="DP11" s="73" t="s">
        <v>261</v>
      </c>
      <c r="DQ11" s="73" t="s">
        <v>18</v>
      </c>
      <c r="DR11" s="73" t="s">
        <v>217</v>
      </c>
      <c r="DS11" s="73" t="s">
        <v>262</v>
      </c>
      <c r="DT11" s="73" t="s">
        <v>263</v>
      </c>
      <c r="DU11" s="73" t="s">
        <v>255</v>
      </c>
      <c r="DV11" s="73" t="s">
        <v>264</v>
      </c>
      <c r="DW11" s="73" t="s">
        <v>268</v>
      </c>
      <c r="DX11" s="73" t="s">
        <v>233</v>
      </c>
      <c r="DY11" s="73" t="s">
        <v>234</v>
      </c>
      <c r="DZ11" s="73" t="s">
        <v>235</v>
      </c>
      <c r="EA11" s="73" t="s">
        <v>220</v>
      </c>
      <c r="EB11" s="93" t="s">
        <v>240</v>
      </c>
      <c r="EC11" s="93" t="s">
        <v>241</v>
      </c>
      <c r="ED11" s="93" t="s">
        <v>242</v>
      </c>
      <c r="EE11" s="93" t="s">
        <v>245</v>
      </c>
      <c r="EF11" s="93" t="s">
        <v>253</v>
      </c>
      <c r="EG11" s="93" t="s">
        <v>249</v>
      </c>
      <c r="EH11" s="93" t="s">
        <v>266</v>
      </c>
      <c r="EI11" s="115" t="s">
        <v>250</v>
      </c>
      <c r="EJ11" s="115" t="s">
        <v>267</v>
      </c>
      <c r="EK11" s="116" t="s">
        <v>234</v>
      </c>
      <c r="EL11" s="115" t="s">
        <v>235</v>
      </c>
      <c r="EM11" s="115" t="s">
        <v>220</v>
      </c>
      <c r="EN11" s="115" t="s">
        <v>222</v>
      </c>
      <c r="EO11" s="115" t="s">
        <v>225</v>
      </c>
      <c r="EP11" s="117" t="s">
        <v>243</v>
      </c>
      <c r="EQ11" s="117" t="s">
        <v>244</v>
      </c>
      <c r="ER11" s="115" t="s">
        <v>252</v>
      </c>
      <c r="ES11" s="115" t="s">
        <v>254</v>
      </c>
      <c r="ET11" s="115" t="s">
        <v>265</v>
      </c>
      <c r="EU11" s="115" t="s">
        <v>219</v>
      </c>
      <c r="EV11" s="115" t="s">
        <v>270</v>
      </c>
      <c r="EW11" s="115" t="s">
        <v>234</v>
      </c>
      <c r="EX11" s="118" t="s">
        <v>235</v>
      </c>
      <c r="EY11" s="115" t="s">
        <v>220</v>
      </c>
      <c r="EZ11" s="119" t="s">
        <v>261</v>
      </c>
      <c r="FA11" s="119" t="s">
        <v>18</v>
      </c>
      <c r="FB11" s="119" t="s">
        <v>217</v>
      </c>
      <c r="FC11" s="119" t="s">
        <v>262</v>
      </c>
      <c r="FD11" s="119" t="s">
        <v>263</v>
      </c>
      <c r="FE11" s="119" t="s">
        <v>255</v>
      </c>
      <c r="FF11" s="119" t="s">
        <v>264</v>
      </c>
      <c r="FG11" s="120" t="s">
        <v>265</v>
      </c>
      <c r="FH11" s="73" t="s">
        <v>219</v>
      </c>
      <c r="FI11" s="73" t="s">
        <v>231</v>
      </c>
      <c r="FJ11" s="73" t="s">
        <v>21</v>
      </c>
      <c r="FK11" s="73" t="s">
        <v>15</v>
      </c>
      <c r="FL11" s="73" t="s">
        <v>16</v>
      </c>
      <c r="FM11" s="73" t="s">
        <v>17</v>
      </c>
      <c r="FN11" s="73" t="s">
        <v>236</v>
      </c>
      <c r="FO11" s="73" t="s">
        <v>19</v>
      </c>
      <c r="FP11" s="73" t="s">
        <v>232</v>
      </c>
      <c r="FQ11" s="73" t="s">
        <v>237</v>
      </c>
      <c r="FR11" s="73" t="s">
        <v>238</v>
      </c>
      <c r="FS11" s="73" t="s">
        <v>239</v>
      </c>
      <c r="FT11" s="120" t="s">
        <v>265</v>
      </c>
      <c r="FU11" s="120" t="s">
        <v>219</v>
      </c>
      <c r="FV11" s="120" t="s">
        <v>231</v>
      </c>
      <c r="FW11" s="120" t="s">
        <v>21</v>
      </c>
      <c r="FX11" s="120" t="s">
        <v>15</v>
      </c>
      <c r="FY11" s="120" t="s">
        <v>16</v>
      </c>
      <c r="FZ11" s="120" t="s">
        <v>17</v>
      </c>
      <c r="GA11" s="120" t="s">
        <v>236</v>
      </c>
      <c r="GB11" s="120" t="s">
        <v>19</v>
      </c>
      <c r="GC11" s="120" t="s">
        <v>232</v>
      </c>
      <c r="GD11" s="120" t="s">
        <v>237</v>
      </c>
      <c r="GE11" s="120" t="s">
        <v>238</v>
      </c>
      <c r="GF11" s="120" t="s">
        <v>239</v>
      </c>
      <c r="GG11" s="120" t="s">
        <v>265</v>
      </c>
      <c r="GH11" s="120" t="s">
        <v>219</v>
      </c>
      <c r="GI11" s="120" t="s">
        <v>231</v>
      </c>
      <c r="GJ11" s="120" t="s">
        <v>21</v>
      </c>
      <c r="GK11" s="120" t="s">
        <v>15</v>
      </c>
      <c r="GL11" s="120" t="s">
        <v>16</v>
      </c>
      <c r="GM11" s="120" t="s">
        <v>17</v>
      </c>
      <c r="GN11" s="120" t="s">
        <v>236</v>
      </c>
      <c r="GO11" s="120" t="s">
        <v>19</v>
      </c>
      <c r="GP11" s="120" t="s">
        <v>232</v>
      </c>
      <c r="GQ11" s="120" t="s">
        <v>237</v>
      </c>
      <c r="GR11" s="120" t="s">
        <v>238</v>
      </c>
      <c r="GS11" s="120" t="s">
        <v>239</v>
      </c>
      <c r="GT11" s="120"/>
      <c r="GU11" s="120"/>
      <c r="GV11" s="120"/>
      <c r="GW11" s="120" t="s">
        <v>265</v>
      </c>
      <c r="GX11" s="120" t="s">
        <v>219</v>
      </c>
      <c r="GY11" s="120" t="s">
        <v>231</v>
      </c>
      <c r="GZ11" s="338" t="s">
        <v>21</v>
      </c>
      <c r="HA11" s="120" t="s">
        <v>15</v>
      </c>
      <c r="HB11" s="120" t="s">
        <v>16</v>
      </c>
      <c r="HC11" s="120" t="s">
        <v>17</v>
      </c>
      <c r="HD11" s="120" t="s">
        <v>236</v>
      </c>
      <c r="HE11" s="323" t="s">
        <v>19</v>
      </c>
      <c r="HF11" s="120" t="s">
        <v>262</v>
      </c>
      <c r="HG11" s="120" t="s">
        <v>263</v>
      </c>
      <c r="HH11" s="120" t="s">
        <v>255</v>
      </c>
      <c r="HI11" s="120" t="s">
        <v>264</v>
      </c>
      <c r="HJ11" s="323" t="s">
        <v>219</v>
      </c>
      <c r="HK11" s="73" t="s">
        <v>231</v>
      </c>
      <c r="HL11" s="73" t="s">
        <v>21</v>
      </c>
      <c r="HM11" s="73" t="s">
        <v>15</v>
      </c>
      <c r="HN11" s="73" t="s">
        <v>16</v>
      </c>
      <c r="HO11" s="73" t="s">
        <v>17</v>
      </c>
      <c r="HP11" s="73" t="s">
        <v>236</v>
      </c>
      <c r="HQ11" s="73" t="s">
        <v>19</v>
      </c>
      <c r="HR11" s="73" t="s">
        <v>232</v>
      </c>
      <c r="HS11" s="73" t="s">
        <v>237</v>
      </c>
      <c r="HT11" s="73" t="s">
        <v>238</v>
      </c>
      <c r="HU11" s="73" t="s">
        <v>239</v>
      </c>
      <c r="HV11" s="345" t="s">
        <v>449</v>
      </c>
      <c r="HW11" s="345" t="s">
        <v>449</v>
      </c>
      <c r="HX11" s="345" t="s">
        <v>256</v>
      </c>
      <c r="HY11" s="345" t="s">
        <v>257</v>
      </c>
      <c r="HZ11" s="345" t="s">
        <v>258</v>
      </c>
      <c r="IA11" s="345" t="s">
        <v>259</v>
      </c>
      <c r="IB11" s="345" t="s">
        <v>260</v>
      </c>
      <c r="IC11" s="345" t="s">
        <v>261</v>
      </c>
      <c r="ID11" s="345" t="s">
        <v>18</v>
      </c>
      <c r="IE11" s="345" t="s">
        <v>217</v>
      </c>
      <c r="IF11" s="345" t="s">
        <v>262</v>
      </c>
      <c r="IG11" s="345" t="s">
        <v>263</v>
      </c>
      <c r="IH11" s="345" t="s">
        <v>255</v>
      </c>
      <c r="II11" s="345" t="s">
        <v>264</v>
      </c>
      <c r="IJ11" s="345" t="s">
        <v>219</v>
      </c>
      <c r="IK11" s="345" t="s">
        <v>231</v>
      </c>
      <c r="IL11" s="345" t="s">
        <v>21</v>
      </c>
      <c r="IM11" s="345" t="s">
        <v>15</v>
      </c>
      <c r="IN11" s="345" t="s">
        <v>16</v>
      </c>
      <c r="IO11" s="345" t="s">
        <v>17</v>
      </c>
      <c r="IP11" s="85" t="s">
        <v>456</v>
      </c>
      <c r="IQ11" s="85" t="s">
        <v>456</v>
      </c>
    </row>
    <row r="12" spans="1:251" ht="3" customHeight="1">
      <c r="A12" s="55"/>
      <c r="B12" s="121" t="s">
        <v>4</v>
      </c>
      <c r="C12" s="122"/>
      <c r="D12" s="123"/>
      <c r="E12" s="124"/>
      <c r="F12" s="123"/>
      <c r="G12" s="123"/>
      <c r="H12" s="125"/>
      <c r="I12" s="126"/>
      <c r="J12" s="127"/>
      <c r="K12" s="127"/>
      <c r="L12" s="127"/>
      <c r="M12" s="128"/>
      <c r="N12" s="128"/>
      <c r="O12" s="129"/>
      <c r="P12" s="129"/>
      <c r="Q12" s="130"/>
      <c r="R12" s="131"/>
      <c r="S12" s="131"/>
      <c r="T12" s="131"/>
      <c r="U12" s="132"/>
      <c r="V12" s="132"/>
      <c r="W12" s="132"/>
      <c r="X12" s="132"/>
      <c r="Y12" s="132"/>
      <c r="Z12" s="128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29"/>
      <c r="AM12" s="128"/>
      <c r="AN12" s="130"/>
      <c r="AO12" s="130"/>
      <c r="AP12" s="130"/>
      <c r="AQ12" s="130"/>
      <c r="AR12" s="130"/>
      <c r="AS12" s="133"/>
      <c r="AT12" s="130"/>
      <c r="AU12" s="130"/>
      <c r="AV12" s="130"/>
      <c r="AW12" s="130"/>
      <c r="AX12" s="130"/>
      <c r="AY12" s="134"/>
      <c r="AZ12" s="135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4"/>
      <c r="BM12" s="134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6"/>
      <c r="CO12" s="136"/>
      <c r="CP12" s="137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8"/>
      <c r="EL12" s="132"/>
      <c r="EM12" s="134"/>
      <c r="EN12" s="134"/>
      <c r="EO12" s="134"/>
      <c r="EP12" s="139"/>
      <c r="EQ12" s="140"/>
      <c r="ER12" s="132"/>
      <c r="ES12" s="132"/>
      <c r="ET12" s="132"/>
      <c r="EU12" s="132"/>
      <c r="EV12" s="134"/>
      <c r="EW12" s="134"/>
      <c r="EX12" s="141"/>
      <c r="EY12" s="132"/>
      <c r="EZ12" s="134"/>
      <c r="FA12" s="134"/>
      <c r="FB12" s="134"/>
      <c r="FC12" s="134"/>
      <c r="FD12" s="134"/>
      <c r="FE12" s="134"/>
      <c r="FF12" s="134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32"/>
      <c r="HA12" s="143"/>
      <c r="HB12" s="143"/>
      <c r="HC12" s="143"/>
      <c r="HD12" s="143"/>
      <c r="HE12" s="143"/>
      <c r="HF12" s="132"/>
      <c r="HG12" s="132"/>
      <c r="HH12" s="132"/>
      <c r="HI12" s="132"/>
      <c r="HJ12" s="143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</row>
    <row r="13" spans="1:251" ht="12" customHeight="1">
      <c r="A13" s="46"/>
      <c r="B13" s="144"/>
      <c r="C13" s="65"/>
      <c r="D13" s="25"/>
      <c r="E13" s="145"/>
      <c r="F13" s="25"/>
      <c r="G13" s="25"/>
      <c r="H13" s="25"/>
      <c r="I13" s="81"/>
      <c r="J13" s="146"/>
      <c r="K13" s="146"/>
      <c r="L13" s="147"/>
      <c r="M13" s="147"/>
      <c r="N13" s="148"/>
      <c r="O13" s="148"/>
      <c r="P13" s="105"/>
      <c r="Q13" s="149"/>
      <c r="R13" s="148"/>
      <c r="S13" s="103"/>
      <c r="T13" s="103"/>
      <c r="U13" s="96"/>
      <c r="V13" s="96"/>
      <c r="W13" s="96"/>
      <c r="X13" s="96"/>
      <c r="Y13" s="96"/>
      <c r="Z13" s="105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48"/>
      <c r="AM13" s="105"/>
      <c r="AN13" s="104"/>
      <c r="AO13" s="104"/>
      <c r="AP13" s="104"/>
      <c r="AQ13" s="104"/>
      <c r="AR13" s="104"/>
      <c r="AS13" s="18"/>
      <c r="AT13" s="104"/>
      <c r="AU13" s="104"/>
      <c r="AV13" s="104"/>
      <c r="AW13" s="104"/>
      <c r="AX13" s="104"/>
      <c r="AY13" s="148"/>
      <c r="AZ13" s="113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48"/>
      <c r="BM13" s="105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50"/>
      <c r="CO13" s="150"/>
      <c r="CP13" s="148"/>
      <c r="CQ13" s="105"/>
      <c r="CR13" s="148"/>
      <c r="CS13" s="148"/>
      <c r="CT13" s="148"/>
      <c r="CU13" s="148"/>
      <c r="CV13" s="148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1"/>
      <c r="EB13" s="146"/>
      <c r="EC13" s="151"/>
      <c r="ED13" s="73"/>
      <c r="EE13" s="71"/>
      <c r="EF13" s="71"/>
      <c r="EG13" s="71"/>
      <c r="EH13" s="71"/>
      <c r="EI13" s="71"/>
      <c r="EJ13" s="71"/>
      <c r="EK13" s="152"/>
      <c r="EL13" s="153"/>
      <c r="EM13" s="73"/>
      <c r="EN13" s="73"/>
      <c r="EO13" s="73"/>
      <c r="EP13" s="74"/>
      <c r="EQ13" s="154"/>
      <c r="ER13" s="71"/>
      <c r="ES13" s="71"/>
      <c r="ET13" s="71"/>
      <c r="EU13" s="77"/>
      <c r="EV13" s="71"/>
      <c r="EW13" s="71"/>
      <c r="EX13" s="151"/>
      <c r="EY13" s="153"/>
      <c r="EZ13" s="151"/>
      <c r="FA13" s="151"/>
      <c r="FB13" s="151"/>
      <c r="FC13" s="151"/>
      <c r="FD13" s="151"/>
      <c r="FE13" s="151"/>
      <c r="FF13" s="151"/>
      <c r="FG13" s="153"/>
      <c r="FH13" s="155"/>
      <c r="FI13" s="156"/>
      <c r="FJ13" s="153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6"/>
      <c r="FV13" s="153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8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96"/>
      <c r="GZ13" s="25"/>
      <c r="HA13" s="25"/>
      <c r="HB13" s="25"/>
      <c r="HC13" s="25"/>
      <c r="HD13" s="25"/>
      <c r="HE13" s="25"/>
      <c r="HF13" s="96"/>
      <c r="HG13" s="96"/>
      <c r="HH13" s="96"/>
      <c r="HI13" s="96"/>
      <c r="HJ13" s="25"/>
      <c r="HK13" s="77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2" ht="18" customHeight="1">
      <c r="A14" s="159" t="s">
        <v>22</v>
      </c>
      <c r="B14" s="46" t="s">
        <v>23</v>
      </c>
      <c r="C14" s="103">
        <v>0.2</v>
      </c>
      <c r="D14" s="104">
        <v>2.8</v>
      </c>
      <c r="E14" s="103" t="s">
        <v>24</v>
      </c>
      <c r="F14" s="104" t="s">
        <v>24</v>
      </c>
      <c r="G14" s="104" t="s">
        <v>24</v>
      </c>
      <c r="H14" s="104">
        <v>34.2</v>
      </c>
      <c r="I14" s="105">
        <v>31.1</v>
      </c>
      <c r="J14" s="147">
        <v>22</v>
      </c>
      <c r="K14" s="147">
        <v>17.7</v>
      </c>
      <c r="L14" s="147">
        <v>15.3</v>
      </c>
      <c r="M14" s="147">
        <v>44.4</v>
      </c>
      <c r="N14" s="146">
        <v>20.3</v>
      </c>
      <c r="O14" s="147">
        <v>50.1</v>
      </c>
      <c r="P14" s="147">
        <v>54.3</v>
      </c>
      <c r="Q14" s="160">
        <v>68.3</v>
      </c>
      <c r="R14" s="147">
        <f aca="true" t="shared" si="0" ref="R14:R39">SUM(BM14:BX14)</f>
        <v>32.53</v>
      </c>
      <c r="S14" s="146">
        <v>109.2</v>
      </c>
      <c r="T14" s="146">
        <v>90.9</v>
      </c>
      <c r="U14" s="155">
        <v>92.6</v>
      </c>
      <c r="V14" s="155">
        <v>119.42256499999999</v>
      </c>
      <c r="W14" s="155">
        <v>421.54494900000003</v>
      </c>
      <c r="X14" s="155">
        <v>1373.482993</v>
      </c>
      <c r="Y14" s="155">
        <v>3498.1826977594255</v>
      </c>
      <c r="Z14" s="147" t="s">
        <v>24</v>
      </c>
      <c r="AA14" s="18">
        <v>1.2</v>
      </c>
      <c r="AB14" s="18">
        <v>10.1</v>
      </c>
      <c r="AC14" s="18" t="s">
        <v>24</v>
      </c>
      <c r="AD14" s="18">
        <v>1.4</v>
      </c>
      <c r="AE14" s="18" t="s">
        <v>24</v>
      </c>
      <c r="AF14" s="18">
        <v>5.2</v>
      </c>
      <c r="AG14" s="18">
        <v>5.3</v>
      </c>
      <c r="AH14" s="18" t="s">
        <v>24</v>
      </c>
      <c r="AI14" s="18">
        <v>7.9</v>
      </c>
      <c r="AJ14" s="18">
        <v>8.3</v>
      </c>
      <c r="AK14" s="18">
        <v>10.7</v>
      </c>
      <c r="AL14" s="147">
        <f>+Z14+AA14+AB14+AC14+AD14+AE14+AF14+AG14+AH14+AI14+AJ14+AK14</f>
        <v>50.10000000000001</v>
      </c>
      <c r="AM14" s="147">
        <v>1.7</v>
      </c>
      <c r="AN14" s="18" t="s">
        <v>24</v>
      </c>
      <c r="AO14" s="18">
        <v>10.7</v>
      </c>
      <c r="AP14" s="18">
        <v>1.9</v>
      </c>
      <c r="AQ14" s="18" t="s">
        <v>24</v>
      </c>
      <c r="AR14" s="18">
        <v>5.7</v>
      </c>
      <c r="AS14" s="18">
        <v>4.1</v>
      </c>
      <c r="AT14" s="18">
        <v>5.2</v>
      </c>
      <c r="AU14" s="18">
        <v>2.7</v>
      </c>
      <c r="AV14" s="18">
        <v>3.9</v>
      </c>
      <c r="AW14" s="18">
        <v>18.4</v>
      </c>
      <c r="AX14" s="18" t="s">
        <v>209</v>
      </c>
      <c r="AY14" s="147">
        <f aca="true" t="shared" si="1" ref="AY14:AY39">+AM14+AN14+AO14+AP14+AQ14+AR14+AS14+AT14+AU14+AV14+AW14+AX14</f>
        <v>54.3</v>
      </c>
      <c r="AZ14" s="161">
        <v>16.6</v>
      </c>
      <c r="BA14" s="18" t="s">
        <v>24</v>
      </c>
      <c r="BB14" s="18">
        <v>6.7</v>
      </c>
      <c r="BC14" s="18" t="s">
        <v>24</v>
      </c>
      <c r="BD14" s="18">
        <v>4.4</v>
      </c>
      <c r="BE14" s="18">
        <v>8.5</v>
      </c>
      <c r="BF14" s="18">
        <v>13.6</v>
      </c>
      <c r="BG14" s="18" t="s">
        <v>24</v>
      </c>
      <c r="BH14" s="18">
        <v>0.8</v>
      </c>
      <c r="BI14" s="18" t="s">
        <v>24</v>
      </c>
      <c r="BJ14" s="18">
        <v>3.2</v>
      </c>
      <c r="BK14" s="18">
        <v>14.5</v>
      </c>
      <c r="BL14" s="147">
        <f aca="true" t="shared" si="2" ref="BL14:BL39">+AZ14+BA14+BB14+BC14+BD14+BE14+BF14+BG14+BH14+BI14+BJ14+BK14</f>
        <v>68.30000000000001</v>
      </c>
      <c r="BM14" s="147">
        <v>27.8</v>
      </c>
      <c r="BN14" s="18" t="s">
        <v>24</v>
      </c>
      <c r="BO14" s="18" t="s">
        <v>24</v>
      </c>
      <c r="BP14" s="18">
        <v>1.74</v>
      </c>
      <c r="BQ14" s="18" t="s">
        <v>24</v>
      </c>
      <c r="BR14" s="18">
        <v>0.89</v>
      </c>
      <c r="BS14" s="48">
        <v>0</v>
      </c>
      <c r="BT14" s="48">
        <v>1.1</v>
      </c>
      <c r="BU14" s="48">
        <v>1</v>
      </c>
      <c r="BV14" s="48">
        <v>0</v>
      </c>
      <c r="BW14" s="48">
        <v>0</v>
      </c>
      <c r="BX14" s="18">
        <v>0</v>
      </c>
      <c r="BY14" s="147">
        <f aca="true" t="shared" si="3" ref="BY14:BY39">SUM(BM14:BX14)</f>
        <v>32.53</v>
      </c>
      <c r="BZ14" s="162">
        <v>6.9</v>
      </c>
      <c r="CA14" s="18">
        <f aca="true" t="shared" si="4" ref="CA14:CA44">CM14-BZ14</f>
        <v>0</v>
      </c>
      <c r="CB14" s="18">
        <f aca="true" t="shared" si="5" ref="CB14:CB44">CN14-CM14</f>
        <v>67.69999999999999</v>
      </c>
      <c r="CC14" s="18">
        <f aca="true" t="shared" si="6" ref="CC14:CC44">CO14-CN14</f>
        <v>6.300000000000011</v>
      </c>
      <c r="CD14" s="18">
        <f aca="true" t="shared" si="7" ref="CD14:CD44">CP14-CO14</f>
        <v>25.89999999999999</v>
      </c>
      <c r="CE14" s="18">
        <f aca="true" t="shared" si="8" ref="CE14:CE44">CQ14-CP14</f>
        <v>0</v>
      </c>
      <c r="CF14" s="18">
        <f aca="true" t="shared" si="9" ref="CF14:CF44">CR14-CQ14</f>
        <v>0</v>
      </c>
      <c r="CG14" s="18">
        <f aca="true" t="shared" si="10" ref="CG14:CG44">CS14-CR14</f>
        <v>0</v>
      </c>
      <c r="CH14" s="18">
        <f aca="true" t="shared" si="11" ref="CH14:CH44">CT14-CS14</f>
        <v>0</v>
      </c>
      <c r="CI14" s="18">
        <f aca="true" t="shared" si="12" ref="CI14:CI44">CU14-CT14</f>
        <v>0</v>
      </c>
      <c r="CJ14" s="18">
        <f aca="true" t="shared" si="13" ref="CJ14:CJ44">CV14-CU14</f>
        <v>0.20000000000000284</v>
      </c>
      <c r="CK14" s="18">
        <f aca="true" t="shared" si="14" ref="CK14:CK44">CW14-CV14</f>
        <v>2.200000000000003</v>
      </c>
      <c r="CL14" s="18">
        <f aca="true" t="shared" si="15" ref="CL14:CL44">SUM(BZ14:CK14)</f>
        <v>109.2</v>
      </c>
      <c r="CM14" s="162">
        <v>6.9</v>
      </c>
      <c r="CN14" s="162">
        <v>74.6</v>
      </c>
      <c r="CO14" s="147">
        <v>80.9</v>
      </c>
      <c r="CP14" s="28">
        <v>106.8</v>
      </c>
      <c r="CQ14" s="162">
        <v>106.8</v>
      </c>
      <c r="CR14" s="162">
        <v>106.8</v>
      </c>
      <c r="CS14" s="162">
        <v>106.8</v>
      </c>
      <c r="CT14" s="28">
        <v>106.8</v>
      </c>
      <c r="CU14" s="146">
        <v>106.8</v>
      </c>
      <c r="CV14" s="146">
        <v>107</v>
      </c>
      <c r="CW14" s="146">
        <v>109.2</v>
      </c>
      <c r="CX14" s="146" t="s">
        <v>24</v>
      </c>
      <c r="CY14" s="146">
        <f aca="true" t="shared" si="16" ref="CY14:CY44">DX14-CX14</f>
        <v>0</v>
      </c>
      <c r="CZ14" s="146">
        <f aca="true" t="shared" si="17" ref="CZ14:CZ44">DY14-DX14</f>
        <v>48.4</v>
      </c>
      <c r="DA14" s="146">
        <f aca="true" t="shared" si="18" ref="DA14:DA44">DZ14-DY14</f>
        <v>0</v>
      </c>
      <c r="DB14" s="146">
        <f aca="true" t="shared" si="19" ref="DB14:DB44">EA14-DZ14</f>
        <v>0.6000000000000014</v>
      </c>
      <c r="DC14" s="146">
        <f aca="true" t="shared" si="20" ref="DC14:DC44">EB14-EA14</f>
        <v>8.100000000000001</v>
      </c>
      <c r="DD14" s="146">
        <f aca="true" t="shared" si="21" ref="DD14:DD44">EC14-EB14</f>
        <v>13.499999999999993</v>
      </c>
      <c r="DE14" s="146">
        <f aca="true" t="shared" si="22" ref="DE14:DE44">ED14-EC14</f>
        <v>8</v>
      </c>
      <c r="DF14" s="146">
        <f aca="true" t="shared" si="23" ref="DF14:DF44">EE14-ED14</f>
        <v>0</v>
      </c>
      <c r="DG14" s="146">
        <f aca="true" t="shared" si="24" ref="DG14:DG44">EF14-EE14</f>
        <v>0</v>
      </c>
      <c r="DH14" s="146">
        <f aca="true" t="shared" si="25" ref="DH14:DH44">EG14-EF14</f>
        <v>0</v>
      </c>
      <c r="DI14" s="146">
        <f aca="true" t="shared" si="26" ref="DI14:DI44">EH14-EG14</f>
        <v>12.300000000000011</v>
      </c>
      <c r="DJ14" s="146">
        <f aca="true" t="shared" si="27" ref="DJ14:DJ44">SUM(CX14:DI14)</f>
        <v>90.9</v>
      </c>
      <c r="DK14" s="146">
        <v>5.1</v>
      </c>
      <c r="DL14" s="146">
        <f aca="true" t="shared" si="28" ref="DL14:DM44">EJ14-EI14</f>
        <v>3.700000000000001</v>
      </c>
      <c r="DM14" s="146">
        <f aca="true" t="shared" si="29" ref="DM14:DM44">EK14-EJ14</f>
        <v>3.5999999999999996</v>
      </c>
      <c r="DN14" s="146">
        <f aca="true" t="shared" si="30" ref="DN14:DN44">EL14-EK14</f>
        <v>23.4</v>
      </c>
      <c r="DO14" s="146">
        <f aca="true" t="shared" si="31" ref="DO14:DO44">EM14-EL14</f>
        <v>0.9000000000000057</v>
      </c>
      <c r="DP14" s="146">
        <f aca="true" t="shared" si="32" ref="DP14:DP44">EN14-EM14</f>
        <v>5</v>
      </c>
      <c r="DQ14" s="146">
        <f aca="true" t="shared" si="33" ref="DQ14:DQ44">EO14-EN14</f>
        <v>10.399999999999999</v>
      </c>
      <c r="DR14" s="146">
        <f aca="true" t="shared" si="34" ref="DR14:DR44">EP14-EO14</f>
        <v>0</v>
      </c>
      <c r="DS14" s="146">
        <f aca="true" t="shared" si="35" ref="DS14:DS44">EQ14-EP14</f>
        <v>17.499999999999993</v>
      </c>
      <c r="DT14" s="146">
        <f aca="true" t="shared" si="36" ref="DT14:DT44">ER14-EQ14</f>
        <v>0</v>
      </c>
      <c r="DU14" s="146">
        <f aca="true" t="shared" si="37" ref="DU14:DU44">ES14-ER14</f>
        <v>23</v>
      </c>
      <c r="DV14" s="146">
        <f aca="true" t="shared" si="38" ref="DV14:DV44">ET14-ES14</f>
        <v>0</v>
      </c>
      <c r="DW14" s="146">
        <f aca="true" t="shared" si="39" ref="DW14:DW44">SUM(DK14:DV14)</f>
        <v>92.6</v>
      </c>
      <c r="DX14" s="146" t="s">
        <v>24</v>
      </c>
      <c r="DY14" s="146">
        <v>48.4</v>
      </c>
      <c r="DZ14" s="146">
        <v>48.4</v>
      </c>
      <c r="EA14" s="146">
        <v>49</v>
      </c>
      <c r="EB14" s="163">
        <v>57.1</v>
      </c>
      <c r="EC14" s="146">
        <v>70.6</v>
      </c>
      <c r="ED14" s="146">
        <v>78.6</v>
      </c>
      <c r="EE14" s="155">
        <v>78.6</v>
      </c>
      <c r="EF14" s="155">
        <v>78.6</v>
      </c>
      <c r="EG14" s="146">
        <v>78.6</v>
      </c>
      <c r="EH14" s="146">
        <v>90.9</v>
      </c>
      <c r="EI14" s="146">
        <v>5.1</v>
      </c>
      <c r="EJ14" s="146">
        <v>8.8</v>
      </c>
      <c r="EK14" s="164">
        <v>12.4</v>
      </c>
      <c r="EL14" s="155">
        <v>35.8</v>
      </c>
      <c r="EM14" s="146">
        <v>36.7</v>
      </c>
      <c r="EN14" s="155">
        <v>41.7</v>
      </c>
      <c r="EO14" s="146">
        <v>52.1</v>
      </c>
      <c r="EP14" s="165">
        <v>52.1</v>
      </c>
      <c r="EQ14" s="166">
        <v>69.6</v>
      </c>
      <c r="ER14" s="155">
        <v>69.6</v>
      </c>
      <c r="ES14" s="155">
        <v>92.6</v>
      </c>
      <c r="ET14" s="155">
        <v>92.6</v>
      </c>
      <c r="EU14" s="155">
        <v>23.1</v>
      </c>
      <c r="EV14" s="146">
        <v>25.8</v>
      </c>
      <c r="EW14" s="146">
        <v>36.1</v>
      </c>
      <c r="EX14" s="155">
        <v>67.3</v>
      </c>
      <c r="EY14" s="155">
        <v>74.3</v>
      </c>
      <c r="EZ14" s="155">
        <v>11.566773</v>
      </c>
      <c r="FA14" s="155">
        <v>8.795618</v>
      </c>
      <c r="FB14" s="167">
        <v>1.901123</v>
      </c>
      <c r="FC14" s="168">
        <v>22.859051</v>
      </c>
      <c r="FD14" s="168">
        <v>0</v>
      </c>
      <c r="FE14" s="169">
        <v>0</v>
      </c>
      <c r="FF14" s="168">
        <v>0</v>
      </c>
      <c r="FG14" s="155">
        <f aca="true" t="shared" si="40" ref="FG14:FG62">EY14+EZ14+FA14+FB14+FC14+FD14+FE14+FF14</f>
        <v>119.42256499999999</v>
      </c>
      <c r="FH14" s="155">
        <v>22.290652</v>
      </c>
      <c r="FI14" s="169">
        <v>9.694149</v>
      </c>
      <c r="FJ14" s="155">
        <v>12.331906</v>
      </c>
      <c r="FK14" s="155">
        <v>217.29039</v>
      </c>
      <c r="FL14" s="155">
        <v>0</v>
      </c>
      <c r="FM14" s="155">
        <v>20.158715</v>
      </c>
      <c r="FN14" s="169">
        <v>0</v>
      </c>
      <c r="FO14" s="170">
        <v>47.586481</v>
      </c>
      <c r="FP14" s="170">
        <v>27.191159</v>
      </c>
      <c r="FQ14" s="170">
        <v>25.277598</v>
      </c>
      <c r="FR14" s="170">
        <v>0</v>
      </c>
      <c r="FS14" s="170">
        <v>39.723899</v>
      </c>
      <c r="FT14" s="146">
        <f>SUM(FH14:FS14)</f>
        <v>421.54494900000003</v>
      </c>
      <c r="FU14" s="28" t="s">
        <v>24</v>
      </c>
      <c r="FV14" s="146">
        <v>4.730007</v>
      </c>
      <c r="FW14" s="114">
        <v>10.729758</v>
      </c>
      <c r="FX14" s="114">
        <v>9.2737</v>
      </c>
      <c r="FY14" s="114">
        <v>147.328671</v>
      </c>
      <c r="FZ14" s="114">
        <v>61.195329</v>
      </c>
      <c r="GA14" s="52">
        <v>30.3</v>
      </c>
      <c r="GB14" s="52">
        <v>84.322201</v>
      </c>
      <c r="GC14" s="52">
        <v>6.385483</v>
      </c>
      <c r="GD14" s="52">
        <v>26.800134</v>
      </c>
      <c r="GE14" s="52">
        <v>99.623717</v>
      </c>
      <c r="GF14" s="52">
        <v>892.7939930000001</v>
      </c>
      <c r="GG14" s="158">
        <f>FU14+FV14+FW14+FX14+FY14+FZ14+GA14+GB14+GC14+GD14+GE14+GF14</f>
        <v>1373.482993</v>
      </c>
      <c r="GH14" s="146">
        <v>89.70609175942549</v>
      </c>
      <c r="GI14" s="146">
        <v>127.442813</v>
      </c>
      <c r="GJ14" s="249">
        <v>10.729758</v>
      </c>
      <c r="GK14" s="249">
        <v>534.72056</v>
      </c>
      <c r="GL14" s="158">
        <v>196.778433</v>
      </c>
      <c r="GM14" s="158">
        <v>628.05411</v>
      </c>
      <c r="GN14" s="250">
        <v>47.04404</v>
      </c>
      <c r="GO14" s="250">
        <v>45.052073</v>
      </c>
      <c r="GP14" s="158">
        <v>222.451383</v>
      </c>
      <c r="GQ14" s="158">
        <v>236.019525</v>
      </c>
      <c r="GR14" s="158">
        <v>81.925913</v>
      </c>
      <c r="GS14" s="249">
        <v>1278.257998</v>
      </c>
      <c r="GT14" s="155">
        <v>2824.9912733327883</v>
      </c>
      <c r="GU14" s="155">
        <v>1871.0592571331997</v>
      </c>
      <c r="GV14" s="155">
        <v>1360.759849</v>
      </c>
      <c r="GW14" s="146">
        <f>+GJ14+GI14+GH14+GK14+GL14+GM14+GN14+GO14+GP14+GQ14+GR14+GS14</f>
        <v>3498.1826977594255</v>
      </c>
      <c r="GX14" s="105">
        <v>287.706315</v>
      </c>
      <c r="GY14" s="339">
        <v>526.207414</v>
      </c>
      <c r="GZ14" s="113">
        <v>0</v>
      </c>
      <c r="HA14" s="328">
        <v>146.55626859999998</v>
      </c>
      <c r="HB14" s="329">
        <v>152.86665440000002</v>
      </c>
      <c r="HC14" s="329">
        <v>109.72451167999999</v>
      </c>
      <c r="HD14" s="329">
        <v>30.4319416</v>
      </c>
      <c r="HE14" s="146">
        <v>223.36842842590002</v>
      </c>
      <c r="HF14" s="330">
        <v>34.369531855800005</v>
      </c>
      <c r="HG14" s="328">
        <v>570.7421113856998</v>
      </c>
      <c r="HH14" s="328">
        <v>149.97046053118848</v>
      </c>
      <c r="HI14" s="328">
        <v>593.0476358542003</v>
      </c>
      <c r="HJ14" s="25">
        <v>80.6491902012</v>
      </c>
      <c r="HK14" s="96">
        <v>184.20535920439997</v>
      </c>
      <c r="HL14" s="96">
        <v>90.30640511760001</v>
      </c>
      <c r="HM14" s="96">
        <v>339.52547287</v>
      </c>
      <c r="HN14" s="96">
        <v>136.20605217</v>
      </c>
      <c r="HO14" s="96">
        <v>122.89141736000002</v>
      </c>
      <c r="HP14" s="96">
        <v>25.47815179</v>
      </c>
      <c r="HQ14" s="96">
        <v>7.2108962299999995</v>
      </c>
      <c r="HR14" s="96">
        <v>20.02057319</v>
      </c>
      <c r="HS14" s="96">
        <v>43.165929</v>
      </c>
      <c r="HT14" s="96">
        <v>27.48392</v>
      </c>
      <c r="HU14" s="96">
        <v>793.91589</v>
      </c>
      <c r="HV14" s="347">
        <f>+SUM(GX14:HI14)</f>
        <v>2824.9912733327883</v>
      </c>
      <c r="HW14" s="347">
        <f>SUM(HJ14:HU14)</f>
        <v>1871.0592571331997</v>
      </c>
      <c r="HX14" s="347">
        <v>95.202607</v>
      </c>
      <c r="HY14" s="347">
        <v>2.703379</v>
      </c>
      <c r="HZ14" s="347">
        <v>14.784489</v>
      </c>
      <c r="IA14" s="347">
        <v>174.689556</v>
      </c>
      <c r="IB14" s="347">
        <v>27.166537</v>
      </c>
      <c r="IC14" s="347">
        <v>2.869406</v>
      </c>
      <c r="ID14" s="347">
        <v>30.176626</v>
      </c>
      <c r="IE14" s="347"/>
      <c r="IF14" s="347">
        <v>150.564678</v>
      </c>
      <c r="IG14" s="347">
        <v>382.621438</v>
      </c>
      <c r="IH14" s="347"/>
      <c r="II14" s="347">
        <v>479.981133</v>
      </c>
      <c r="IJ14" s="347">
        <v>24.713542</v>
      </c>
      <c r="IK14" s="347">
        <v>18.645857</v>
      </c>
      <c r="IL14" s="347">
        <v>92.03662</v>
      </c>
      <c r="IM14" s="347"/>
      <c r="IN14" s="347">
        <v>7.860509</v>
      </c>
      <c r="IO14" s="347">
        <v>52.390699</v>
      </c>
      <c r="IP14" s="155">
        <f>+HX14+HY14+HZ14+IA14+IB14+IC14</f>
        <v>317.41597400000006</v>
      </c>
      <c r="IQ14" s="155">
        <f>+IJ14+IK14+IL14+IM14+IN14+IO14</f>
        <v>195.647227</v>
      </c>
      <c r="IR14" s="312"/>
    </row>
    <row r="15" spans="1:252" ht="18" customHeight="1">
      <c r="A15" s="159" t="s">
        <v>26</v>
      </c>
      <c r="B15" s="46" t="s">
        <v>27</v>
      </c>
      <c r="C15" s="103">
        <v>0.2</v>
      </c>
      <c r="D15" s="104">
        <v>2.8</v>
      </c>
      <c r="E15" s="103">
        <v>0.7</v>
      </c>
      <c r="F15" s="104">
        <v>0.4</v>
      </c>
      <c r="G15" s="104">
        <v>1.5</v>
      </c>
      <c r="H15" s="104">
        <v>1.8</v>
      </c>
      <c r="I15" s="105">
        <v>0.4</v>
      </c>
      <c r="J15" s="147">
        <v>6.3</v>
      </c>
      <c r="K15" s="147">
        <v>0.1</v>
      </c>
      <c r="L15" s="147" t="s">
        <v>24</v>
      </c>
      <c r="M15" s="147">
        <v>3.2</v>
      </c>
      <c r="N15" s="146">
        <v>1</v>
      </c>
      <c r="O15" s="147" t="s">
        <v>209</v>
      </c>
      <c r="P15" s="147">
        <v>40.7</v>
      </c>
      <c r="Q15" s="160">
        <v>39.6</v>
      </c>
      <c r="R15" s="147">
        <f t="shared" si="0"/>
        <v>25.840000000000003</v>
      </c>
      <c r="S15" s="146">
        <v>1544.2</v>
      </c>
      <c r="T15" s="146">
        <v>278.9</v>
      </c>
      <c r="U15" s="155">
        <v>14</v>
      </c>
      <c r="V15" s="155">
        <v>52.374277000000006</v>
      </c>
      <c r="W15" s="155">
        <v>44.650581</v>
      </c>
      <c r="X15" s="155">
        <v>45.805516</v>
      </c>
      <c r="Y15" s="155">
        <v>37.96814899999999</v>
      </c>
      <c r="Z15" s="147" t="s">
        <v>24</v>
      </c>
      <c r="AA15" s="18" t="s">
        <v>209</v>
      </c>
      <c r="AB15" s="18" t="s">
        <v>24</v>
      </c>
      <c r="AC15" s="18" t="s">
        <v>24</v>
      </c>
      <c r="AD15" s="18" t="s">
        <v>209</v>
      </c>
      <c r="AE15" s="18" t="s">
        <v>209</v>
      </c>
      <c r="AF15" s="18" t="s">
        <v>24</v>
      </c>
      <c r="AG15" s="18" t="s">
        <v>24</v>
      </c>
      <c r="AH15" s="18" t="s">
        <v>24</v>
      </c>
      <c r="AI15" s="18" t="s">
        <v>24</v>
      </c>
      <c r="AJ15" s="18" t="s">
        <v>24</v>
      </c>
      <c r="AK15" s="18" t="s">
        <v>209</v>
      </c>
      <c r="AL15" s="147" t="s">
        <v>24</v>
      </c>
      <c r="AM15" s="147" t="s">
        <v>24</v>
      </c>
      <c r="AN15" s="147" t="s">
        <v>24</v>
      </c>
      <c r="AO15" s="147" t="s">
        <v>24</v>
      </c>
      <c r="AP15" s="147">
        <v>38.1</v>
      </c>
      <c r="AQ15" s="147" t="s">
        <v>24</v>
      </c>
      <c r="AR15" s="147" t="s">
        <v>24</v>
      </c>
      <c r="AS15" s="147" t="s">
        <v>24</v>
      </c>
      <c r="AT15" s="147" t="s">
        <v>24</v>
      </c>
      <c r="AU15" s="147" t="s">
        <v>24</v>
      </c>
      <c r="AV15" s="147">
        <v>1.6</v>
      </c>
      <c r="AW15" s="147">
        <v>1</v>
      </c>
      <c r="AX15" s="147" t="s">
        <v>209</v>
      </c>
      <c r="AY15" s="147">
        <f t="shared" si="1"/>
        <v>40.7</v>
      </c>
      <c r="AZ15" s="147" t="s">
        <v>24</v>
      </c>
      <c r="BA15" s="161" t="s">
        <v>24</v>
      </c>
      <c r="BB15" s="147">
        <v>1.6</v>
      </c>
      <c r="BC15" s="147" t="s">
        <v>209</v>
      </c>
      <c r="BD15" s="147" t="s">
        <v>24</v>
      </c>
      <c r="BE15" s="147" t="s">
        <v>24</v>
      </c>
      <c r="BF15" s="147" t="s">
        <v>24</v>
      </c>
      <c r="BG15" s="147" t="s">
        <v>24</v>
      </c>
      <c r="BH15" s="147">
        <v>34.4</v>
      </c>
      <c r="BI15" s="147" t="s">
        <v>24</v>
      </c>
      <c r="BJ15" s="147" t="s">
        <v>24</v>
      </c>
      <c r="BK15" s="147">
        <v>3.6</v>
      </c>
      <c r="BL15" s="147">
        <f>+AZ15+BA15+BB15+BC15+BD15+BE15+BF15+BG15+BH15+BI15+BJ15+BK15</f>
        <v>39.6</v>
      </c>
      <c r="BM15" s="147" t="s">
        <v>24</v>
      </c>
      <c r="BN15" s="161">
        <v>2.1</v>
      </c>
      <c r="BO15" s="147">
        <v>22.02</v>
      </c>
      <c r="BP15" s="147" t="s">
        <v>24</v>
      </c>
      <c r="BQ15" s="147" t="s">
        <v>24</v>
      </c>
      <c r="BR15" s="147">
        <v>1.62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160">
        <v>0.1</v>
      </c>
      <c r="BY15" s="147">
        <f>SUM(BM15:BX15)</f>
        <v>25.840000000000003</v>
      </c>
      <c r="BZ15" s="162">
        <v>0</v>
      </c>
      <c r="CA15" s="18">
        <f t="shared" si="4"/>
        <v>0</v>
      </c>
      <c r="CB15" s="18">
        <f t="shared" si="5"/>
        <v>0</v>
      </c>
      <c r="CC15" s="18">
        <f t="shared" si="6"/>
        <v>29.5</v>
      </c>
      <c r="CD15" s="18">
        <f t="shared" si="7"/>
        <v>253.2</v>
      </c>
      <c r="CE15" s="18">
        <f t="shared" si="8"/>
        <v>272.09999999999997</v>
      </c>
      <c r="CF15" s="18">
        <f t="shared" si="9"/>
        <v>228.20000000000005</v>
      </c>
      <c r="CG15" s="18">
        <f t="shared" si="10"/>
        <v>508.5</v>
      </c>
      <c r="CH15" s="18">
        <f t="shared" si="11"/>
        <v>0</v>
      </c>
      <c r="CI15" s="18">
        <f t="shared" si="12"/>
        <v>0</v>
      </c>
      <c r="CJ15" s="18">
        <f t="shared" si="13"/>
        <v>107</v>
      </c>
      <c r="CK15" s="18">
        <f t="shared" si="14"/>
        <v>145.70000000000005</v>
      </c>
      <c r="CL15" s="18">
        <f t="shared" si="15"/>
        <v>1544.2</v>
      </c>
      <c r="CM15" s="162">
        <v>0</v>
      </c>
      <c r="CN15" s="162" t="s">
        <v>24</v>
      </c>
      <c r="CO15" s="147">
        <v>29.5</v>
      </c>
      <c r="CP15" s="28">
        <v>282.7</v>
      </c>
      <c r="CQ15" s="162">
        <v>554.8</v>
      </c>
      <c r="CR15" s="162">
        <v>783</v>
      </c>
      <c r="CS15" s="162">
        <v>1291.5</v>
      </c>
      <c r="CT15" s="28">
        <v>1291.5</v>
      </c>
      <c r="CU15" s="146">
        <v>1291.5</v>
      </c>
      <c r="CV15" s="146">
        <v>1398.5</v>
      </c>
      <c r="CW15" s="146">
        <v>1544.2</v>
      </c>
      <c r="CX15" s="146">
        <v>165.6</v>
      </c>
      <c r="CY15" s="146">
        <f t="shared" si="16"/>
        <v>101.70000000000002</v>
      </c>
      <c r="CZ15" s="146">
        <f t="shared" si="17"/>
        <v>0</v>
      </c>
      <c r="DA15" s="146">
        <f t="shared" si="18"/>
        <v>0</v>
      </c>
      <c r="DB15" s="146">
        <f t="shared" si="19"/>
        <v>0.5</v>
      </c>
      <c r="DC15" s="146">
        <f t="shared" si="20"/>
        <v>0</v>
      </c>
      <c r="DD15" s="146">
        <f t="shared" si="21"/>
        <v>0.19999999999998863</v>
      </c>
      <c r="DE15" s="146">
        <f t="shared" si="22"/>
        <v>1.6999999999999886</v>
      </c>
      <c r="DF15" s="146">
        <f t="shared" si="23"/>
        <v>0</v>
      </c>
      <c r="DG15" s="146">
        <f t="shared" si="24"/>
        <v>4.300000000000011</v>
      </c>
      <c r="DH15" s="146">
        <f t="shared" si="25"/>
        <v>2.8999999999999773</v>
      </c>
      <c r="DI15" s="146">
        <f t="shared" si="26"/>
        <v>2</v>
      </c>
      <c r="DJ15" s="146">
        <f t="shared" si="27"/>
        <v>278.9</v>
      </c>
      <c r="DK15" s="146" t="s">
        <v>24</v>
      </c>
      <c r="DL15" s="146">
        <f t="shared" si="28"/>
        <v>0.4</v>
      </c>
      <c r="DM15" s="146">
        <f t="shared" si="28"/>
        <v>0</v>
      </c>
      <c r="DN15" s="146">
        <f t="shared" si="30"/>
        <v>0</v>
      </c>
      <c r="DO15" s="146">
        <f t="shared" si="31"/>
        <v>0</v>
      </c>
      <c r="DP15" s="146">
        <f t="shared" si="32"/>
        <v>0.9</v>
      </c>
      <c r="DQ15" s="146">
        <f t="shared" si="33"/>
        <v>0</v>
      </c>
      <c r="DR15" s="146">
        <f t="shared" si="34"/>
        <v>0.30000000000000004</v>
      </c>
      <c r="DS15" s="146">
        <f t="shared" si="35"/>
        <v>1</v>
      </c>
      <c r="DT15" s="146">
        <f t="shared" si="36"/>
        <v>10.200000000000001</v>
      </c>
      <c r="DU15" s="146">
        <f t="shared" si="37"/>
        <v>0.5</v>
      </c>
      <c r="DV15" s="146">
        <f t="shared" si="38"/>
        <v>0.6999999999999993</v>
      </c>
      <c r="DW15" s="146">
        <f t="shared" si="39"/>
        <v>14</v>
      </c>
      <c r="DX15" s="146">
        <v>267.3</v>
      </c>
      <c r="DY15" s="146">
        <v>267.3</v>
      </c>
      <c r="DZ15" s="146">
        <v>267.3</v>
      </c>
      <c r="EA15" s="146">
        <v>267.8</v>
      </c>
      <c r="EB15" s="163">
        <v>267.8</v>
      </c>
      <c r="EC15" s="146">
        <v>268</v>
      </c>
      <c r="ED15" s="146">
        <v>269.7</v>
      </c>
      <c r="EE15" s="155">
        <v>269.7</v>
      </c>
      <c r="EF15" s="155">
        <v>274</v>
      </c>
      <c r="EG15" s="146">
        <v>276.9</v>
      </c>
      <c r="EH15" s="146">
        <v>278.9</v>
      </c>
      <c r="EI15" s="146" t="s">
        <v>24</v>
      </c>
      <c r="EJ15" s="146">
        <v>0.4</v>
      </c>
      <c r="EK15" s="164">
        <v>0.4</v>
      </c>
      <c r="EL15" s="146">
        <v>0.4</v>
      </c>
      <c r="EM15" s="146">
        <v>0.4</v>
      </c>
      <c r="EN15" s="155">
        <v>1.3</v>
      </c>
      <c r="EO15" s="146">
        <v>1.3</v>
      </c>
      <c r="EP15" s="165">
        <v>1.6</v>
      </c>
      <c r="EQ15" s="166">
        <v>2.6</v>
      </c>
      <c r="ER15" s="155">
        <v>12.8</v>
      </c>
      <c r="ES15" s="155">
        <v>13.3</v>
      </c>
      <c r="ET15" s="155">
        <v>14</v>
      </c>
      <c r="EU15" s="146" t="s">
        <v>24</v>
      </c>
      <c r="EV15" s="146" t="s">
        <v>24</v>
      </c>
      <c r="EW15" s="146">
        <v>1.3</v>
      </c>
      <c r="EX15" s="155">
        <v>1.6</v>
      </c>
      <c r="EY15" s="155">
        <v>1.6</v>
      </c>
      <c r="EZ15" s="155">
        <v>0</v>
      </c>
      <c r="FA15" s="155">
        <v>0</v>
      </c>
      <c r="FB15" s="167">
        <v>0</v>
      </c>
      <c r="FC15" s="168">
        <v>20.922896</v>
      </c>
      <c r="FD15" s="168">
        <v>13.933555</v>
      </c>
      <c r="FE15" s="169">
        <v>4.499467</v>
      </c>
      <c r="FF15" s="168">
        <v>11.418359</v>
      </c>
      <c r="FG15" s="155">
        <f t="shared" si="40"/>
        <v>52.374277000000006</v>
      </c>
      <c r="FH15" s="146" t="s">
        <v>24</v>
      </c>
      <c r="FI15" s="169">
        <v>0</v>
      </c>
      <c r="FJ15" s="155">
        <v>0</v>
      </c>
      <c r="FK15" s="155">
        <v>0</v>
      </c>
      <c r="FL15" s="155">
        <v>1.184575</v>
      </c>
      <c r="FM15" s="155">
        <v>1.798974</v>
      </c>
      <c r="FN15" s="169">
        <v>0.473815</v>
      </c>
      <c r="FO15" s="170">
        <v>0.808609</v>
      </c>
      <c r="FP15" s="170">
        <v>1.546636</v>
      </c>
      <c r="FQ15" s="170">
        <v>0.742306</v>
      </c>
      <c r="FR15" s="170">
        <v>3.404286</v>
      </c>
      <c r="FS15" s="170">
        <v>34.69138</v>
      </c>
      <c r="FT15" s="146">
        <f aca="true" t="shared" si="41" ref="FT15:FT69">SUM(FH15:FS15)</f>
        <v>44.650581</v>
      </c>
      <c r="FU15" s="155">
        <v>5.8</v>
      </c>
      <c r="FV15" s="146">
        <v>13.9</v>
      </c>
      <c r="FW15" s="73">
        <v>1.753878</v>
      </c>
      <c r="FX15" s="171">
        <v>1.272006</v>
      </c>
      <c r="FY15" s="171">
        <v>5.40811</v>
      </c>
      <c r="FZ15" s="171">
        <v>0.046217</v>
      </c>
      <c r="GA15" s="52">
        <v>8.784614</v>
      </c>
      <c r="GB15" s="52">
        <v>0</v>
      </c>
      <c r="GC15" s="52">
        <v>4.178089</v>
      </c>
      <c r="GD15" s="52">
        <v>1.624883</v>
      </c>
      <c r="GE15" s="52">
        <v>2.34011</v>
      </c>
      <c r="GF15" s="52">
        <v>0.697609</v>
      </c>
      <c r="GG15" s="158">
        <f aca="true" t="shared" si="42" ref="GG15:GG69">FU15+FV15+FW15+FX15+FY15+FZ15+GA15+GB15+GC15+GD15+GE15+GF15</f>
        <v>45.805516</v>
      </c>
      <c r="GH15" s="146">
        <v>5.97642</v>
      </c>
      <c r="GI15" s="146">
        <v>4.9914</v>
      </c>
      <c r="GJ15" s="249">
        <v>1.753878</v>
      </c>
      <c r="GK15" s="249">
        <v>5.718253000000001</v>
      </c>
      <c r="GL15" s="158">
        <v>9.559872</v>
      </c>
      <c r="GM15" s="158">
        <v>4.250549</v>
      </c>
      <c r="GN15" s="250">
        <v>0</v>
      </c>
      <c r="GO15" s="250">
        <v>0.596498</v>
      </c>
      <c r="GP15" s="158">
        <v>0.34054</v>
      </c>
      <c r="GQ15" s="158">
        <v>1.531118</v>
      </c>
      <c r="GR15" s="158">
        <v>0</v>
      </c>
      <c r="GS15" s="249">
        <v>3.249621</v>
      </c>
      <c r="GT15" s="155">
        <v>401.33491408274085</v>
      </c>
      <c r="GU15" s="155">
        <v>7070.8997802064305</v>
      </c>
      <c r="GV15" s="155">
        <v>5152.999582320001</v>
      </c>
      <c r="GW15" s="146">
        <f aca="true" t="shared" si="43" ref="GW15:GW69">+GJ15+GI15+GH15+GK15+GL15+GM15+GN15+GO15+GP15+GQ15+GR15+GS15</f>
        <v>37.96814899999999</v>
      </c>
      <c r="GX15" s="105">
        <v>2.742862</v>
      </c>
      <c r="GY15" s="339">
        <v>5.422866</v>
      </c>
      <c r="GZ15" s="113">
        <v>349.24029</v>
      </c>
      <c r="HA15" s="328">
        <v>2.402081</v>
      </c>
      <c r="HB15" s="329">
        <v>2.5878344699999998</v>
      </c>
      <c r="HC15" s="329">
        <v>6.39250084</v>
      </c>
      <c r="HD15" s="329">
        <v>4.461947957904</v>
      </c>
      <c r="HE15" s="146">
        <v>3.60562243941</v>
      </c>
      <c r="HF15" s="330">
        <v>6.301437264302001</v>
      </c>
      <c r="HG15" s="328">
        <v>0.7110065708068001</v>
      </c>
      <c r="HH15" s="328">
        <v>3.403741901475</v>
      </c>
      <c r="HI15" s="328">
        <v>14.062723638843002</v>
      </c>
      <c r="HJ15" s="25">
        <v>2783.525102392174</v>
      </c>
      <c r="HK15" s="96">
        <v>211.29842601995497</v>
      </c>
      <c r="HL15" s="96">
        <v>10.345258484300999</v>
      </c>
      <c r="HM15" s="96">
        <v>7.07415277</v>
      </c>
      <c r="HN15" s="96">
        <v>4.80467746</v>
      </c>
      <c r="HO15" s="96">
        <v>7.66256621</v>
      </c>
      <c r="HP15" s="96">
        <v>5.665638779999999</v>
      </c>
      <c r="HQ15" s="96">
        <v>2.8153039699999995</v>
      </c>
      <c r="HR15" s="96">
        <v>5.41183912</v>
      </c>
      <c r="HS15" s="96">
        <v>22.742417</v>
      </c>
      <c r="HT15" s="96">
        <v>1835.753496</v>
      </c>
      <c r="HU15" s="96">
        <v>2173.800902</v>
      </c>
      <c r="HV15" s="347">
        <f>+SUM(GX15:HI15)</f>
        <v>401.33491408274085</v>
      </c>
      <c r="HW15" s="347">
        <f aca="true" t="shared" si="44" ref="HW15:HW69">SUM(HJ15:HU15)</f>
        <v>7070.8997802064305</v>
      </c>
      <c r="HX15" s="347">
        <v>1.997287</v>
      </c>
      <c r="HY15" s="347">
        <v>27.692892</v>
      </c>
      <c r="HZ15" s="347">
        <v>6.147469</v>
      </c>
      <c r="IA15" s="347">
        <v>7.471256</v>
      </c>
      <c r="IB15" s="347">
        <v>5.365173</v>
      </c>
      <c r="IC15" s="347">
        <v>3569.633907</v>
      </c>
      <c r="ID15" s="347">
        <v>1517.338467</v>
      </c>
      <c r="IE15" s="347">
        <v>0.472053</v>
      </c>
      <c r="IF15" s="347">
        <v>0.9568733199999999</v>
      </c>
      <c r="IG15" s="347">
        <v>8.791036</v>
      </c>
      <c r="IH15" s="347">
        <v>5.083627</v>
      </c>
      <c r="II15" s="347">
        <v>2.049542</v>
      </c>
      <c r="IJ15" s="347">
        <v>0.158217</v>
      </c>
      <c r="IK15" s="347">
        <v>1.629042</v>
      </c>
      <c r="IL15" s="347"/>
      <c r="IM15" s="347">
        <v>3166.851369</v>
      </c>
      <c r="IN15" s="347">
        <v>1704.886972</v>
      </c>
      <c r="IO15" s="347">
        <v>1.247136</v>
      </c>
      <c r="IP15" s="155">
        <f aca="true" t="shared" si="45" ref="IP15:IP69">+HX15+HY15+HZ15+IA15+IB15+IC15</f>
        <v>3618.307984</v>
      </c>
      <c r="IQ15" s="155">
        <f aca="true" t="shared" si="46" ref="IQ15:IQ69">+IJ15+IK15+IL15+IM15+IN15+IO15</f>
        <v>4874.772736</v>
      </c>
      <c r="IR15" s="312"/>
    </row>
    <row r="16" spans="1:252" ht="18" customHeight="1">
      <c r="A16" s="159" t="s">
        <v>29</v>
      </c>
      <c r="B16" s="46" t="s">
        <v>30</v>
      </c>
      <c r="C16" s="103">
        <v>2.8</v>
      </c>
      <c r="D16" s="104">
        <v>5.7</v>
      </c>
      <c r="E16" s="103">
        <v>3.8</v>
      </c>
      <c r="F16" s="104">
        <v>175.2</v>
      </c>
      <c r="G16" s="104">
        <v>228.8</v>
      </c>
      <c r="H16" s="104">
        <v>1.9</v>
      </c>
      <c r="I16" s="105">
        <v>87.8</v>
      </c>
      <c r="J16" s="147">
        <v>41.5</v>
      </c>
      <c r="K16" s="147">
        <v>7.8</v>
      </c>
      <c r="L16" s="147">
        <v>62.3</v>
      </c>
      <c r="M16" s="147">
        <v>16.6</v>
      </c>
      <c r="N16" s="146">
        <v>55.2</v>
      </c>
      <c r="O16" s="147">
        <v>0.8</v>
      </c>
      <c r="P16" s="147">
        <v>46.6</v>
      </c>
      <c r="Q16" s="160">
        <v>25.8</v>
      </c>
      <c r="R16" s="147">
        <f t="shared" si="0"/>
        <v>18.799999999999997</v>
      </c>
      <c r="S16" s="146">
        <v>98.5</v>
      </c>
      <c r="T16" s="146">
        <v>21.3</v>
      </c>
      <c r="U16" s="155">
        <v>12.4</v>
      </c>
      <c r="V16" s="155">
        <v>171.97806299999996</v>
      </c>
      <c r="W16" s="155">
        <v>462.15121300000004</v>
      </c>
      <c r="X16" s="155">
        <v>1546.5725590000002</v>
      </c>
      <c r="Y16" s="155">
        <v>2774.339718</v>
      </c>
      <c r="Z16" s="147">
        <v>0.6</v>
      </c>
      <c r="AA16" s="18" t="s">
        <v>209</v>
      </c>
      <c r="AB16" s="18" t="s">
        <v>209</v>
      </c>
      <c r="AC16" s="18" t="s">
        <v>209</v>
      </c>
      <c r="AD16" s="18" t="s">
        <v>209</v>
      </c>
      <c r="AE16" s="18">
        <v>0.2</v>
      </c>
      <c r="AF16" s="18" t="s">
        <v>209</v>
      </c>
      <c r="AG16" s="18" t="s">
        <v>209</v>
      </c>
      <c r="AH16" s="18" t="s">
        <v>24</v>
      </c>
      <c r="AI16" s="18" t="s">
        <v>209</v>
      </c>
      <c r="AJ16" s="18" t="s">
        <v>209</v>
      </c>
      <c r="AK16" s="18" t="s">
        <v>209</v>
      </c>
      <c r="AL16" s="147">
        <f>+Z16+AA16+AB16+AC16+AD16+AE16+AF16+AG16+AH16+AI16+AJ16+AK16</f>
        <v>0.8</v>
      </c>
      <c r="AM16" s="147" t="s">
        <v>209</v>
      </c>
      <c r="AN16" s="18" t="s">
        <v>24</v>
      </c>
      <c r="AO16" s="18" t="s">
        <v>209</v>
      </c>
      <c r="AP16" s="18">
        <v>1.6</v>
      </c>
      <c r="AQ16" s="18">
        <v>0.6</v>
      </c>
      <c r="AR16" s="18" t="s">
        <v>209</v>
      </c>
      <c r="AS16" s="18">
        <v>2.3</v>
      </c>
      <c r="AT16" s="18" t="s">
        <v>24</v>
      </c>
      <c r="AU16" s="18">
        <v>0.7</v>
      </c>
      <c r="AV16" s="18" t="s">
        <v>209</v>
      </c>
      <c r="AW16" s="18">
        <v>4.3</v>
      </c>
      <c r="AX16" s="18">
        <v>37.1</v>
      </c>
      <c r="AY16" s="147">
        <f t="shared" si="1"/>
        <v>46.6</v>
      </c>
      <c r="AZ16" s="161">
        <v>1.7</v>
      </c>
      <c r="BA16" s="18">
        <v>2.8</v>
      </c>
      <c r="BB16" s="18" t="s">
        <v>209</v>
      </c>
      <c r="BC16" s="18">
        <v>9.2</v>
      </c>
      <c r="BD16" s="18">
        <v>1</v>
      </c>
      <c r="BE16" s="18" t="s">
        <v>24</v>
      </c>
      <c r="BF16" s="18" t="s">
        <v>209</v>
      </c>
      <c r="BG16" s="18" t="s">
        <v>24</v>
      </c>
      <c r="BH16" s="18">
        <v>2.9</v>
      </c>
      <c r="BI16" s="18">
        <v>4.3</v>
      </c>
      <c r="BJ16" s="18">
        <v>0.8</v>
      </c>
      <c r="BK16" s="18">
        <v>3.1</v>
      </c>
      <c r="BL16" s="147">
        <f t="shared" si="2"/>
        <v>25.8</v>
      </c>
      <c r="BM16" s="147">
        <v>0.38</v>
      </c>
      <c r="BN16" s="18">
        <v>0.1</v>
      </c>
      <c r="BO16" s="18">
        <v>0.1</v>
      </c>
      <c r="BP16" s="18">
        <v>0.83</v>
      </c>
      <c r="BQ16" s="18">
        <v>1.98</v>
      </c>
      <c r="BR16" s="18">
        <v>6.14</v>
      </c>
      <c r="BS16" s="48">
        <v>0.7</v>
      </c>
      <c r="BT16" s="48">
        <v>3.6</v>
      </c>
      <c r="BU16" s="48">
        <v>0.10000000000000053</v>
      </c>
      <c r="BV16" s="48">
        <v>1.5</v>
      </c>
      <c r="BW16" s="48">
        <v>1.4</v>
      </c>
      <c r="BX16" s="18">
        <v>1.97</v>
      </c>
      <c r="BY16" s="147">
        <f t="shared" si="3"/>
        <v>18.799999999999997</v>
      </c>
      <c r="BZ16" s="162">
        <v>36</v>
      </c>
      <c r="CA16" s="18">
        <f t="shared" si="4"/>
        <v>0</v>
      </c>
      <c r="CB16" s="18">
        <f t="shared" si="5"/>
        <v>1.3999999999999986</v>
      </c>
      <c r="CC16" s="18">
        <f t="shared" si="6"/>
        <v>0</v>
      </c>
      <c r="CD16" s="18">
        <f t="shared" si="7"/>
        <v>1.5</v>
      </c>
      <c r="CE16" s="18">
        <f t="shared" si="8"/>
        <v>23.6</v>
      </c>
      <c r="CF16" s="18">
        <f t="shared" si="9"/>
        <v>23.900000000000006</v>
      </c>
      <c r="CG16" s="18">
        <f t="shared" si="10"/>
        <v>0.29999999999999716</v>
      </c>
      <c r="CH16" s="18">
        <f t="shared" si="11"/>
        <v>9.399999999999991</v>
      </c>
      <c r="CI16" s="18">
        <f t="shared" si="12"/>
        <v>0</v>
      </c>
      <c r="CJ16" s="18">
        <f t="shared" si="13"/>
        <v>0.5</v>
      </c>
      <c r="CK16" s="18">
        <f t="shared" si="14"/>
        <v>1.9000000000000057</v>
      </c>
      <c r="CL16" s="18">
        <f t="shared" si="15"/>
        <v>98.5</v>
      </c>
      <c r="CM16" s="162">
        <v>36</v>
      </c>
      <c r="CN16" s="162">
        <v>37.4</v>
      </c>
      <c r="CO16" s="147">
        <v>37.4</v>
      </c>
      <c r="CP16" s="28">
        <v>38.9</v>
      </c>
      <c r="CQ16" s="162">
        <v>62.5</v>
      </c>
      <c r="CR16" s="162">
        <v>86.4</v>
      </c>
      <c r="CS16" s="162">
        <v>86.7</v>
      </c>
      <c r="CT16" s="28">
        <v>96.1</v>
      </c>
      <c r="CU16" s="146">
        <v>96.1</v>
      </c>
      <c r="CV16" s="146">
        <v>96.6</v>
      </c>
      <c r="CW16" s="146">
        <v>98.5</v>
      </c>
      <c r="CX16" s="146">
        <v>0.8</v>
      </c>
      <c r="CY16" s="146">
        <f t="shared" si="16"/>
        <v>0</v>
      </c>
      <c r="CZ16" s="146">
        <f t="shared" si="17"/>
        <v>0</v>
      </c>
      <c r="DA16" s="146">
        <f t="shared" si="18"/>
        <v>0</v>
      </c>
      <c r="DB16" s="146">
        <f t="shared" si="19"/>
        <v>6.5</v>
      </c>
      <c r="DC16" s="146">
        <f t="shared" si="20"/>
        <v>0</v>
      </c>
      <c r="DD16" s="146">
        <f t="shared" si="21"/>
        <v>3.3</v>
      </c>
      <c r="DE16" s="146">
        <f t="shared" si="22"/>
        <v>0.9000000000000004</v>
      </c>
      <c r="DF16" s="146">
        <f t="shared" si="23"/>
        <v>1.0999999999999996</v>
      </c>
      <c r="DG16" s="146">
        <f t="shared" si="24"/>
        <v>1.700000000000001</v>
      </c>
      <c r="DH16" s="146">
        <f t="shared" si="25"/>
        <v>0</v>
      </c>
      <c r="DI16" s="146">
        <f t="shared" si="26"/>
        <v>7</v>
      </c>
      <c r="DJ16" s="146">
        <f t="shared" si="27"/>
        <v>21.3</v>
      </c>
      <c r="DK16" s="146" t="s">
        <v>24</v>
      </c>
      <c r="DL16" s="146">
        <f t="shared" si="28"/>
        <v>0</v>
      </c>
      <c r="DM16" s="146">
        <f t="shared" si="29"/>
        <v>0</v>
      </c>
      <c r="DN16" s="146">
        <f t="shared" si="30"/>
        <v>2.3</v>
      </c>
      <c r="DO16" s="146">
        <f t="shared" si="31"/>
        <v>0.30000000000000027</v>
      </c>
      <c r="DP16" s="146">
        <f t="shared" si="32"/>
        <v>2.4999999999999996</v>
      </c>
      <c r="DQ16" s="146">
        <f t="shared" si="33"/>
        <v>0</v>
      </c>
      <c r="DR16" s="146">
        <f t="shared" si="34"/>
        <v>0.10000000000000053</v>
      </c>
      <c r="DS16" s="146">
        <f t="shared" si="35"/>
        <v>1.7999999999999998</v>
      </c>
      <c r="DT16" s="146">
        <f t="shared" si="36"/>
        <v>0</v>
      </c>
      <c r="DU16" s="146">
        <f t="shared" si="37"/>
        <v>3.5999999999999996</v>
      </c>
      <c r="DV16" s="146">
        <f t="shared" si="38"/>
        <v>1.8000000000000007</v>
      </c>
      <c r="DW16" s="146">
        <f t="shared" si="39"/>
        <v>12.4</v>
      </c>
      <c r="DX16" s="146">
        <v>0.8</v>
      </c>
      <c r="DY16" s="146">
        <v>0.8</v>
      </c>
      <c r="DZ16" s="146">
        <v>0.8</v>
      </c>
      <c r="EA16" s="146">
        <v>7.3</v>
      </c>
      <c r="EB16" s="163">
        <v>7.3</v>
      </c>
      <c r="EC16" s="146">
        <v>10.6</v>
      </c>
      <c r="ED16" s="146">
        <v>11.5</v>
      </c>
      <c r="EE16" s="155">
        <v>12.6</v>
      </c>
      <c r="EF16" s="155">
        <v>14.3</v>
      </c>
      <c r="EG16" s="146">
        <v>14.3</v>
      </c>
      <c r="EH16" s="146">
        <v>21.3</v>
      </c>
      <c r="EI16" s="146" t="s">
        <v>24</v>
      </c>
      <c r="EJ16" s="146" t="s">
        <v>24</v>
      </c>
      <c r="EK16" s="164" t="s">
        <v>24</v>
      </c>
      <c r="EL16" s="146">
        <v>2.3</v>
      </c>
      <c r="EM16" s="146">
        <v>2.6</v>
      </c>
      <c r="EN16" s="155">
        <v>5.1</v>
      </c>
      <c r="EO16" s="146">
        <v>5.1</v>
      </c>
      <c r="EP16" s="165">
        <v>5.2</v>
      </c>
      <c r="EQ16" s="166">
        <v>7</v>
      </c>
      <c r="ER16" s="155">
        <v>7</v>
      </c>
      <c r="ES16" s="155">
        <v>10.6</v>
      </c>
      <c r="ET16" s="155">
        <v>12.4</v>
      </c>
      <c r="EU16" s="155">
        <v>4</v>
      </c>
      <c r="EV16" s="146">
        <v>4.3</v>
      </c>
      <c r="EW16" s="146">
        <v>5.6</v>
      </c>
      <c r="EX16" s="155">
        <v>17.4</v>
      </c>
      <c r="EY16" s="155">
        <v>17.4</v>
      </c>
      <c r="EZ16" s="155">
        <v>5.404538</v>
      </c>
      <c r="FA16" s="155">
        <v>16.841932</v>
      </c>
      <c r="FB16" s="167">
        <v>45.217264</v>
      </c>
      <c r="FC16" s="168">
        <v>5.598508</v>
      </c>
      <c r="FD16" s="168">
        <v>11.336542</v>
      </c>
      <c r="FE16" s="169">
        <v>25.404777</v>
      </c>
      <c r="FF16" s="168">
        <v>44.774502</v>
      </c>
      <c r="FG16" s="155">
        <f t="shared" si="40"/>
        <v>171.97806299999996</v>
      </c>
      <c r="FH16" s="155">
        <v>34.5</v>
      </c>
      <c r="FI16" s="169">
        <v>17.450692</v>
      </c>
      <c r="FJ16" s="155">
        <v>28.602113</v>
      </c>
      <c r="FK16" s="155">
        <v>38.147815</v>
      </c>
      <c r="FL16" s="155">
        <v>17</v>
      </c>
      <c r="FM16" s="155">
        <v>19.013002</v>
      </c>
      <c r="FN16" s="169">
        <v>15.175843</v>
      </c>
      <c r="FO16" s="170">
        <v>40.544959</v>
      </c>
      <c r="FP16" s="170">
        <v>31.379862</v>
      </c>
      <c r="FQ16" s="170">
        <v>81.137022</v>
      </c>
      <c r="FR16" s="170">
        <v>53.35825</v>
      </c>
      <c r="FS16" s="170">
        <v>85.841655</v>
      </c>
      <c r="FT16" s="146">
        <f t="shared" si="41"/>
        <v>462.15121300000004</v>
      </c>
      <c r="FU16" s="28">
        <v>162.56463</v>
      </c>
      <c r="FV16" s="146">
        <v>113.031446</v>
      </c>
      <c r="FW16" s="114">
        <v>217.660402</v>
      </c>
      <c r="FX16" s="114">
        <v>89.721216</v>
      </c>
      <c r="FY16" s="114">
        <v>211.108671</v>
      </c>
      <c r="FZ16" s="114">
        <v>85.064851</v>
      </c>
      <c r="GA16" s="52">
        <v>154.700351</v>
      </c>
      <c r="GB16" s="52">
        <v>81.382098</v>
      </c>
      <c r="GC16" s="52">
        <v>80.24323</v>
      </c>
      <c r="GD16" s="52">
        <v>132.991768</v>
      </c>
      <c r="GE16" s="52">
        <v>74.190066</v>
      </c>
      <c r="GF16" s="52">
        <v>143.91383000000002</v>
      </c>
      <c r="GG16" s="158">
        <f t="shared" si="42"/>
        <v>1546.5725590000002</v>
      </c>
      <c r="GH16" s="146">
        <v>52.573445</v>
      </c>
      <c r="GI16" s="146">
        <v>71.199917</v>
      </c>
      <c r="GJ16" s="249">
        <v>217.660402</v>
      </c>
      <c r="GK16" s="249">
        <v>186.562144</v>
      </c>
      <c r="GL16" s="158">
        <v>147.189898</v>
      </c>
      <c r="GM16" s="158">
        <v>190.157967</v>
      </c>
      <c r="GN16" s="250">
        <v>231.666638</v>
      </c>
      <c r="GO16" s="250">
        <v>370.874295</v>
      </c>
      <c r="GP16" s="158">
        <v>247.499635</v>
      </c>
      <c r="GQ16" s="158">
        <v>271.035543</v>
      </c>
      <c r="GR16" s="158">
        <v>423.129363</v>
      </c>
      <c r="GS16" s="249">
        <v>364.790471</v>
      </c>
      <c r="GT16" s="155">
        <v>3787.6853004537315</v>
      </c>
      <c r="GU16" s="155">
        <v>3636.4530582089105</v>
      </c>
      <c r="GV16" s="155">
        <v>3110.3844132530003</v>
      </c>
      <c r="GW16" s="146">
        <f t="shared" si="43"/>
        <v>2774.339718</v>
      </c>
      <c r="GX16" s="105">
        <v>368.458663</v>
      </c>
      <c r="GY16" s="339">
        <v>251.442911</v>
      </c>
      <c r="GZ16" s="113">
        <v>1.142901</v>
      </c>
      <c r="HA16" s="328">
        <v>404.902729</v>
      </c>
      <c r="HB16" s="329">
        <v>349.836346</v>
      </c>
      <c r="HC16" s="329">
        <v>336.33349783000006</v>
      </c>
      <c r="HD16" s="329">
        <v>290.89123452718394</v>
      </c>
      <c r="HE16" s="146">
        <v>389.4940374927871</v>
      </c>
      <c r="HF16" s="330">
        <v>417.5321193059999</v>
      </c>
      <c r="HG16" s="328">
        <v>304.5243232148289</v>
      </c>
      <c r="HH16" s="328">
        <v>283.702164481185</v>
      </c>
      <c r="HI16" s="328">
        <v>389.424373601747</v>
      </c>
      <c r="HJ16" s="25">
        <v>272.052008975286</v>
      </c>
      <c r="HK16" s="96">
        <v>305.1879782689129</v>
      </c>
      <c r="HL16" s="96">
        <v>297.3851277747119</v>
      </c>
      <c r="HM16" s="96">
        <v>251.29902257</v>
      </c>
      <c r="HN16" s="96">
        <v>305.22086405</v>
      </c>
      <c r="HO16" s="96">
        <v>371.7937931999997</v>
      </c>
      <c r="HP16" s="96">
        <v>301.65322006</v>
      </c>
      <c r="HQ16" s="96">
        <v>323.88215217</v>
      </c>
      <c r="HR16" s="96">
        <v>271.60584014000005</v>
      </c>
      <c r="HS16" s="96">
        <v>311.69035</v>
      </c>
      <c r="HT16" s="96">
        <v>341.331844</v>
      </c>
      <c r="HU16" s="96">
        <v>283.350857</v>
      </c>
      <c r="HV16" s="347">
        <f aca="true" t="shared" si="47" ref="HV16:HV69">+SUM(GX16:HI16)</f>
        <v>3787.6853004537315</v>
      </c>
      <c r="HW16" s="347">
        <f t="shared" si="44"/>
        <v>3636.4530582089105</v>
      </c>
      <c r="HX16" s="347">
        <v>220.418848</v>
      </c>
      <c r="HY16" s="347">
        <v>188.01568</v>
      </c>
      <c r="HZ16" s="347">
        <v>254.82716</v>
      </c>
      <c r="IA16" s="347">
        <v>331.733571</v>
      </c>
      <c r="IB16" s="347">
        <v>233.117973</v>
      </c>
      <c r="IC16" s="347">
        <v>209.879376</v>
      </c>
      <c r="ID16" s="347">
        <v>265.053828</v>
      </c>
      <c r="IE16" s="347">
        <v>164.408759</v>
      </c>
      <c r="IF16" s="347">
        <v>215.82375325299998</v>
      </c>
      <c r="IG16" s="347">
        <v>313.414049</v>
      </c>
      <c r="IH16" s="347">
        <v>394.557886</v>
      </c>
      <c r="II16" s="347">
        <v>319.13353</v>
      </c>
      <c r="IJ16" s="347">
        <v>331.022807</v>
      </c>
      <c r="IK16" s="347">
        <v>240.876569</v>
      </c>
      <c r="IL16" s="347">
        <v>217.476121</v>
      </c>
      <c r="IM16" s="347">
        <v>210.318586</v>
      </c>
      <c r="IN16" s="347">
        <v>311.258339</v>
      </c>
      <c r="IO16" s="347">
        <v>186.137201</v>
      </c>
      <c r="IP16" s="155">
        <f t="shared" si="45"/>
        <v>1437.9926080000002</v>
      </c>
      <c r="IQ16" s="155">
        <f t="shared" si="46"/>
        <v>1497.0896229999998</v>
      </c>
      <c r="IR16" s="312"/>
    </row>
    <row r="17" spans="1:252" ht="18" customHeight="1">
      <c r="A17" s="159" t="s">
        <v>31</v>
      </c>
      <c r="B17" s="46" t="s">
        <v>32</v>
      </c>
      <c r="C17" s="103">
        <v>321.8</v>
      </c>
      <c r="D17" s="104">
        <v>470.6</v>
      </c>
      <c r="E17" s="103">
        <v>625.2</v>
      </c>
      <c r="F17" s="104">
        <v>505.9</v>
      </c>
      <c r="G17" s="104">
        <v>433.2</v>
      </c>
      <c r="H17" s="104">
        <v>679.6</v>
      </c>
      <c r="I17" s="105">
        <v>363.8</v>
      </c>
      <c r="J17" s="147">
        <v>995</v>
      </c>
      <c r="K17" s="147">
        <v>1249.2</v>
      </c>
      <c r="L17" s="147">
        <v>489.9</v>
      </c>
      <c r="M17" s="147">
        <v>1173.3</v>
      </c>
      <c r="N17" s="146">
        <v>1613.7</v>
      </c>
      <c r="O17" s="147">
        <v>761.4</v>
      </c>
      <c r="P17" s="147">
        <v>1412.2</v>
      </c>
      <c r="Q17" s="160">
        <v>560.7</v>
      </c>
      <c r="R17" s="147">
        <f t="shared" si="0"/>
        <v>1161.9</v>
      </c>
      <c r="S17" s="146">
        <v>2654.1</v>
      </c>
      <c r="T17" s="146">
        <v>2337</v>
      </c>
      <c r="U17" s="155">
        <v>1667.6</v>
      </c>
      <c r="V17" s="155">
        <v>1691.30319</v>
      </c>
      <c r="W17" s="155">
        <v>2247.518346</v>
      </c>
      <c r="X17" s="155">
        <v>5238.568471</v>
      </c>
      <c r="Y17" s="155">
        <v>3338.3054589999997</v>
      </c>
      <c r="Z17" s="147">
        <v>171.6</v>
      </c>
      <c r="AA17" s="18">
        <v>0.1</v>
      </c>
      <c r="AB17" s="18">
        <v>25</v>
      </c>
      <c r="AC17" s="18">
        <v>62</v>
      </c>
      <c r="AD17" s="18">
        <v>40.4</v>
      </c>
      <c r="AE17" s="18">
        <v>72.9</v>
      </c>
      <c r="AF17" s="18">
        <v>31.5</v>
      </c>
      <c r="AG17" s="18">
        <v>50.4</v>
      </c>
      <c r="AH17" s="18">
        <v>23.7</v>
      </c>
      <c r="AI17" s="18">
        <v>39.5</v>
      </c>
      <c r="AJ17" s="18">
        <v>37.8</v>
      </c>
      <c r="AK17" s="18">
        <v>206.5</v>
      </c>
      <c r="AL17" s="147">
        <f>+Z17+AA17+AB17+AC17+AD17+AE17+AF17+AG17+AH17+AI17+AJ17+AK17</f>
        <v>761.3999999999999</v>
      </c>
      <c r="AM17" s="147">
        <v>74</v>
      </c>
      <c r="AN17" s="18">
        <v>34.1</v>
      </c>
      <c r="AO17" s="18">
        <v>117.5</v>
      </c>
      <c r="AP17" s="18">
        <v>175.6</v>
      </c>
      <c r="AQ17" s="18">
        <v>2.5</v>
      </c>
      <c r="AR17" s="18">
        <v>353.7</v>
      </c>
      <c r="AS17" s="18">
        <v>20.3</v>
      </c>
      <c r="AT17" s="18">
        <v>230.3</v>
      </c>
      <c r="AU17" s="18">
        <v>48.8</v>
      </c>
      <c r="AV17" s="18">
        <v>237.7</v>
      </c>
      <c r="AW17" s="18">
        <v>40.2</v>
      </c>
      <c r="AX17" s="18">
        <v>77.5</v>
      </c>
      <c r="AY17" s="147">
        <f t="shared" si="1"/>
        <v>1412.2</v>
      </c>
      <c r="AZ17" s="161">
        <v>37.8</v>
      </c>
      <c r="BA17" s="18">
        <v>26.2</v>
      </c>
      <c r="BB17" s="18">
        <v>37.3</v>
      </c>
      <c r="BC17" s="18">
        <v>112.8</v>
      </c>
      <c r="BD17" s="18">
        <v>240.3</v>
      </c>
      <c r="BE17" s="18">
        <v>22.2</v>
      </c>
      <c r="BF17" s="18">
        <v>24.1</v>
      </c>
      <c r="BG17" s="18">
        <v>2.6</v>
      </c>
      <c r="BH17" s="18">
        <v>10.2</v>
      </c>
      <c r="BI17" s="18">
        <v>24.3</v>
      </c>
      <c r="BJ17" s="18">
        <v>2.1</v>
      </c>
      <c r="BK17" s="18">
        <v>20.8</v>
      </c>
      <c r="BL17" s="147">
        <f t="shared" si="2"/>
        <v>560.6999999999999</v>
      </c>
      <c r="BM17" s="147">
        <v>274.4</v>
      </c>
      <c r="BN17" s="18">
        <v>82.4</v>
      </c>
      <c r="BO17" s="18">
        <v>41.78</v>
      </c>
      <c r="BP17" s="18">
        <v>10.53</v>
      </c>
      <c r="BQ17" s="18">
        <v>93.72</v>
      </c>
      <c r="BR17" s="18">
        <v>172.7</v>
      </c>
      <c r="BS17" s="48">
        <v>38.7</v>
      </c>
      <c r="BT17" s="48">
        <v>9.8</v>
      </c>
      <c r="BU17" s="48">
        <v>292</v>
      </c>
      <c r="BV17" s="48">
        <v>14.5</v>
      </c>
      <c r="BW17" s="48">
        <v>18.4</v>
      </c>
      <c r="BX17" s="18">
        <v>112.97</v>
      </c>
      <c r="BY17" s="147">
        <f t="shared" si="3"/>
        <v>1161.9</v>
      </c>
      <c r="BZ17" s="162">
        <v>77.4</v>
      </c>
      <c r="CA17" s="18">
        <f t="shared" si="4"/>
        <v>114.6</v>
      </c>
      <c r="CB17" s="18">
        <f t="shared" si="5"/>
        <v>34.099999999999994</v>
      </c>
      <c r="CC17" s="18">
        <f t="shared" si="6"/>
        <v>133.9</v>
      </c>
      <c r="CD17" s="18">
        <f t="shared" si="7"/>
        <v>170</v>
      </c>
      <c r="CE17" s="18">
        <f t="shared" si="8"/>
        <v>464.6</v>
      </c>
      <c r="CF17" s="18">
        <f t="shared" si="9"/>
        <v>233.9999999999999</v>
      </c>
      <c r="CG17" s="18">
        <f t="shared" si="10"/>
        <v>628.4000000000001</v>
      </c>
      <c r="CH17" s="18">
        <f t="shared" si="11"/>
        <v>243.80000000000018</v>
      </c>
      <c r="CI17" s="18">
        <f t="shared" si="12"/>
        <v>155</v>
      </c>
      <c r="CJ17" s="18">
        <f t="shared" si="13"/>
        <v>229.89999999999964</v>
      </c>
      <c r="CK17" s="18">
        <f t="shared" si="14"/>
        <v>168.4000000000001</v>
      </c>
      <c r="CL17" s="18">
        <f t="shared" si="15"/>
        <v>2654.1</v>
      </c>
      <c r="CM17" s="162">
        <v>192</v>
      </c>
      <c r="CN17" s="162">
        <v>226.1</v>
      </c>
      <c r="CO17" s="147">
        <v>360</v>
      </c>
      <c r="CP17" s="28">
        <v>530</v>
      </c>
      <c r="CQ17" s="162">
        <v>994.6</v>
      </c>
      <c r="CR17" s="162">
        <v>1228.6</v>
      </c>
      <c r="CS17" s="162">
        <v>1857</v>
      </c>
      <c r="CT17" s="28">
        <v>2100.8</v>
      </c>
      <c r="CU17" s="146">
        <v>2255.8</v>
      </c>
      <c r="CV17" s="146">
        <v>2485.7</v>
      </c>
      <c r="CW17" s="146">
        <v>2654.1</v>
      </c>
      <c r="CX17" s="146">
        <v>140.1</v>
      </c>
      <c r="CY17" s="146">
        <f t="shared" si="16"/>
        <v>402</v>
      </c>
      <c r="CZ17" s="146">
        <f t="shared" si="17"/>
        <v>276.9</v>
      </c>
      <c r="DA17" s="146">
        <f t="shared" si="18"/>
        <v>165.60000000000002</v>
      </c>
      <c r="DB17" s="146">
        <f t="shared" si="19"/>
        <v>125.10000000000002</v>
      </c>
      <c r="DC17" s="146">
        <f t="shared" si="20"/>
        <v>391.39999999999986</v>
      </c>
      <c r="DD17" s="146">
        <f t="shared" si="21"/>
        <v>153.20000000000005</v>
      </c>
      <c r="DE17" s="146">
        <f t="shared" si="22"/>
        <v>168.29999999999995</v>
      </c>
      <c r="DF17" s="146">
        <f t="shared" si="23"/>
        <v>84</v>
      </c>
      <c r="DG17" s="146">
        <f t="shared" si="24"/>
        <v>171.30000000000018</v>
      </c>
      <c r="DH17" s="146">
        <f t="shared" si="25"/>
        <v>187.5999999999999</v>
      </c>
      <c r="DI17" s="146">
        <f t="shared" si="26"/>
        <v>71.5</v>
      </c>
      <c r="DJ17" s="146">
        <f t="shared" si="27"/>
        <v>2337</v>
      </c>
      <c r="DK17" s="146">
        <v>243.9</v>
      </c>
      <c r="DL17" s="146">
        <f t="shared" si="28"/>
        <v>134.20000000000002</v>
      </c>
      <c r="DM17" s="146">
        <f t="shared" si="29"/>
        <v>160.69999999999993</v>
      </c>
      <c r="DN17" s="146">
        <f t="shared" si="30"/>
        <v>68.10000000000002</v>
      </c>
      <c r="DO17" s="146">
        <f t="shared" si="31"/>
        <v>118.30000000000007</v>
      </c>
      <c r="DP17" s="146">
        <f t="shared" si="32"/>
        <v>251</v>
      </c>
      <c r="DQ17" s="146">
        <f t="shared" si="33"/>
        <v>59.09999999999991</v>
      </c>
      <c r="DR17" s="146">
        <f t="shared" si="34"/>
        <v>85.20000000000005</v>
      </c>
      <c r="DS17" s="146">
        <f t="shared" si="35"/>
        <v>159.4000000000001</v>
      </c>
      <c r="DT17" s="146">
        <f t="shared" si="36"/>
        <v>156.39999999999986</v>
      </c>
      <c r="DU17" s="146">
        <f t="shared" si="37"/>
        <v>77.70000000000005</v>
      </c>
      <c r="DV17" s="146">
        <f t="shared" si="38"/>
        <v>153.5999999999999</v>
      </c>
      <c r="DW17" s="146">
        <f t="shared" si="39"/>
        <v>1667.6</v>
      </c>
      <c r="DX17" s="146">
        <v>542.1</v>
      </c>
      <c r="DY17" s="146">
        <v>819</v>
      </c>
      <c r="DZ17" s="146">
        <v>984.6</v>
      </c>
      <c r="EA17" s="146">
        <v>1109.7</v>
      </c>
      <c r="EB17" s="163">
        <v>1501.1</v>
      </c>
      <c r="EC17" s="146">
        <v>1654.3</v>
      </c>
      <c r="ED17" s="146">
        <v>1822.6</v>
      </c>
      <c r="EE17" s="155">
        <v>1906.6</v>
      </c>
      <c r="EF17" s="155">
        <v>2077.9</v>
      </c>
      <c r="EG17" s="146">
        <v>2265.5</v>
      </c>
      <c r="EH17" s="146">
        <v>2337</v>
      </c>
      <c r="EI17" s="146">
        <v>243.9</v>
      </c>
      <c r="EJ17" s="146">
        <v>378.1</v>
      </c>
      <c r="EK17" s="164">
        <v>538.8</v>
      </c>
      <c r="EL17" s="146">
        <v>606.9</v>
      </c>
      <c r="EM17" s="146">
        <v>725.2</v>
      </c>
      <c r="EN17" s="155">
        <v>976.2</v>
      </c>
      <c r="EO17" s="146">
        <v>1035.3</v>
      </c>
      <c r="EP17" s="165">
        <v>1120.5</v>
      </c>
      <c r="EQ17" s="166">
        <v>1279.9</v>
      </c>
      <c r="ER17" s="155">
        <v>1436.3</v>
      </c>
      <c r="ES17" s="155">
        <v>1514</v>
      </c>
      <c r="ET17" s="155">
        <v>1667.6</v>
      </c>
      <c r="EU17" s="155">
        <v>57</v>
      </c>
      <c r="EV17" s="146">
        <v>492.3</v>
      </c>
      <c r="EW17" s="146">
        <v>630.9</v>
      </c>
      <c r="EX17" s="155">
        <v>737.8</v>
      </c>
      <c r="EY17" s="155">
        <v>800.3</v>
      </c>
      <c r="EZ17" s="155">
        <v>216.020722</v>
      </c>
      <c r="FA17" s="155">
        <v>58.438645</v>
      </c>
      <c r="FB17" s="167">
        <v>193.411487</v>
      </c>
      <c r="FC17" s="168">
        <v>104.033205</v>
      </c>
      <c r="FD17" s="168">
        <v>101.971129</v>
      </c>
      <c r="FE17" s="169">
        <v>36.930237</v>
      </c>
      <c r="FF17" s="168">
        <v>180.197765</v>
      </c>
      <c r="FG17" s="155">
        <f t="shared" si="40"/>
        <v>1691.30319</v>
      </c>
      <c r="FH17" s="155">
        <v>43.611208</v>
      </c>
      <c r="FI17" s="169">
        <v>71.640908</v>
      </c>
      <c r="FJ17" s="155">
        <v>130.161764</v>
      </c>
      <c r="FK17" s="155">
        <v>60.359215</v>
      </c>
      <c r="FL17" s="155">
        <v>179.388675</v>
      </c>
      <c r="FM17" s="155">
        <v>47.72051</v>
      </c>
      <c r="FN17" s="169">
        <v>86.558251</v>
      </c>
      <c r="FO17" s="170">
        <v>81.735337</v>
      </c>
      <c r="FP17" s="170">
        <v>116.223188</v>
      </c>
      <c r="FQ17" s="170">
        <v>1111.097846</v>
      </c>
      <c r="FR17" s="170">
        <v>243.785694</v>
      </c>
      <c r="FS17" s="170">
        <v>75.23575</v>
      </c>
      <c r="FT17" s="146">
        <f t="shared" si="41"/>
        <v>2247.518346</v>
      </c>
      <c r="FU17" s="28">
        <v>3128.512402</v>
      </c>
      <c r="FV17" s="146">
        <v>144.633964</v>
      </c>
      <c r="FW17" s="114">
        <v>187.473293</v>
      </c>
      <c r="FX17" s="114">
        <v>184.521559</v>
      </c>
      <c r="FY17" s="114">
        <v>311.77378</v>
      </c>
      <c r="FZ17" s="114">
        <v>114.291425</v>
      </c>
      <c r="GA17" s="52">
        <v>160.266654</v>
      </c>
      <c r="GB17" s="52">
        <v>189.291759</v>
      </c>
      <c r="GC17" s="52">
        <v>177.711142</v>
      </c>
      <c r="GD17" s="52">
        <v>108.278235</v>
      </c>
      <c r="GE17" s="52">
        <v>279.569857</v>
      </c>
      <c r="GF17" s="52">
        <v>252.24440100000004</v>
      </c>
      <c r="GG17" s="158">
        <f t="shared" si="42"/>
        <v>5238.568471</v>
      </c>
      <c r="GH17" s="146">
        <v>269.266064</v>
      </c>
      <c r="GI17" s="146">
        <v>173.601582</v>
      </c>
      <c r="GJ17" s="249">
        <v>187.473293</v>
      </c>
      <c r="GK17" s="249">
        <v>189.869968</v>
      </c>
      <c r="GL17" s="158">
        <v>167.425978</v>
      </c>
      <c r="GM17" s="158">
        <v>249.29807599999995</v>
      </c>
      <c r="GN17" s="250">
        <v>167.56615</v>
      </c>
      <c r="GO17" s="250">
        <v>156.790263</v>
      </c>
      <c r="GP17" s="158">
        <v>170.906473</v>
      </c>
      <c r="GQ17" s="158">
        <v>1169.186185</v>
      </c>
      <c r="GR17" s="158">
        <v>245.078475</v>
      </c>
      <c r="GS17" s="249">
        <v>191.842952</v>
      </c>
      <c r="GT17" s="155">
        <v>3015.6127355762565</v>
      </c>
      <c r="GU17" s="155">
        <v>4006.5234139490512</v>
      </c>
      <c r="GV17" s="155">
        <v>2397.4216056799</v>
      </c>
      <c r="GW17" s="146">
        <f t="shared" si="43"/>
        <v>3338.3054589999997</v>
      </c>
      <c r="GX17" s="105">
        <v>157.650519</v>
      </c>
      <c r="GY17" s="339">
        <v>254.005304</v>
      </c>
      <c r="GZ17" s="113">
        <v>242.296863</v>
      </c>
      <c r="HA17" s="328">
        <v>150.75326</v>
      </c>
      <c r="HB17" s="329">
        <v>223.83692032000002</v>
      </c>
      <c r="HC17" s="329">
        <v>221.9366105400001</v>
      </c>
      <c r="HD17" s="329">
        <v>147.41354559011805</v>
      </c>
      <c r="HE17" s="146">
        <v>449.501410961276</v>
      </c>
      <c r="HF17" s="330">
        <v>394.6458195740029</v>
      </c>
      <c r="HG17" s="328">
        <v>316.4428063297293</v>
      </c>
      <c r="HH17" s="328">
        <v>261.74339121595114</v>
      </c>
      <c r="HI17" s="328">
        <v>195.38628504517894</v>
      </c>
      <c r="HJ17" s="25">
        <v>357.709173614335</v>
      </c>
      <c r="HK17" s="96">
        <v>578.7965249159517</v>
      </c>
      <c r="HL17" s="96">
        <v>225.4099752887649</v>
      </c>
      <c r="HM17" s="96">
        <v>208.33041608999994</v>
      </c>
      <c r="HN17" s="96">
        <v>149.22682371</v>
      </c>
      <c r="HO17" s="96">
        <v>187.84673512999987</v>
      </c>
      <c r="HP17" s="96">
        <v>112.13935951</v>
      </c>
      <c r="HQ17" s="96">
        <v>148.52997402</v>
      </c>
      <c r="HR17" s="96">
        <v>162.1015586700001</v>
      </c>
      <c r="HS17" s="96">
        <v>1542.6474</v>
      </c>
      <c r="HT17" s="96">
        <v>160.562037</v>
      </c>
      <c r="HU17" s="96">
        <v>173.223436</v>
      </c>
      <c r="HV17" s="347">
        <f t="shared" si="47"/>
        <v>3015.6127355762565</v>
      </c>
      <c r="HW17" s="347">
        <f t="shared" si="44"/>
        <v>4006.5234139490512</v>
      </c>
      <c r="HX17" s="347">
        <v>165.101058</v>
      </c>
      <c r="HY17" s="347">
        <v>119.200142</v>
      </c>
      <c r="HZ17" s="347">
        <v>211.664564</v>
      </c>
      <c r="IA17" s="347">
        <v>162.372631</v>
      </c>
      <c r="IB17" s="347">
        <v>180.666512</v>
      </c>
      <c r="IC17" s="347">
        <v>69.87568</v>
      </c>
      <c r="ID17" s="347">
        <v>65.888266</v>
      </c>
      <c r="IE17" s="347">
        <v>744.137671</v>
      </c>
      <c r="IF17" s="347">
        <v>213.7960366799</v>
      </c>
      <c r="IG17" s="347">
        <v>192.30978</v>
      </c>
      <c r="IH17" s="347">
        <v>126.624263</v>
      </c>
      <c r="II17" s="347">
        <v>145.785002</v>
      </c>
      <c r="IJ17" s="347">
        <v>154.366471</v>
      </c>
      <c r="IK17" s="347">
        <v>881.071839</v>
      </c>
      <c r="IL17" s="347">
        <v>139.228265</v>
      </c>
      <c r="IM17" s="347">
        <v>117.228826</v>
      </c>
      <c r="IN17" s="347">
        <v>96.20494</v>
      </c>
      <c r="IO17" s="347">
        <v>88.927535</v>
      </c>
      <c r="IP17" s="155">
        <f t="shared" si="45"/>
        <v>908.880587</v>
      </c>
      <c r="IQ17" s="155">
        <f t="shared" si="46"/>
        <v>1477.027876</v>
      </c>
      <c r="IR17" s="312"/>
    </row>
    <row r="18" spans="1:252" ht="18" customHeight="1">
      <c r="A18" s="159" t="s">
        <v>33</v>
      </c>
      <c r="B18" s="46" t="s">
        <v>34</v>
      </c>
      <c r="C18" s="103">
        <v>4.6</v>
      </c>
      <c r="D18" s="104">
        <v>6.6</v>
      </c>
      <c r="E18" s="103">
        <v>11.1</v>
      </c>
      <c r="F18" s="104">
        <v>44.4</v>
      </c>
      <c r="G18" s="104">
        <v>1741.7</v>
      </c>
      <c r="H18" s="104">
        <v>1345.1</v>
      </c>
      <c r="I18" s="105">
        <v>660.6</v>
      </c>
      <c r="J18" s="147">
        <v>275</v>
      </c>
      <c r="K18" s="147">
        <v>945.7</v>
      </c>
      <c r="L18" s="147">
        <v>92.6</v>
      </c>
      <c r="M18" s="147">
        <v>589.8</v>
      </c>
      <c r="N18" s="146">
        <v>44.3</v>
      </c>
      <c r="O18" s="147">
        <v>40.5</v>
      </c>
      <c r="P18" s="147">
        <v>717</v>
      </c>
      <c r="Q18" s="160">
        <v>1091.7</v>
      </c>
      <c r="R18" s="147">
        <f t="shared" si="0"/>
        <v>675.85</v>
      </c>
      <c r="S18" s="146">
        <v>390.7</v>
      </c>
      <c r="T18" s="146">
        <v>211.7</v>
      </c>
      <c r="U18" s="155">
        <v>2007.4</v>
      </c>
      <c r="V18" s="155">
        <v>333.91346100000004</v>
      </c>
      <c r="W18" s="155">
        <v>1707.760053</v>
      </c>
      <c r="X18" s="155">
        <v>6493.527214</v>
      </c>
      <c r="Y18" s="155">
        <v>3943.431923</v>
      </c>
      <c r="Z18" s="147" t="s">
        <v>25</v>
      </c>
      <c r="AA18" s="18" t="s">
        <v>24</v>
      </c>
      <c r="AB18" s="18" t="s">
        <v>209</v>
      </c>
      <c r="AC18" s="18">
        <v>1.2</v>
      </c>
      <c r="AD18" s="18" t="s">
        <v>24</v>
      </c>
      <c r="AE18" s="18">
        <v>0.8</v>
      </c>
      <c r="AF18" s="18" t="s">
        <v>209</v>
      </c>
      <c r="AG18" s="18" t="s">
        <v>24</v>
      </c>
      <c r="AH18" s="18" t="s">
        <v>209</v>
      </c>
      <c r="AI18" s="18" t="s">
        <v>24</v>
      </c>
      <c r="AJ18" s="18">
        <v>38.5</v>
      </c>
      <c r="AK18" s="18" t="s">
        <v>209</v>
      </c>
      <c r="AL18" s="147">
        <f>+Z18+AA18+AB18+AC18+AD18+AE18+AF18+AG18+AH18+AI18+AJ18+AK18</f>
        <v>40.5</v>
      </c>
      <c r="AM18" s="147" t="s">
        <v>24</v>
      </c>
      <c r="AN18" s="18" t="s">
        <v>209</v>
      </c>
      <c r="AO18" s="18">
        <v>2.6</v>
      </c>
      <c r="AP18" s="18">
        <v>172.3</v>
      </c>
      <c r="AQ18" s="18">
        <v>0.5</v>
      </c>
      <c r="AR18" s="18" t="s">
        <v>24</v>
      </c>
      <c r="AS18" s="18">
        <v>228.4</v>
      </c>
      <c r="AT18" s="18" t="s">
        <v>24</v>
      </c>
      <c r="AU18" s="18">
        <v>312.2</v>
      </c>
      <c r="AV18" s="18">
        <v>1</v>
      </c>
      <c r="AW18" s="18" t="s">
        <v>209</v>
      </c>
      <c r="AX18" s="18" t="s">
        <v>209</v>
      </c>
      <c r="AY18" s="147">
        <f t="shared" si="1"/>
        <v>717</v>
      </c>
      <c r="AZ18" s="161">
        <v>19.4</v>
      </c>
      <c r="BA18" s="18">
        <v>92.9</v>
      </c>
      <c r="BB18" s="18">
        <v>37.2</v>
      </c>
      <c r="BC18" s="18" t="s">
        <v>24</v>
      </c>
      <c r="BD18" s="18">
        <v>69.4</v>
      </c>
      <c r="BE18" s="18">
        <v>241.1</v>
      </c>
      <c r="BF18" s="18">
        <v>424</v>
      </c>
      <c r="BG18" s="18">
        <v>204.3</v>
      </c>
      <c r="BH18" s="18">
        <v>1.1</v>
      </c>
      <c r="BI18" s="18" t="s">
        <v>209</v>
      </c>
      <c r="BJ18" s="18" t="s">
        <v>24</v>
      </c>
      <c r="BK18" s="18">
        <v>2.3</v>
      </c>
      <c r="BL18" s="147">
        <f t="shared" si="2"/>
        <v>1091.6999999999998</v>
      </c>
      <c r="BM18" s="147">
        <v>0.15</v>
      </c>
      <c r="BN18" s="18">
        <v>0.5</v>
      </c>
      <c r="BO18" s="18">
        <v>367.64</v>
      </c>
      <c r="BP18" s="18">
        <v>294.47</v>
      </c>
      <c r="BQ18" s="18" t="s">
        <v>24</v>
      </c>
      <c r="BR18" s="18" t="s">
        <v>24</v>
      </c>
      <c r="BS18" s="48">
        <v>0</v>
      </c>
      <c r="BT18" s="48">
        <v>6.9</v>
      </c>
      <c r="BU18" s="48">
        <v>0.09999999999999964</v>
      </c>
      <c r="BV18" s="48">
        <v>4.8</v>
      </c>
      <c r="BW18" s="48">
        <v>1.1</v>
      </c>
      <c r="BX18" s="18">
        <v>0.19</v>
      </c>
      <c r="BY18" s="147">
        <f t="shared" si="3"/>
        <v>675.85</v>
      </c>
      <c r="BZ18" s="162">
        <v>34.3</v>
      </c>
      <c r="CA18" s="18">
        <f t="shared" si="4"/>
        <v>1.2000000000000028</v>
      </c>
      <c r="CB18" s="18">
        <f t="shared" si="5"/>
        <v>1</v>
      </c>
      <c r="CC18" s="18">
        <f t="shared" si="6"/>
        <v>9.100000000000001</v>
      </c>
      <c r="CD18" s="18">
        <f t="shared" si="7"/>
        <v>5.5</v>
      </c>
      <c r="CE18" s="18">
        <f t="shared" si="8"/>
        <v>1.8999999999999986</v>
      </c>
      <c r="CF18" s="18">
        <f t="shared" si="9"/>
        <v>149.2</v>
      </c>
      <c r="CG18" s="18">
        <f t="shared" si="10"/>
        <v>5.100000000000023</v>
      </c>
      <c r="CH18" s="18">
        <f t="shared" si="11"/>
        <v>1.799999999999983</v>
      </c>
      <c r="CI18" s="18">
        <f t="shared" si="12"/>
        <v>173.6</v>
      </c>
      <c r="CJ18" s="18">
        <f t="shared" si="13"/>
        <v>0</v>
      </c>
      <c r="CK18" s="18">
        <f t="shared" si="14"/>
        <v>8</v>
      </c>
      <c r="CL18" s="18">
        <f t="shared" si="15"/>
        <v>390.7</v>
      </c>
      <c r="CM18" s="162">
        <v>35.5</v>
      </c>
      <c r="CN18" s="162">
        <v>36.5</v>
      </c>
      <c r="CO18" s="147">
        <v>45.6</v>
      </c>
      <c r="CP18" s="28">
        <v>51.1</v>
      </c>
      <c r="CQ18" s="162">
        <v>53</v>
      </c>
      <c r="CR18" s="162">
        <v>202.2</v>
      </c>
      <c r="CS18" s="162">
        <v>207.3</v>
      </c>
      <c r="CT18" s="28">
        <v>209.1</v>
      </c>
      <c r="CU18" s="146">
        <v>382.7</v>
      </c>
      <c r="CV18" s="146">
        <v>382.7</v>
      </c>
      <c r="CW18" s="146">
        <v>390.7</v>
      </c>
      <c r="CX18" s="146" t="s">
        <v>24</v>
      </c>
      <c r="CY18" s="146">
        <f t="shared" si="16"/>
        <v>0.2</v>
      </c>
      <c r="CZ18" s="146">
        <f t="shared" si="17"/>
        <v>20.2</v>
      </c>
      <c r="DA18" s="146">
        <f t="shared" si="18"/>
        <v>0</v>
      </c>
      <c r="DB18" s="146">
        <f t="shared" si="19"/>
        <v>1.2000000000000028</v>
      </c>
      <c r="DC18" s="146">
        <f t="shared" si="20"/>
        <v>18</v>
      </c>
      <c r="DD18" s="146">
        <f t="shared" si="21"/>
        <v>6.5</v>
      </c>
      <c r="DE18" s="146">
        <f t="shared" si="22"/>
        <v>97</v>
      </c>
      <c r="DF18" s="146">
        <f t="shared" si="23"/>
        <v>52.5</v>
      </c>
      <c r="DG18" s="146">
        <f t="shared" si="24"/>
        <v>6.200000000000017</v>
      </c>
      <c r="DH18" s="146">
        <f t="shared" si="25"/>
        <v>5.099999999999994</v>
      </c>
      <c r="DI18" s="146">
        <f t="shared" si="26"/>
        <v>4.799999999999983</v>
      </c>
      <c r="DJ18" s="146">
        <f t="shared" si="27"/>
        <v>211.7</v>
      </c>
      <c r="DK18" s="146">
        <v>6.4</v>
      </c>
      <c r="DL18" s="146">
        <f t="shared" si="28"/>
        <v>0.1999999999999993</v>
      </c>
      <c r="DM18" s="146">
        <f t="shared" si="29"/>
        <v>10.4</v>
      </c>
      <c r="DN18" s="146">
        <f t="shared" si="30"/>
        <v>400.9</v>
      </c>
      <c r="DO18" s="146">
        <f t="shared" si="31"/>
        <v>15.400000000000034</v>
      </c>
      <c r="DP18" s="146">
        <f t="shared" si="32"/>
        <v>350.7</v>
      </c>
      <c r="DQ18" s="146">
        <f t="shared" si="33"/>
        <v>121.60000000000002</v>
      </c>
      <c r="DR18" s="146">
        <f t="shared" si="34"/>
        <v>497.9999999999999</v>
      </c>
      <c r="DS18" s="146">
        <f t="shared" si="35"/>
        <v>203.80000000000018</v>
      </c>
      <c r="DT18" s="146">
        <f t="shared" si="36"/>
        <v>7</v>
      </c>
      <c r="DU18" s="146">
        <f t="shared" si="37"/>
        <v>371.29999999999995</v>
      </c>
      <c r="DV18" s="146">
        <f t="shared" si="38"/>
        <v>21.700000000000045</v>
      </c>
      <c r="DW18" s="146">
        <f t="shared" si="39"/>
        <v>2007.4</v>
      </c>
      <c r="DX18" s="146">
        <v>0.2</v>
      </c>
      <c r="DY18" s="146">
        <v>20.4</v>
      </c>
      <c r="DZ18" s="146">
        <v>20.4</v>
      </c>
      <c r="EA18" s="146">
        <v>21.6</v>
      </c>
      <c r="EB18" s="163">
        <v>39.6</v>
      </c>
      <c r="EC18" s="146">
        <v>46.1</v>
      </c>
      <c r="ED18" s="146">
        <v>143.1</v>
      </c>
      <c r="EE18" s="155">
        <v>195.6</v>
      </c>
      <c r="EF18" s="155">
        <v>201.8</v>
      </c>
      <c r="EG18" s="146">
        <v>206.9</v>
      </c>
      <c r="EH18" s="146">
        <v>211.7</v>
      </c>
      <c r="EI18" s="146">
        <v>6.4</v>
      </c>
      <c r="EJ18" s="146">
        <v>6.6</v>
      </c>
      <c r="EK18" s="164">
        <v>17</v>
      </c>
      <c r="EL18" s="146">
        <v>417.9</v>
      </c>
      <c r="EM18" s="146">
        <v>433.3</v>
      </c>
      <c r="EN18" s="155">
        <v>784</v>
      </c>
      <c r="EO18" s="146">
        <v>905.6</v>
      </c>
      <c r="EP18" s="165">
        <v>1403.6</v>
      </c>
      <c r="EQ18" s="166">
        <v>1607.4</v>
      </c>
      <c r="ER18" s="155">
        <v>1614.4</v>
      </c>
      <c r="ES18" s="155">
        <v>1985.7</v>
      </c>
      <c r="ET18" s="155">
        <v>2007.4</v>
      </c>
      <c r="EU18" s="155">
        <v>3.7</v>
      </c>
      <c r="EV18" s="146">
        <v>227.7</v>
      </c>
      <c r="EW18" s="146">
        <v>228.1</v>
      </c>
      <c r="EX18" s="155">
        <v>231.5</v>
      </c>
      <c r="EY18" s="155">
        <v>234.2</v>
      </c>
      <c r="EZ18" s="155">
        <v>7.142596</v>
      </c>
      <c r="FA18" s="155">
        <v>86.125821</v>
      </c>
      <c r="FB18" s="167">
        <v>0.484365</v>
      </c>
      <c r="FC18" s="168">
        <v>4.278177</v>
      </c>
      <c r="FD18" s="168">
        <v>0</v>
      </c>
      <c r="FE18" s="169">
        <v>1.283429</v>
      </c>
      <c r="FF18" s="168">
        <v>0.399073</v>
      </c>
      <c r="FG18" s="155">
        <f t="shared" si="40"/>
        <v>333.91346100000004</v>
      </c>
      <c r="FH18" s="146" t="s">
        <v>24</v>
      </c>
      <c r="FI18" s="169">
        <v>0.003813</v>
      </c>
      <c r="FJ18" s="155">
        <v>4.233281</v>
      </c>
      <c r="FK18" s="155">
        <v>0.604115</v>
      </c>
      <c r="FL18" s="155">
        <v>0.032841</v>
      </c>
      <c r="FM18" s="155">
        <v>3.416896</v>
      </c>
      <c r="FN18" s="169">
        <v>85.744621</v>
      </c>
      <c r="FO18" s="170">
        <v>118.201955</v>
      </c>
      <c r="FP18" s="170">
        <v>165.470062</v>
      </c>
      <c r="FQ18" s="170">
        <v>222.397174</v>
      </c>
      <c r="FR18" s="170">
        <v>345.374199</v>
      </c>
      <c r="FS18" s="170">
        <v>762.281096</v>
      </c>
      <c r="FT18" s="146">
        <f t="shared" si="41"/>
        <v>1707.760053</v>
      </c>
      <c r="FU18" s="28">
        <v>1047.815167</v>
      </c>
      <c r="FV18" s="146">
        <v>866.76343</v>
      </c>
      <c r="FW18" s="114">
        <v>565.73512</v>
      </c>
      <c r="FX18" s="114">
        <v>694.059953</v>
      </c>
      <c r="FY18" s="114">
        <v>661.867299</v>
      </c>
      <c r="FZ18" s="114">
        <v>776.835866</v>
      </c>
      <c r="GA18" s="52">
        <v>457.188838</v>
      </c>
      <c r="GB18" s="52">
        <v>330.025956</v>
      </c>
      <c r="GC18" s="52">
        <v>177.312594</v>
      </c>
      <c r="GD18" s="52">
        <v>376.844846</v>
      </c>
      <c r="GE18" s="52">
        <v>270.028442</v>
      </c>
      <c r="GF18" s="52">
        <v>269.04970299999997</v>
      </c>
      <c r="GG18" s="158">
        <f t="shared" si="42"/>
        <v>6493.527214</v>
      </c>
      <c r="GH18" s="146">
        <v>179.830221</v>
      </c>
      <c r="GI18" s="146">
        <v>166.541532</v>
      </c>
      <c r="GJ18" s="249">
        <v>565.73512</v>
      </c>
      <c r="GK18" s="249">
        <v>288.47140499999995</v>
      </c>
      <c r="GL18" s="158">
        <v>469.265248</v>
      </c>
      <c r="GM18" s="158">
        <v>313.82887700000003</v>
      </c>
      <c r="GN18" s="250">
        <v>183.771729</v>
      </c>
      <c r="GO18" s="250">
        <v>218.620085</v>
      </c>
      <c r="GP18" s="158">
        <v>567.282778</v>
      </c>
      <c r="GQ18" s="158">
        <v>147.48851200000001</v>
      </c>
      <c r="GR18" s="158">
        <v>310.857015</v>
      </c>
      <c r="GS18" s="249">
        <v>531.739401</v>
      </c>
      <c r="GT18" s="155">
        <v>8435.457133505799</v>
      </c>
      <c r="GU18" s="155">
        <v>4050.7784955514094</v>
      </c>
      <c r="GV18" s="155">
        <v>3410.3930691295996</v>
      </c>
      <c r="GW18" s="146">
        <f t="shared" si="43"/>
        <v>3943.431923</v>
      </c>
      <c r="GX18" s="105">
        <v>457.786668</v>
      </c>
      <c r="GY18" s="339">
        <v>631.008791</v>
      </c>
      <c r="GZ18" s="113">
        <v>1248.683506</v>
      </c>
      <c r="HA18" s="328">
        <v>1670.39442</v>
      </c>
      <c r="HB18" s="329">
        <v>833.7345748299999</v>
      </c>
      <c r="HC18" s="329">
        <v>318.90119291</v>
      </c>
      <c r="HD18" s="329">
        <v>283.9085549317</v>
      </c>
      <c r="HE18" s="146">
        <v>219.845274320259</v>
      </c>
      <c r="HF18" s="330">
        <v>180.964710300541</v>
      </c>
      <c r="HG18" s="328">
        <v>171.31754859525702</v>
      </c>
      <c r="HH18" s="328">
        <v>331.57879357261197</v>
      </c>
      <c r="HI18" s="328">
        <v>2087.33309904543</v>
      </c>
      <c r="HJ18" s="25">
        <v>363.3096967001</v>
      </c>
      <c r="HK18" s="96">
        <v>595.095019251481</v>
      </c>
      <c r="HL18" s="96">
        <v>270.408097479828</v>
      </c>
      <c r="HM18" s="96">
        <v>257.9509857199999</v>
      </c>
      <c r="HN18" s="96">
        <v>249.79109707</v>
      </c>
      <c r="HO18" s="96">
        <v>572.3277321700001</v>
      </c>
      <c r="HP18" s="96">
        <v>656.5466814499999</v>
      </c>
      <c r="HQ18" s="96">
        <v>176.27185783999994</v>
      </c>
      <c r="HR18" s="96">
        <v>143.87676287000002</v>
      </c>
      <c r="HS18" s="96">
        <v>144.266717</v>
      </c>
      <c r="HT18" s="96">
        <v>280.001636</v>
      </c>
      <c r="HU18" s="96">
        <v>340.932212</v>
      </c>
      <c r="HV18" s="347">
        <f t="shared" si="47"/>
        <v>8435.457133505799</v>
      </c>
      <c r="HW18" s="347">
        <f t="shared" si="44"/>
        <v>4050.7784955514094</v>
      </c>
      <c r="HX18" s="347">
        <v>411.607429</v>
      </c>
      <c r="HY18" s="347">
        <v>276.504543</v>
      </c>
      <c r="HZ18" s="347">
        <v>597.961176</v>
      </c>
      <c r="IA18" s="347">
        <v>436.76547</v>
      </c>
      <c r="IB18" s="347">
        <v>207.863263</v>
      </c>
      <c r="IC18" s="347">
        <v>97.061345</v>
      </c>
      <c r="ID18" s="347">
        <v>114.553802</v>
      </c>
      <c r="IE18" s="347">
        <v>130.341755</v>
      </c>
      <c r="IF18" s="347">
        <v>126.84438012959998</v>
      </c>
      <c r="IG18" s="347">
        <v>113.225481</v>
      </c>
      <c r="IH18" s="347">
        <v>142.174306</v>
      </c>
      <c r="II18" s="347">
        <v>755.490119</v>
      </c>
      <c r="IJ18" s="347">
        <v>174.297418</v>
      </c>
      <c r="IK18" s="347">
        <v>359.72111</v>
      </c>
      <c r="IL18" s="347">
        <v>269.348435</v>
      </c>
      <c r="IM18" s="347">
        <v>469.674216</v>
      </c>
      <c r="IN18" s="347">
        <v>364.925711</v>
      </c>
      <c r="IO18" s="347">
        <v>486.748284</v>
      </c>
      <c r="IP18" s="155">
        <f t="shared" si="45"/>
        <v>2027.763226</v>
      </c>
      <c r="IQ18" s="155">
        <f t="shared" si="46"/>
        <v>2124.715174</v>
      </c>
      <c r="IR18" s="312"/>
    </row>
    <row r="19" spans="1:252" ht="18" customHeight="1">
      <c r="A19" s="159" t="s">
        <v>35</v>
      </c>
      <c r="B19" s="46" t="s">
        <v>36</v>
      </c>
      <c r="C19" s="103">
        <v>1.7</v>
      </c>
      <c r="D19" s="104">
        <v>4.9</v>
      </c>
      <c r="E19" s="103">
        <v>3.2</v>
      </c>
      <c r="F19" s="104">
        <v>1.6</v>
      </c>
      <c r="G19" s="104">
        <v>1.9</v>
      </c>
      <c r="H19" s="104">
        <v>0.8</v>
      </c>
      <c r="I19" s="105">
        <v>0.9</v>
      </c>
      <c r="J19" s="147">
        <v>1.7</v>
      </c>
      <c r="K19" s="147">
        <v>0.6</v>
      </c>
      <c r="L19" s="147">
        <v>0.2</v>
      </c>
      <c r="M19" s="147">
        <v>2.2</v>
      </c>
      <c r="N19" s="146">
        <v>2.9</v>
      </c>
      <c r="O19" s="147">
        <v>5.8</v>
      </c>
      <c r="P19" s="147">
        <v>0.3</v>
      </c>
      <c r="Q19" s="160">
        <v>11.5</v>
      </c>
      <c r="R19" s="147">
        <f t="shared" si="0"/>
        <v>7.090000000000001</v>
      </c>
      <c r="S19" s="146">
        <v>5.9</v>
      </c>
      <c r="T19" s="146">
        <v>34.7</v>
      </c>
      <c r="U19" s="155">
        <v>79.3</v>
      </c>
      <c r="V19" s="155">
        <v>27.339042999999997</v>
      </c>
      <c r="W19" s="155">
        <v>33.123733</v>
      </c>
      <c r="X19" s="155">
        <v>53.191371000000004</v>
      </c>
      <c r="Y19" s="155">
        <v>79.20734499999999</v>
      </c>
      <c r="Z19" s="147">
        <v>5.8</v>
      </c>
      <c r="AA19" s="18" t="s">
        <v>209</v>
      </c>
      <c r="AB19" s="18" t="s">
        <v>209</v>
      </c>
      <c r="AC19" s="18" t="s">
        <v>209</v>
      </c>
      <c r="AD19" s="18" t="s">
        <v>209</v>
      </c>
      <c r="AE19" s="18" t="s">
        <v>209</v>
      </c>
      <c r="AF19" s="18" t="s">
        <v>209</v>
      </c>
      <c r="AG19" s="18" t="s">
        <v>209</v>
      </c>
      <c r="AH19" s="18" t="s">
        <v>209</v>
      </c>
      <c r="AI19" s="18" t="s">
        <v>209</v>
      </c>
      <c r="AJ19" s="18" t="s">
        <v>209</v>
      </c>
      <c r="AK19" s="18" t="s">
        <v>209</v>
      </c>
      <c r="AL19" s="147">
        <f>+Z19+AA19+AB19+AC19+AD19+AE19+AF19+AG19+AH19+AI19+AJ19+AK19</f>
        <v>5.8</v>
      </c>
      <c r="AM19" s="147" t="s">
        <v>24</v>
      </c>
      <c r="AN19" s="18" t="s">
        <v>209</v>
      </c>
      <c r="AO19" s="18" t="s">
        <v>209</v>
      </c>
      <c r="AP19" s="18" t="s">
        <v>209</v>
      </c>
      <c r="AQ19" s="18" t="s">
        <v>24</v>
      </c>
      <c r="AR19" s="18" t="s">
        <v>209</v>
      </c>
      <c r="AS19" s="18">
        <v>0.3</v>
      </c>
      <c r="AT19" s="18" t="s">
        <v>209</v>
      </c>
      <c r="AU19" s="18" t="s">
        <v>209</v>
      </c>
      <c r="AV19" s="18" t="s">
        <v>209</v>
      </c>
      <c r="AW19" s="18" t="s">
        <v>209</v>
      </c>
      <c r="AX19" s="18" t="s">
        <v>209</v>
      </c>
      <c r="AY19" s="147">
        <f t="shared" si="1"/>
        <v>0.3</v>
      </c>
      <c r="AZ19" s="161" t="s">
        <v>209</v>
      </c>
      <c r="BA19" s="18" t="s">
        <v>24</v>
      </c>
      <c r="BB19" s="18" t="s">
        <v>24</v>
      </c>
      <c r="BC19" s="18">
        <v>7.6</v>
      </c>
      <c r="BD19" s="18" t="s">
        <v>209</v>
      </c>
      <c r="BE19" s="18" t="s">
        <v>209</v>
      </c>
      <c r="BF19" s="18" t="s">
        <v>24</v>
      </c>
      <c r="BG19" s="18" t="s">
        <v>209</v>
      </c>
      <c r="BH19" s="18">
        <v>1</v>
      </c>
      <c r="BI19" s="18" t="s">
        <v>209</v>
      </c>
      <c r="BJ19" s="18" t="s">
        <v>209</v>
      </c>
      <c r="BK19" s="18">
        <v>2.9</v>
      </c>
      <c r="BL19" s="147">
        <f t="shared" si="2"/>
        <v>11.5</v>
      </c>
      <c r="BM19" s="147">
        <v>0.08</v>
      </c>
      <c r="BN19" s="147" t="s">
        <v>24</v>
      </c>
      <c r="BO19" s="147">
        <v>0.66</v>
      </c>
      <c r="BP19" s="147" t="s">
        <v>24</v>
      </c>
      <c r="BQ19" s="147">
        <v>0.59</v>
      </c>
      <c r="BR19" s="147">
        <v>0.46</v>
      </c>
      <c r="BS19" s="48">
        <v>0.1</v>
      </c>
      <c r="BT19" s="48">
        <v>0.2</v>
      </c>
      <c r="BU19" s="48">
        <v>1.7</v>
      </c>
      <c r="BV19" s="48">
        <v>0.2</v>
      </c>
      <c r="BW19" s="48">
        <v>0.4</v>
      </c>
      <c r="BX19" s="160">
        <v>2.7</v>
      </c>
      <c r="BY19" s="147">
        <f t="shared" si="3"/>
        <v>7.090000000000001</v>
      </c>
      <c r="BZ19" s="162">
        <v>0.4</v>
      </c>
      <c r="CA19" s="18">
        <f t="shared" si="4"/>
        <v>0.19999999999999996</v>
      </c>
      <c r="CB19" s="18">
        <f t="shared" si="5"/>
        <v>0</v>
      </c>
      <c r="CC19" s="18">
        <f t="shared" si="6"/>
        <v>0.30000000000000004</v>
      </c>
      <c r="CD19" s="18">
        <f t="shared" si="7"/>
        <v>0</v>
      </c>
      <c r="CE19" s="18">
        <f t="shared" si="8"/>
        <v>0</v>
      </c>
      <c r="CF19" s="18">
        <f t="shared" si="9"/>
        <v>1.2000000000000002</v>
      </c>
      <c r="CG19" s="18">
        <f t="shared" si="10"/>
        <v>0</v>
      </c>
      <c r="CH19" s="18">
        <f t="shared" si="11"/>
        <v>0</v>
      </c>
      <c r="CI19" s="18">
        <f t="shared" si="12"/>
        <v>0.2999999999999998</v>
      </c>
      <c r="CJ19" s="18">
        <f t="shared" si="13"/>
        <v>2.1999999999999997</v>
      </c>
      <c r="CK19" s="18">
        <f t="shared" si="14"/>
        <v>1.3000000000000007</v>
      </c>
      <c r="CL19" s="18">
        <f t="shared" si="15"/>
        <v>5.9</v>
      </c>
      <c r="CM19" s="162">
        <v>0.6</v>
      </c>
      <c r="CN19" s="162">
        <v>0.6</v>
      </c>
      <c r="CO19" s="147">
        <v>0.9</v>
      </c>
      <c r="CP19" s="28">
        <v>0.9</v>
      </c>
      <c r="CQ19" s="162">
        <v>0.9</v>
      </c>
      <c r="CR19" s="162">
        <v>2.1</v>
      </c>
      <c r="CS19" s="162">
        <v>2.1</v>
      </c>
      <c r="CT19" s="28">
        <v>2.1</v>
      </c>
      <c r="CU19" s="146">
        <v>2.4</v>
      </c>
      <c r="CV19" s="146">
        <v>4.6</v>
      </c>
      <c r="CW19" s="146">
        <v>5.9</v>
      </c>
      <c r="CX19" s="146">
        <v>1.2</v>
      </c>
      <c r="CY19" s="146">
        <f t="shared" si="16"/>
        <v>0.19999999999999996</v>
      </c>
      <c r="CZ19" s="146">
        <f t="shared" si="17"/>
        <v>2</v>
      </c>
      <c r="DA19" s="146">
        <f t="shared" si="18"/>
        <v>0</v>
      </c>
      <c r="DB19" s="146">
        <f t="shared" si="19"/>
        <v>1.8000000000000003</v>
      </c>
      <c r="DC19" s="146">
        <f t="shared" si="20"/>
        <v>0.8999999999999995</v>
      </c>
      <c r="DD19" s="146">
        <f t="shared" si="21"/>
        <v>2.700000000000001</v>
      </c>
      <c r="DE19" s="146">
        <f t="shared" si="22"/>
        <v>0.3999999999999986</v>
      </c>
      <c r="DF19" s="146">
        <f t="shared" si="23"/>
        <v>0.8000000000000007</v>
      </c>
      <c r="DG19" s="146">
        <f t="shared" si="24"/>
        <v>0.9000000000000004</v>
      </c>
      <c r="DH19" s="146">
        <f t="shared" si="25"/>
        <v>23.300000000000004</v>
      </c>
      <c r="DI19" s="146">
        <f t="shared" si="26"/>
        <v>0.5</v>
      </c>
      <c r="DJ19" s="146">
        <f t="shared" si="27"/>
        <v>34.7</v>
      </c>
      <c r="DK19" s="146">
        <v>0.9</v>
      </c>
      <c r="DL19" s="146">
        <f t="shared" si="28"/>
        <v>0.6</v>
      </c>
      <c r="DM19" s="146">
        <f t="shared" si="29"/>
        <v>0.8999999999999999</v>
      </c>
      <c r="DN19" s="146">
        <f t="shared" si="30"/>
        <v>2.1</v>
      </c>
      <c r="DO19" s="146">
        <f t="shared" si="31"/>
        <v>1.5999999999999996</v>
      </c>
      <c r="DP19" s="146">
        <f t="shared" si="32"/>
        <v>0.8000000000000007</v>
      </c>
      <c r="DQ19" s="146">
        <f t="shared" si="33"/>
        <v>2.1999999999999993</v>
      </c>
      <c r="DR19" s="146">
        <f t="shared" si="34"/>
        <v>62.9</v>
      </c>
      <c r="DS19" s="146">
        <f t="shared" si="35"/>
        <v>3</v>
      </c>
      <c r="DT19" s="146">
        <f t="shared" si="36"/>
        <v>3.5</v>
      </c>
      <c r="DU19" s="146">
        <f t="shared" si="37"/>
        <v>0.7000000000000028</v>
      </c>
      <c r="DV19" s="146">
        <f t="shared" si="38"/>
        <v>0.09999999999999432</v>
      </c>
      <c r="DW19" s="146">
        <f t="shared" si="39"/>
        <v>79.3</v>
      </c>
      <c r="DX19" s="146">
        <v>1.4</v>
      </c>
      <c r="DY19" s="146">
        <v>3.4</v>
      </c>
      <c r="DZ19" s="146">
        <v>3.4</v>
      </c>
      <c r="EA19" s="146">
        <v>5.2</v>
      </c>
      <c r="EB19" s="163">
        <v>6.1</v>
      </c>
      <c r="EC19" s="146">
        <v>8.8</v>
      </c>
      <c r="ED19" s="146">
        <v>9.2</v>
      </c>
      <c r="EE19" s="155">
        <v>10</v>
      </c>
      <c r="EF19" s="155">
        <v>10.9</v>
      </c>
      <c r="EG19" s="146">
        <v>34.2</v>
      </c>
      <c r="EH19" s="146">
        <v>34.7</v>
      </c>
      <c r="EI19" s="146">
        <v>0.9</v>
      </c>
      <c r="EJ19" s="146">
        <v>1.5</v>
      </c>
      <c r="EK19" s="164">
        <v>2.4</v>
      </c>
      <c r="EL19" s="146">
        <v>4.5</v>
      </c>
      <c r="EM19" s="146">
        <v>6.1</v>
      </c>
      <c r="EN19" s="155">
        <v>6.9</v>
      </c>
      <c r="EO19" s="146">
        <v>9.1</v>
      </c>
      <c r="EP19" s="165">
        <v>72</v>
      </c>
      <c r="EQ19" s="166">
        <v>75</v>
      </c>
      <c r="ER19" s="155">
        <v>78.5</v>
      </c>
      <c r="ES19" s="155">
        <v>79.2</v>
      </c>
      <c r="ET19" s="155">
        <v>79.3</v>
      </c>
      <c r="EU19" s="155">
        <v>1.5</v>
      </c>
      <c r="EV19" s="146">
        <v>2.5</v>
      </c>
      <c r="EW19" s="146">
        <v>2.8</v>
      </c>
      <c r="EX19" s="155">
        <v>4.1</v>
      </c>
      <c r="EY19" s="155">
        <v>4.8</v>
      </c>
      <c r="EZ19" s="155">
        <v>2.397214</v>
      </c>
      <c r="FA19" s="155">
        <v>0.773371</v>
      </c>
      <c r="FB19" s="167">
        <v>3.940461</v>
      </c>
      <c r="FC19" s="168">
        <v>2.340854</v>
      </c>
      <c r="FD19" s="168">
        <v>5.528301</v>
      </c>
      <c r="FE19" s="169">
        <v>4.628106</v>
      </c>
      <c r="FF19" s="168">
        <v>2.930736</v>
      </c>
      <c r="FG19" s="155">
        <f t="shared" si="40"/>
        <v>27.339042999999997</v>
      </c>
      <c r="FH19" s="155">
        <v>1.061808</v>
      </c>
      <c r="FI19" s="169">
        <v>3.273873</v>
      </c>
      <c r="FJ19" s="155">
        <v>0.744751</v>
      </c>
      <c r="FK19" s="155">
        <v>2.640913</v>
      </c>
      <c r="FL19" s="155">
        <v>4.560419</v>
      </c>
      <c r="FM19" s="155">
        <v>0.965221</v>
      </c>
      <c r="FN19" s="169">
        <v>4.191983</v>
      </c>
      <c r="FO19" s="170">
        <v>3.992423</v>
      </c>
      <c r="FP19" s="170">
        <v>0.661103</v>
      </c>
      <c r="FQ19" s="170">
        <v>3.145745</v>
      </c>
      <c r="FR19" s="170">
        <v>3.92541</v>
      </c>
      <c r="FS19" s="170">
        <v>3.960084</v>
      </c>
      <c r="FT19" s="146">
        <f t="shared" si="41"/>
        <v>33.123733</v>
      </c>
      <c r="FU19" s="155">
        <v>2.518271</v>
      </c>
      <c r="FV19" s="146">
        <v>3.801567</v>
      </c>
      <c r="FW19" s="114">
        <v>3.45586</v>
      </c>
      <c r="FX19" s="114">
        <v>1.375678</v>
      </c>
      <c r="FY19" s="114">
        <v>8.011641</v>
      </c>
      <c r="FZ19" s="114">
        <v>0.278586</v>
      </c>
      <c r="GA19" s="52">
        <v>3.91369</v>
      </c>
      <c r="GB19" s="52">
        <v>0.291574</v>
      </c>
      <c r="GC19" s="52">
        <v>1.872044</v>
      </c>
      <c r="GD19" s="52">
        <v>3.536671</v>
      </c>
      <c r="GE19" s="52">
        <v>4.889197</v>
      </c>
      <c r="GF19" s="52">
        <v>19.246592</v>
      </c>
      <c r="GG19" s="158">
        <f t="shared" si="42"/>
        <v>53.191371000000004</v>
      </c>
      <c r="GH19" s="146">
        <v>18.771166</v>
      </c>
      <c r="GI19" s="146">
        <v>0.362695</v>
      </c>
      <c r="GJ19" s="249">
        <v>3.45586</v>
      </c>
      <c r="GK19" s="249">
        <v>4.170992</v>
      </c>
      <c r="GL19" s="158">
        <v>4.443493</v>
      </c>
      <c r="GM19" s="158">
        <v>3.503063</v>
      </c>
      <c r="GN19" s="250">
        <v>9.715295</v>
      </c>
      <c r="GO19" s="250">
        <v>5.844167</v>
      </c>
      <c r="GP19" s="158">
        <v>4.19954</v>
      </c>
      <c r="GQ19" s="158">
        <v>15.481733</v>
      </c>
      <c r="GR19" s="158">
        <v>3.050153</v>
      </c>
      <c r="GS19" s="249">
        <v>6.209188</v>
      </c>
      <c r="GT19" s="155">
        <v>111.696750067999</v>
      </c>
      <c r="GU19" s="155">
        <v>136.871959472417</v>
      </c>
      <c r="GV19" s="155">
        <v>170.4297593154</v>
      </c>
      <c r="GW19" s="146">
        <f t="shared" si="43"/>
        <v>79.20734499999999</v>
      </c>
      <c r="GX19" s="105">
        <v>12.495576</v>
      </c>
      <c r="GY19" s="339">
        <v>4.429358</v>
      </c>
      <c r="GZ19" s="113">
        <v>6.278065</v>
      </c>
      <c r="HA19" s="328">
        <v>3.414842</v>
      </c>
      <c r="HB19" s="329">
        <v>9.45950744</v>
      </c>
      <c r="HC19" s="329">
        <v>3.3106838599999993</v>
      </c>
      <c r="HD19" s="329">
        <v>17.092773061482003</v>
      </c>
      <c r="HE19" s="146">
        <v>13.986826270940998</v>
      </c>
      <c r="HF19" s="330">
        <v>5.436902481841</v>
      </c>
      <c r="HG19" s="328">
        <v>12.954910265272003</v>
      </c>
      <c r="HH19" s="328">
        <v>9.472174992018001</v>
      </c>
      <c r="HI19" s="328">
        <v>13.365130696445002</v>
      </c>
      <c r="HJ19" s="25">
        <v>11.402807688843001</v>
      </c>
      <c r="HK19" s="96">
        <v>5.84608252578</v>
      </c>
      <c r="HL19" s="96">
        <v>5.533285977793999</v>
      </c>
      <c r="HM19" s="96">
        <v>13.15686235</v>
      </c>
      <c r="HN19" s="96">
        <v>2.01906903</v>
      </c>
      <c r="HO19" s="96">
        <v>6.318969989999999</v>
      </c>
      <c r="HP19" s="96">
        <v>11.74006282</v>
      </c>
      <c r="HQ19" s="96">
        <v>12.934569900000001</v>
      </c>
      <c r="HR19" s="96">
        <v>9.895924189999999</v>
      </c>
      <c r="HS19" s="96">
        <v>14.033704</v>
      </c>
      <c r="HT19" s="96">
        <v>29.967821</v>
      </c>
      <c r="HU19" s="96">
        <v>14.0228</v>
      </c>
      <c r="HV19" s="347">
        <f t="shared" si="47"/>
        <v>111.696750067999</v>
      </c>
      <c r="HW19" s="347">
        <f t="shared" si="44"/>
        <v>136.871959472417</v>
      </c>
      <c r="HX19" s="347">
        <v>42.236026</v>
      </c>
      <c r="HY19" s="347">
        <v>7.29685</v>
      </c>
      <c r="HZ19" s="347">
        <v>14.864427</v>
      </c>
      <c r="IA19" s="347">
        <v>12.365748</v>
      </c>
      <c r="IB19" s="347">
        <v>5.067618</v>
      </c>
      <c r="IC19" s="347">
        <v>6.55925</v>
      </c>
      <c r="ID19" s="347">
        <v>8.571062</v>
      </c>
      <c r="IE19" s="347">
        <v>13.089592</v>
      </c>
      <c r="IF19" s="347">
        <v>17.746372315400002</v>
      </c>
      <c r="IG19" s="347">
        <v>16.382706</v>
      </c>
      <c r="IH19" s="347">
        <v>12.509911</v>
      </c>
      <c r="II19" s="347">
        <v>13.740197</v>
      </c>
      <c r="IJ19" s="347">
        <v>12.53474</v>
      </c>
      <c r="IK19" s="347">
        <v>15.004658</v>
      </c>
      <c r="IL19" s="347">
        <v>29.214189</v>
      </c>
      <c r="IM19" s="347">
        <v>53.446318</v>
      </c>
      <c r="IN19" s="347">
        <v>19.687777</v>
      </c>
      <c r="IO19" s="347">
        <v>10.55566</v>
      </c>
      <c r="IP19" s="155">
        <f t="shared" si="45"/>
        <v>88.38991899999999</v>
      </c>
      <c r="IQ19" s="155">
        <f t="shared" si="46"/>
        <v>140.443342</v>
      </c>
      <c r="IR19" s="312"/>
    </row>
    <row r="20" spans="1:252" ht="18" customHeight="1">
      <c r="A20" s="159" t="s">
        <v>37</v>
      </c>
      <c r="B20" s="46" t="s">
        <v>38</v>
      </c>
      <c r="C20" s="103">
        <v>285</v>
      </c>
      <c r="D20" s="104">
        <v>225.5</v>
      </c>
      <c r="E20" s="103">
        <v>203.1</v>
      </c>
      <c r="F20" s="104">
        <v>304.9</v>
      </c>
      <c r="G20" s="104">
        <v>284.2</v>
      </c>
      <c r="H20" s="104">
        <v>354.6</v>
      </c>
      <c r="I20" s="105" t="s">
        <v>24</v>
      </c>
      <c r="J20" s="147" t="s">
        <v>24</v>
      </c>
      <c r="K20" s="147" t="s">
        <v>24</v>
      </c>
      <c r="L20" s="147">
        <v>7.5</v>
      </c>
      <c r="M20" s="147" t="s">
        <v>24</v>
      </c>
      <c r="N20" s="146">
        <v>287</v>
      </c>
      <c r="O20" s="147" t="s">
        <v>24</v>
      </c>
      <c r="P20" s="147">
        <v>66.6</v>
      </c>
      <c r="Q20" s="160">
        <v>178.1</v>
      </c>
      <c r="R20" s="147">
        <f t="shared" si="0"/>
        <v>440.40000000000003</v>
      </c>
      <c r="S20" s="146">
        <v>1249.8</v>
      </c>
      <c r="T20" s="146">
        <v>1559</v>
      </c>
      <c r="U20" s="146" t="s">
        <v>24</v>
      </c>
      <c r="V20" s="146">
        <v>7218.357234000001</v>
      </c>
      <c r="W20" s="146">
        <v>2435.040717</v>
      </c>
      <c r="X20" s="146">
        <v>8783.330605000001</v>
      </c>
      <c r="Y20" s="155">
        <v>18374.785688</v>
      </c>
      <c r="Z20" s="147" t="s">
        <v>24</v>
      </c>
      <c r="AA20" s="18" t="s">
        <v>24</v>
      </c>
      <c r="AB20" s="18" t="s">
        <v>24</v>
      </c>
      <c r="AC20" s="18" t="s">
        <v>24</v>
      </c>
      <c r="AD20" s="18" t="s">
        <v>24</v>
      </c>
      <c r="AE20" s="18" t="s">
        <v>24</v>
      </c>
      <c r="AF20" s="18" t="s">
        <v>24</v>
      </c>
      <c r="AG20" s="18" t="s">
        <v>24</v>
      </c>
      <c r="AH20" s="18" t="s">
        <v>24</v>
      </c>
      <c r="AI20" s="18" t="s">
        <v>24</v>
      </c>
      <c r="AJ20" s="18" t="s">
        <v>24</v>
      </c>
      <c r="AK20" s="18" t="s">
        <v>24</v>
      </c>
      <c r="AL20" s="147" t="s">
        <v>24</v>
      </c>
      <c r="AM20" s="147" t="s">
        <v>24</v>
      </c>
      <c r="AN20" s="147" t="s">
        <v>24</v>
      </c>
      <c r="AO20" s="147" t="s">
        <v>24</v>
      </c>
      <c r="AP20" s="147" t="s">
        <v>24</v>
      </c>
      <c r="AQ20" s="147" t="s">
        <v>24</v>
      </c>
      <c r="AR20" s="147">
        <v>12.8</v>
      </c>
      <c r="AS20" s="147" t="s">
        <v>24</v>
      </c>
      <c r="AT20" s="147" t="s">
        <v>24</v>
      </c>
      <c r="AU20" s="147">
        <v>53.8</v>
      </c>
      <c r="AV20" s="147" t="s">
        <v>24</v>
      </c>
      <c r="AW20" s="147" t="s">
        <v>24</v>
      </c>
      <c r="AX20" s="147" t="s">
        <v>24</v>
      </c>
      <c r="AY20" s="147">
        <f t="shared" si="1"/>
        <v>66.6</v>
      </c>
      <c r="AZ20" s="147" t="s">
        <v>24</v>
      </c>
      <c r="BA20" s="161" t="s">
        <v>24</v>
      </c>
      <c r="BB20" s="147" t="s">
        <v>24</v>
      </c>
      <c r="BC20" s="147" t="s">
        <v>24</v>
      </c>
      <c r="BD20" s="147" t="s">
        <v>24</v>
      </c>
      <c r="BE20" s="147">
        <v>176.5</v>
      </c>
      <c r="BF20" s="147">
        <v>1.6</v>
      </c>
      <c r="BG20" s="147"/>
      <c r="BH20" s="147"/>
      <c r="BI20" s="147"/>
      <c r="BJ20" s="147"/>
      <c r="BK20" s="147"/>
      <c r="BL20" s="147">
        <f t="shared" si="2"/>
        <v>178.1</v>
      </c>
      <c r="BM20" s="147" t="s">
        <v>24</v>
      </c>
      <c r="BN20" s="147" t="s">
        <v>24</v>
      </c>
      <c r="BO20" s="147" t="s">
        <v>24</v>
      </c>
      <c r="BP20" s="147" t="s">
        <v>24</v>
      </c>
      <c r="BQ20" s="147" t="s">
        <v>24</v>
      </c>
      <c r="BR20" s="147" t="s">
        <v>24</v>
      </c>
      <c r="BS20" s="48">
        <v>259.7</v>
      </c>
      <c r="BT20" s="48">
        <v>48.8</v>
      </c>
      <c r="BU20" s="48">
        <v>0</v>
      </c>
      <c r="BV20" s="48">
        <v>92.1</v>
      </c>
      <c r="BW20" s="48">
        <v>39.8</v>
      </c>
      <c r="BX20" s="160">
        <v>0</v>
      </c>
      <c r="BY20" s="147">
        <f t="shared" si="3"/>
        <v>440.40000000000003</v>
      </c>
      <c r="BZ20" s="162">
        <v>0</v>
      </c>
      <c r="CA20" s="18">
        <f t="shared" si="4"/>
        <v>116.5</v>
      </c>
      <c r="CB20" s="18">
        <f t="shared" si="5"/>
        <v>488.29999999999995</v>
      </c>
      <c r="CC20" s="18">
        <f t="shared" si="6"/>
        <v>0</v>
      </c>
      <c r="CD20" s="18">
        <f t="shared" si="7"/>
        <v>0</v>
      </c>
      <c r="CE20" s="18">
        <f t="shared" si="8"/>
        <v>0</v>
      </c>
      <c r="CF20" s="18">
        <f t="shared" si="9"/>
        <v>0</v>
      </c>
      <c r="CG20" s="18">
        <f t="shared" si="10"/>
        <v>0</v>
      </c>
      <c r="CH20" s="18">
        <f t="shared" si="11"/>
        <v>0</v>
      </c>
      <c r="CI20" s="18">
        <f t="shared" si="12"/>
        <v>275.5</v>
      </c>
      <c r="CJ20" s="18">
        <f t="shared" si="13"/>
        <v>106</v>
      </c>
      <c r="CK20" s="18">
        <f t="shared" si="14"/>
        <v>263.5</v>
      </c>
      <c r="CL20" s="18">
        <f t="shared" si="15"/>
        <v>1249.8</v>
      </c>
      <c r="CM20" s="162">
        <v>116.5</v>
      </c>
      <c r="CN20" s="162">
        <v>604.8</v>
      </c>
      <c r="CO20" s="147">
        <v>604.8</v>
      </c>
      <c r="CP20" s="28">
        <v>604.8</v>
      </c>
      <c r="CQ20" s="162">
        <v>604.8</v>
      </c>
      <c r="CR20" s="162">
        <v>604.8</v>
      </c>
      <c r="CS20" s="162">
        <v>604.8</v>
      </c>
      <c r="CT20" s="28">
        <v>604.8</v>
      </c>
      <c r="CU20" s="146">
        <v>880.3</v>
      </c>
      <c r="CV20" s="146">
        <v>986.3</v>
      </c>
      <c r="CW20" s="146">
        <v>1249.8</v>
      </c>
      <c r="CX20" s="146">
        <v>229.6</v>
      </c>
      <c r="CY20" s="146">
        <f t="shared" si="16"/>
        <v>0</v>
      </c>
      <c r="CZ20" s="146">
        <f t="shared" si="17"/>
        <v>0</v>
      </c>
      <c r="DA20" s="146">
        <f t="shared" si="18"/>
        <v>0</v>
      </c>
      <c r="DB20" s="146">
        <f t="shared" si="19"/>
        <v>0</v>
      </c>
      <c r="DC20" s="146">
        <f t="shared" si="20"/>
        <v>526.6</v>
      </c>
      <c r="DD20" s="146">
        <f t="shared" si="21"/>
        <v>461.20000000000005</v>
      </c>
      <c r="DE20" s="146">
        <f t="shared" si="22"/>
        <v>168.69999999999982</v>
      </c>
      <c r="DF20" s="146">
        <f t="shared" si="23"/>
        <v>56.700000000000045</v>
      </c>
      <c r="DG20" s="146">
        <f t="shared" si="24"/>
        <v>88.70000000000005</v>
      </c>
      <c r="DH20" s="146">
        <f t="shared" si="25"/>
        <v>12.900000000000091</v>
      </c>
      <c r="DI20" s="146">
        <f t="shared" si="26"/>
        <v>14.599999999999909</v>
      </c>
      <c r="DJ20" s="146">
        <f t="shared" si="27"/>
        <v>1559</v>
      </c>
      <c r="DK20" s="146" t="s">
        <v>24</v>
      </c>
      <c r="DL20" s="146">
        <f t="shared" si="28"/>
        <v>0</v>
      </c>
      <c r="DM20" s="146">
        <f t="shared" si="29"/>
        <v>0</v>
      </c>
      <c r="DN20" s="146">
        <f t="shared" si="30"/>
        <v>0</v>
      </c>
      <c r="DO20" s="146">
        <f t="shared" si="31"/>
        <v>0</v>
      </c>
      <c r="DP20" s="146">
        <f t="shared" si="32"/>
        <v>0</v>
      </c>
      <c r="DQ20" s="146">
        <f t="shared" si="33"/>
        <v>0</v>
      </c>
      <c r="DR20" s="146">
        <f t="shared" si="34"/>
        <v>0</v>
      </c>
      <c r="DS20" s="146">
        <f t="shared" si="35"/>
        <v>0</v>
      </c>
      <c r="DT20" s="146">
        <f t="shared" si="36"/>
        <v>0</v>
      </c>
      <c r="DU20" s="146">
        <f t="shared" si="37"/>
        <v>0</v>
      </c>
      <c r="DV20" s="146">
        <f t="shared" si="38"/>
        <v>0</v>
      </c>
      <c r="DW20" s="146">
        <f t="shared" si="39"/>
        <v>0</v>
      </c>
      <c r="DX20" s="146">
        <v>229.6</v>
      </c>
      <c r="DY20" s="146">
        <v>229.6</v>
      </c>
      <c r="DZ20" s="146">
        <v>229.6</v>
      </c>
      <c r="EA20" s="146">
        <v>229.6</v>
      </c>
      <c r="EB20" s="163">
        <v>756.2</v>
      </c>
      <c r="EC20" s="146">
        <v>1217.4</v>
      </c>
      <c r="ED20" s="146">
        <v>1386.1</v>
      </c>
      <c r="EE20" s="155">
        <v>1442.8</v>
      </c>
      <c r="EF20" s="155">
        <v>1531.5</v>
      </c>
      <c r="EG20" s="146">
        <v>1544.4</v>
      </c>
      <c r="EH20" s="146">
        <v>1559</v>
      </c>
      <c r="EI20" s="146" t="s">
        <v>24</v>
      </c>
      <c r="EJ20" s="146" t="s">
        <v>24</v>
      </c>
      <c r="EK20" s="164" t="s">
        <v>24</v>
      </c>
      <c r="EL20" s="146" t="s">
        <v>24</v>
      </c>
      <c r="EM20" s="146" t="s">
        <v>24</v>
      </c>
      <c r="EN20" s="146" t="s">
        <v>24</v>
      </c>
      <c r="EO20" s="146" t="s">
        <v>24</v>
      </c>
      <c r="EP20" s="172" t="s">
        <v>24</v>
      </c>
      <c r="EQ20" s="172" t="s">
        <v>24</v>
      </c>
      <c r="ER20" s="146" t="s">
        <v>24</v>
      </c>
      <c r="ES20" s="146" t="s">
        <v>24</v>
      </c>
      <c r="ET20" s="146" t="s">
        <v>24</v>
      </c>
      <c r="EU20" s="146" t="s">
        <v>24</v>
      </c>
      <c r="EV20" s="146">
        <v>2071.5</v>
      </c>
      <c r="EW20" s="146">
        <v>3327.4</v>
      </c>
      <c r="EX20" s="155">
        <v>4685.8</v>
      </c>
      <c r="EY20" s="155">
        <v>4736.1</v>
      </c>
      <c r="EZ20" s="155">
        <v>0</v>
      </c>
      <c r="FA20" s="155">
        <v>5.609344</v>
      </c>
      <c r="FB20" s="167">
        <v>0</v>
      </c>
      <c r="FC20" s="168">
        <v>2476.64789</v>
      </c>
      <c r="FD20" s="168">
        <v>0</v>
      </c>
      <c r="FE20" s="169">
        <v>0</v>
      </c>
      <c r="FF20" s="168">
        <v>0</v>
      </c>
      <c r="FG20" s="155">
        <f t="shared" si="40"/>
        <v>7218.357234000001</v>
      </c>
      <c r="FH20" s="155">
        <v>1016.731976</v>
      </c>
      <c r="FI20" s="169">
        <v>50.629142</v>
      </c>
      <c r="FJ20" s="155">
        <v>0</v>
      </c>
      <c r="FK20" s="155">
        <v>0</v>
      </c>
      <c r="FL20" s="155">
        <v>17.992051</v>
      </c>
      <c r="FM20" s="155">
        <v>0</v>
      </c>
      <c r="FN20" s="169">
        <v>0</v>
      </c>
      <c r="FO20" s="170">
        <v>0</v>
      </c>
      <c r="FP20" s="170">
        <v>46.61086</v>
      </c>
      <c r="FQ20" s="170">
        <v>791.327859</v>
      </c>
      <c r="FR20" s="170">
        <v>257.433811</v>
      </c>
      <c r="FS20" s="170">
        <v>254.315018</v>
      </c>
      <c r="FT20" s="146">
        <f t="shared" si="41"/>
        <v>2435.040717</v>
      </c>
      <c r="FU20" s="28">
        <v>0</v>
      </c>
      <c r="FV20" s="146">
        <v>0</v>
      </c>
      <c r="FW20" s="114">
        <v>0</v>
      </c>
      <c r="FX20" s="114">
        <v>0</v>
      </c>
      <c r="FY20" s="114">
        <v>441.676138</v>
      </c>
      <c r="FZ20" s="114">
        <v>0</v>
      </c>
      <c r="GA20" s="52">
        <v>0</v>
      </c>
      <c r="GB20" s="52">
        <v>73.222553</v>
      </c>
      <c r="GC20" s="52">
        <v>1588.345896</v>
      </c>
      <c r="GD20" s="52">
        <v>0</v>
      </c>
      <c r="GE20" s="52">
        <v>2403.351309</v>
      </c>
      <c r="GF20" s="52">
        <v>4276.734709</v>
      </c>
      <c r="GG20" s="158">
        <f t="shared" si="42"/>
        <v>8783.330605000001</v>
      </c>
      <c r="GH20" s="146">
        <v>449.727249</v>
      </c>
      <c r="GI20" s="146">
        <v>463.085341</v>
      </c>
      <c r="GJ20" s="249">
        <v>0</v>
      </c>
      <c r="GK20" s="249">
        <v>6649.949210000001</v>
      </c>
      <c r="GL20" s="158">
        <v>3390.255572</v>
      </c>
      <c r="GM20" s="158">
        <v>1428.745817</v>
      </c>
      <c r="GN20" s="250">
        <v>238.676478</v>
      </c>
      <c r="GO20" s="250">
        <v>0</v>
      </c>
      <c r="GP20" s="158">
        <v>925.42905</v>
      </c>
      <c r="GQ20" s="158">
        <v>1246.585194</v>
      </c>
      <c r="GR20" s="158">
        <v>252.65372</v>
      </c>
      <c r="GS20" s="249">
        <v>3329.678057</v>
      </c>
      <c r="GT20" s="155">
        <v>32764.056885362043</v>
      </c>
      <c r="GU20" s="155">
        <v>31558.74136547024</v>
      </c>
      <c r="GV20" s="155">
        <v>26762.685119</v>
      </c>
      <c r="GW20" s="146">
        <f t="shared" si="43"/>
        <v>18374.785688</v>
      </c>
      <c r="GX20" s="105">
        <v>2832.325695</v>
      </c>
      <c r="GY20" s="339">
        <v>2882.574874</v>
      </c>
      <c r="GZ20" s="113">
        <v>316.973635</v>
      </c>
      <c r="HA20" s="328">
        <v>929.161372</v>
      </c>
      <c r="HB20" s="329">
        <v>4613.34236419</v>
      </c>
      <c r="HC20" s="329">
        <v>1787.84407807</v>
      </c>
      <c r="HD20" s="329">
        <v>1752.2597413217197</v>
      </c>
      <c r="HE20" s="146">
        <v>2819.8338818112</v>
      </c>
      <c r="HF20" s="330">
        <v>0.5042365</v>
      </c>
      <c r="HG20" s="328">
        <v>2080.2301977582742</v>
      </c>
      <c r="HH20" s="328">
        <v>9956.946484815358</v>
      </c>
      <c r="HI20" s="328">
        <v>2792.060324895491</v>
      </c>
      <c r="HJ20" s="25">
        <v>2557.6210289321893</v>
      </c>
      <c r="HK20" s="96">
        <v>1851.1747394610766</v>
      </c>
      <c r="HL20" s="96">
        <v>1208.5956959069813</v>
      </c>
      <c r="HM20" s="96">
        <v>1343.1938101299975</v>
      </c>
      <c r="HN20" s="96">
        <v>1287.8850862399997</v>
      </c>
      <c r="HO20" s="96">
        <v>8886.818055849999</v>
      </c>
      <c r="HP20" s="96">
        <v>539.75348771</v>
      </c>
      <c r="HQ20" s="96">
        <v>677.51960922</v>
      </c>
      <c r="HR20" s="96">
        <v>6770.986383019998</v>
      </c>
      <c r="HS20" s="96">
        <v>2950.797738</v>
      </c>
      <c r="HT20" s="96">
        <v>2150.131171</v>
      </c>
      <c r="HU20" s="96">
        <v>1334.26456</v>
      </c>
      <c r="HV20" s="347">
        <f t="shared" si="47"/>
        <v>32764.056885362043</v>
      </c>
      <c r="HW20" s="347">
        <f t="shared" si="44"/>
        <v>31558.74136547024</v>
      </c>
      <c r="HX20" s="347">
        <v>1248.149494</v>
      </c>
      <c r="HY20" s="347">
        <v>2327.34375</v>
      </c>
      <c r="HZ20" s="347">
        <v>486.200945</v>
      </c>
      <c r="IA20" s="347">
        <v>3093.135459</v>
      </c>
      <c r="IB20" s="347">
        <v>126.33142</v>
      </c>
      <c r="IC20" s="347">
        <v>3334.212795</v>
      </c>
      <c r="ID20" s="347">
        <v>3507.398105</v>
      </c>
      <c r="IE20" s="347">
        <v>3413.792366</v>
      </c>
      <c r="IF20" s="347">
        <v>1056.5</v>
      </c>
      <c r="IG20" s="347">
        <v>2483.13578</v>
      </c>
      <c r="IH20" s="347">
        <v>1983.071747</v>
      </c>
      <c r="II20" s="347">
        <v>3703.413258</v>
      </c>
      <c r="IJ20" s="347">
        <v>3693.848658</v>
      </c>
      <c r="IK20" s="347">
        <v>9608.831074</v>
      </c>
      <c r="IL20" s="347">
        <v>510.445836</v>
      </c>
      <c r="IM20" s="347">
        <v>2542.553072</v>
      </c>
      <c r="IN20" s="347">
        <v>1131.457609</v>
      </c>
      <c r="IO20" s="347">
        <v>4506.352099</v>
      </c>
      <c r="IP20" s="155">
        <f t="shared" si="45"/>
        <v>10615.373863</v>
      </c>
      <c r="IQ20" s="155">
        <f t="shared" si="46"/>
        <v>21993.488348000003</v>
      </c>
      <c r="IR20" s="312"/>
    </row>
    <row r="21" spans="1:252" ht="18" customHeight="1">
      <c r="A21" s="159" t="s">
        <v>39</v>
      </c>
      <c r="B21" s="46" t="s">
        <v>40</v>
      </c>
      <c r="C21" s="103">
        <v>0.2</v>
      </c>
      <c r="D21" s="104">
        <v>53.2</v>
      </c>
      <c r="E21" s="103">
        <v>97.9</v>
      </c>
      <c r="F21" s="104">
        <v>181.5</v>
      </c>
      <c r="G21" s="104">
        <v>524</v>
      </c>
      <c r="H21" s="104">
        <v>403.5</v>
      </c>
      <c r="I21" s="105">
        <v>199.4</v>
      </c>
      <c r="J21" s="147">
        <v>125.6</v>
      </c>
      <c r="K21" s="147">
        <v>887.8</v>
      </c>
      <c r="L21" s="147">
        <v>112.8</v>
      </c>
      <c r="M21" s="147">
        <v>978.2</v>
      </c>
      <c r="N21" s="146">
        <v>927.4</v>
      </c>
      <c r="O21" s="147">
        <v>11.3</v>
      </c>
      <c r="P21" s="147" t="s">
        <v>24</v>
      </c>
      <c r="Q21" s="160">
        <v>1</v>
      </c>
      <c r="R21" s="147">
        <f t="shared" si="0"/>
        <v>259.7300000000001</v>
      </c>
      <c r="S21" s="146">
        <v>3380.5</v>
      </c>
      <c r="T21" s="146">
        <v>1739.4</v>
      </c>
      <c r="U21" s="155">
        <v>346.9</v>
      </c>
      <c r="V21" s="155">
        <v>9532.389745</v>
      </c>
      <c r="W21" s="155">
        <v>8587.342857</v>
      </c>
      <c r="X21" s="155">
        <v>6222.935577</v>
      </c>
      <c r="Y21" s="155">
        <v>13196.978766</v>
      </c>
      <c r="Z21" s="147" t="s">
        <v>25</v>
      </c>
      <c r="AA21" s="18" t="s">
        <v>209</v>
      </c>
      <c r="AB21" s="18" t="s">
        <v>209</v>
      </c>
      <c r="AC21" s="18" t="s">
        <v>24</v>
      </c>
      <c r="AD21" s="18" t="s">
        <v>209</v>
      </c>
      <c r="AE21" s="18">
        <v>11.3</v>
      </c>
      <c r="AF21" s="18" t="s">
        <v>209</v>
      </c>
      <c r="AG21" s="18" t="s">
        <v>24</v>
      </c>
      <c r="AH21" s="18" t="s">
        <v>24</v>
      </c>
      <c r="AI21" s="18" t="s">
        <v>24</v>
      </c>
      <c r="AJ21" s="18" t="s">
        <v>209</v>
      </c>
      <c r="AK21" s="18" t="s">
        <v>209</v>
      </c>
      <c r="AL21" s="147">
        <f aca="true" t="shared" si="48" ref="AL21:AL30">+Z21+AA21+AB21+AC21+AD21+AE21+AF21+AG21+AH21+AI21+AJ21+AK21</f>
        <v>11.3</v>
      </c>
      <c r="AM21" s="147" t="s">
        <v>24</v>
      </c>
      <c r="AN21" s="147" t="s">
        <v>24</v>
      </c>
      <c r="AO21" s="147" t="s">
        <v>24</v>
      </c>
      <c r="AP21" s="147" t="s">
        <v>24</v>
      </c>
      <c r="AQ21" s="147" t="s">
        <v>209</v>
      </c>
      <c r="AR21" s="147" t="s">
        <v>209</v>
      </c>
      <c r="AS21" s="147" t="s">
        <v>24</v>
      </c>
      <c r="AT21" s="147" t="s">
        <v>24</v>
      </c>
      <c r="AU21" s="147" t="s">
        <v>209</v>
      </c>
      <c r="AV21" s="147" t="s">
        <v>209</v>
      </c>
      <c r="AW21" s="147" t="s">
        <v>209</v>
      </c>
      <c r="AX21" s="147" t="s">
        <v>209</v>
      </c>
      <c r="AY21" s="147">
        <f t="shared" si="1"/>
        <v>0</v>
      </c>
      <c r="AZ21" s="147" t="s">
        <v>24</v>
      </c>
      <c r="BA21" s="161" t="s">
        <v>24</v>
      </c>
      <c r="BB21" s="147" t="s">
        <v>209</v>
      </c>
      <c r="BC21" s="147" t="s">
        <v>24</v>
      </c>
      <c r="BD21" s="147" t="s">
        <v>24</v>
      </c>
      <c r="BE21" s="147" t="s">
        <v>24</v>
      </c>
      <c r="BF21" s="147">
        <v>1</v>
      </c>
      <c r="BG21" s="147"/>
      <c r="BH21" s="147"/>
      <c r="BI21" s="147"/>
      <c r="BJ21" s="147"/>
      <c r="BK21" s="147"/>
      <c r="BL21" s="147">
        <f t="shared" si="2"/>
        <v>1</v>
      </c>
      <c r="BM21" s="147">
        <v>0.07</v>
      </c>
      <c r="BN21" s="147" t="s">
        <v>24</v>
      </c>
      <c r="BO21" s="147">
        <v>9.26</v>
      </c>
      <c r="BP21" s="147">
        <v>245.17</v>
      </c>
      <c r="BQ21" s="147">
        <v>0.78</v>
      </c>
      <c r="BR21" s="147">
        <v>0.77</v>
      </c>
      <c r="BS21" s="48">
        <v>0</v>
      </c>
      <c r="BT21" s="48">
        <v>2.5</v>
      </c>
      <c r="BU21" s="48">
        <v>0.1</v>
      </c>
      <c r="BV21" s="48">
        <v>0.3</v>
      </c>
      <c r="BW21" s="48">
        <v>0.1</v>
      </c>
      <c r="BX21" s="160">
        <v>0.68</v>
      </c>
      <c r="BY21" s="147">
        <f t="shared" si="3"/>
        <v>259.7300000000001</v>
      </c>
      <c r="BZ21" s="162">
        <v>24.5</v>
      </c>
      <c r="CA21" s="18">
        <f t="shared" si="4"/>
        <v>6.600000000000001</v>
      </c>
      <c r="CB21" s="18">
        <f t="shared" si="5"/>
        <v>79.80000000000001</v>
      </c>
      <c r="CC21" s="18">
        <f t="shared" si="6"/>
        <v>196.9</v>
      </c>
      <c r="CD21" s="18">
        <f t="shared" si="7"/>
        <v>516.8</v>
      </c>
      <c r="CE21" s="18">
        <f t="shared" si="8"/>
        <v>868.4</v>
      </c>
      <c r="CF21" s="18">
        <f t="shared" si="9"/>
        <v>596.5999999999999</v>
      </c>
      <c r="CG21" s="18">
        <f t="shared" si="10"/>
        <v>291.2000000000003</v>
      </c>
      <c r="CH21" s="18">
        <f t="shared" si="11"/>
        <v>117.09999999999991</v>
      </c>
      <c r="CI21" s="18">
        <f t="shared" si="12"/>
        <v>174.5</v>
      </c>
      <c r="CJ21" s="18">
        <f t="shared" si="13"/>
        <v>330.0999999999999</v>
      </c>
      <c r="CK21" s="18">
        <f t="shared" si="14"/>
        <v>178</v>
      </c>
      <c r="CL21" s="18">
        <f t="shared" si="15"/>
        <v>3380.5</v>
      </c>
      <c r="CM21" s="162">
        <v>31.1</v>
      </c>
      <c r="CN21" s="162">
        <v>110.9</v>
      </c>
      <c r="CO21" s="147">
        <v>307.8</v>
      </c>
      <c r="CP21" s="28">
        <v>824.6</v>
      </c>
      <c r="CQ21" s="162">
        <v>1693</v>
      </c>
      <c r="CR21" s="162">
        <v>2289.6</v>
      </c>
      <c r="CS21" s="162">
        <v>2580.8</v>
      </c>
      <c r="CT21" s="28">
        <v>2697.9</v>
      </c>
      <c r="CU21" s="146">
        <v>2872.4</v>
      </c>
      <c r="CV21" s="146">
        <v>3202.5</v>
      </c>
      <c r="CW21" s="146">
        <v>3380.5</v>
      </c>
      <c r="CX21" s="146">
        <v>88.7</v>
      </c>
      <c r="CY21" s="146">
        <f t="shared" si="16"/>
        <v>75.10000000000001</v>
      </c>
      <c r="CZ21" s="146">
        <f t="shared" si="17"/>
        <v>159</v>
      </c>
      <c r="DA21" s="146">
        <f t="shared" si="18"/>
        <v>163.89999999999998</v>
      </c>
      <c r="DB21" s="146">
        <f t="shared" si="19"/>
        <v>512.9000000000001</v>
      </c>
      <c r="DC21" s="146">
        <f t="shared" si="20"/>
        <v>171.19999999999993</v>
      </c>
      <c r="DD21" s="146">
        <f t="shared" si="21"/>
        <v>219.20000000000005</v>
      </c>
      <c r="DE21" s="146">
        <f t="shared" si="22"/>
        <v>70.90000000000009</v>
      </c>
      <c r="DF21" s="146">
        <f t="shared" si="23"/>
        <v>81.09999999999991</v>
      </c>
      <c r="DG21" s="146">
        <f t="shared" si="24"/>
        <v>62</v>
      </c>
      <c r="DH21" s="146">
        <f t="shared" si="25"/>
        <v>87.40000000000009</v>
      </c>
      <c r="DI21" s="146">
        <f t="shared" si="26"/>
        <v>48</v>
      </c>
      <c r="DJ21" s="146">
        <f t="shared" si="27"/>
        <v>1739.4000000000003</v>
      </c>
      <c r="DK21" s="146">
        <v>24.8</v>
      </c>
      <c r="DL21" s="146">
        <f t="shared" si="28"/>
        <v>104.2</v>
      </c>
      <c r="DM21" s="146">
        <f t="shared" si="29"/>
        <v>34.900000000000006</v>
      </c>
      <c r="DN21" s="146">
        <f t="shared" si="30"/>
        <v>0.29999999999998295</v>
      </c>
      <c r="DO21" s="146">
        <f t="shared" si="31"/>
        <v>0.10000000000002274</v>
      </c>
      <c r="DP21" s="146">
        <f t="shared" si="32"/>
        <v>103.30000000000001</v>
      </c>
      <c r="DQ21" s="146">
        <f t="shared" si="33"/>
        <v>3.2999999999999545</v>
      </c>
      <c r="DR21" s="146">
        <f t="shared" si="34"/>
        <v>19.600000000000023</v>
      </c>
      <c r="DS21" s="146">
        <f t="shared" si="35"/>
        <v>0.19999999999998863</v>
      </c>
      <c r="DT21" s="146">
        <f t="shared" si="36"/>
        <v>31.5</v>
      </c>
      <c r="DU21" s="146">
        <f t="shared" si="37"/>
        <v>17.30000000000001</v>
      </c>
      <c r="DV21" s="146">
        <f t="shared" si="38"/>
        <v>7.399999999999977</v>
      </c>
      <c r="DW21" s="146">
        <f t="shared" si="39"/>
        <v>346.9</v>
      </c>
      <c r="DX21" s="146">
        <v>163.8</v>
      </c>
      <c r="DY21" s="146">
        <v>322.8</v>
      </c>
      <c r="DZ21" s="146">
        <v>486.7</v>
      </c>
      <c r="EA21" s="146">
        <v>999.6</v>
      </c>
      <c r="EB21" s="163">
        <v>1170.8</v>
      </c>
      <c r="EC21" s="146">
        <v>1390</v>
      </c>
      <c r="ED21" s="146">
        <v>1460.9</v>
      </c>
      <c r="EE21" s="155">
        <v>1542</v>
      </c>
      <c r="EF21" s="155">
        <v>1604</v>
      </c>
      <c r="EG21" s="146">
        <v>1691.4</v>
      </c>
      <c r="EH21" s="146">
        <v>1739.4</v>
      </c>
      <c r="EI21" s="146">
        <v>24.8</v>
      </c>
      <c r="EJ21" s="146">
        <v>129</v>
      </c>
      <c r="EK21" s="164">
        <v>163.9</v>
      </c>
      <c r="EL21" s="146">
        <v>164.2</v>
      </c>
      <c r="EM21" s="146">
        <v>164.3</v>
      </c>
      <c r="EN21" s="155">
        <v>267.6</v>
      </c>
      <c r="EO21" s="146">
        <v>270.9</v>
      </c>
      <c r="EP21" s="165">
        <v>290.5</v>
      </c>
      <c r="EQ21" s="166">
        <v>290.7</v>
      </c>
      <c r="ER21" s="155">
        <v>322.2</v>
      </c>
      <c r="ES21" s="155">
        <v>339.5</v>
      </c>
      <c r="ET21" s="155">
        <v>346.9</v>
      </c>
      <c r="EU21" s="155">
        <v>10</v>
      </c>
      <c r="EV21" s="146">
        <v>490.6</v>
      </c>
      <c r="EW21" s="146">
        <v>491.9</v>
      </c>
      <c r="EX21" s="155">
        <v>492.4</v>
      </c>
      <c r="EY21" s="155">
        <v>788.1</v>
      </c>
      <c r="EZ21" s="155">
        <v>8159.91473</v>
      </c>
      <c r="FA21" s="155">
        <v>226.954639</v>
      </c>
      <c r="FB21" s="167">
        <v>12.537414</v>
      </c>
      <c r="FC21" s="168">
        <v>7.010536</v>
      </c>
      <c r="FD21" s="168">
        <v>74.3282</v>
      </c>
      <c r="FE21" s="169">
        <v>151.572377</v>
      </c>
      <c r="FF21" s="168">
        <v>111.971849</v>
      </c>
      <c r="FG21" s="155">
        <f t="shared" si="40"/>
        <v>9532.389745</v>
      </c>
      <c r="FH21" s="155">
        <v>16.327191</v>
      </c>
      <c r="FI21" s="169">
        <v>0.25</v>
      </c>
      <c r="FJ21" s="155">
        <v>7.551783</v>
      </c>
      <c r="FK21" s="155">
        <v>6.79693</v>
      </c>
      <c r="FL21" s="155">
        <v>5.268168</v>
      </c>
      <c r="FM21" s="155">
        <v>62.55612</v>
      </c>
      <c r="FN21" s="169">
        <v>131.750099</v>
      </c>
      <c r="FO21" s="170">
        <v>156.90071</v>
      </c>
      <c r="FP21" s="170">
        <v>92.195641</v>
      </c>
      <c r="FQ21" s="170">
        <v>3008.96</v>
      </c>
      <c r="FR21" s="170">
        <v>1986.100285</v>
      </c>
      <c r="FS21" s="170">
        <v>3112.68593</v>
      </c>
      <c r="FT21" s="146">
        <f t="shared" si="41"/>
        <v>8587.342857</v>
      </c>
      <c r="FU21" s="28">
        <v>1092.896655</v>
      </c>
      <c r="FV21" s="146">
        <v>2004.253977</v>
      </c>
      <c r="FW21" s="114">
        <v>337.980659</v>
      </c>
      <c r="FX21" s="114">
        <v>531.039134</v>
      </c>
      <c r="FY21" s="114">
        <v>75.867136</v>
      </c>
      <c r="FZ21" s="114">
        <v>309.106636</v>
      </c>
      <c r="GA21" s="52">
        <v>785.566475</v>
      </c>
      <c r="GB21" s="52">
        <v>266.053024</v>
      </c>
      <c r="GC21" s="52">
        <v>84.898661</v>
      </c>
      <c r="GD21" s="52">
        <v>210.96978</v>
      </c>
      <c r="GE21" s="52">
        <v>199.186956</v>
      </c>
      <c r="GF21" s="52">
        <v>325.116484</v>
      </c>
      <c r="GG21" s="158">
        <f t="shared" si="42"/>
        <v>6222.935577</v>
      </c>
      <c r="GH21" s="146">
        <v>95.62303</v>
      </c>
      <c r="GI21" s="146">
        <v>84.14987</v>
      </c>
      <c r="GJ21" s="249">
        <v>337.980659</v>
      </c>
      <c r="GK21" s="249">
        <v>99.244558</v>
      </c>
      <c r="GL21" s="158">
        <v>421.791075</v>
      </c>
      <c r="GM21" s="158">
        <v>696.963463</v>
      </c>
      <c r="GN21" s="250">
        <v>714.145397</v>
      </c>
      <c r="GO21" s="250">
        <v>566.024578</v>
      </c>
      <c r="GP21" s="158">
        <v>1712.30502</v>
      </c>
      <c r="GQ21" s="158">
        <v>1958.37336</v>
      </c>
      <c r="GR21" s="158">
        <v>2515.844491</v>
      </c>
      <c r="GS21" s="249">
        <v>3994.533265</v>
      </c>
      <c r="GT21" s="155">
        <v>45448.50396777889</v>
      </c>
      <c r="GU21" s="155">
        <v>9967.31729026683</v>
      </c>
      <c r="GV21" s="155">
        <v>9375.73588269241</v>
      </c>
      <c r="GW21" s="146">
        <f t="shared" si="43"/>
        <v>13196.978766</v>
      </c>
      <c r="GX21" s="105">
        <v>5472.096046</v>
      </c>
      <c r="GY21" s="339">
        <v>2364.480036</v>
      </c>
      <c r="GZ21" s="113">
        <v>1561.839817</v>
      </c>
      <c r="HA21" s="328">
        <v>121.764934</v>
      </c>
      <c r="HB21" s="329">
        <v>14832.732182849999</v>
      </c>
      <c r="HC21" s="329">
        <v>17015.88365574</v>
      </c>
      <c r="HD21" s="329">
        <v>250.17979129216994</v>
      </c>
      <c r="HE21" s="146">
        <v>470.33669011042</v>
      </c>
      <c r="HF21" s="330">
        <v>730.3366666973697</v>
      </c>
      <c r="HG21" s="328">
        <v>16.1690698</v>
      </c>
      <c r="HH21" s="328">
        <v>1185.387258435686</v>
      </c>
      <c r="HI21" s="328">
        <v>1427.2978198532448</v>
      </c>
      <c r="HJ21" s="25">
        <v>731.3074724597678</v>
      </c>
      <c r="HK21" s="96">
        <v>898.2286651713689</v>
      </c>
      <c r="HL21" s="96">
        <v>997.3938322156949</v>
      </c>
      <c r="HM21" s="96">
        <v>1108.604939549999</v>
      </c>
      <c r="HN21" s="96">
        <v>704.8821774099997</v>
      </c>
      <c r="HO21" s="96">
        <v>751.9107259200006</v>
      </c>
      <c r="HP21" s="96">
        <v>779.5449408700001</v>
      </c>
      <c r="HQ21" s="96">
        <v>1145.6574823500002</v>
      </c>
      <c r="HR21" s="96">
        <v>1173.4311113199997</v>
      </c>
      <c r="HS21" s="96"/>
      <c r="HT21" s="96">
        <v>752.003383</v>
      </c>
      <c r="HU21" s="96">
        <v>924.35256</v>
      </c>
      <c r="HV21" s="347">
        <f t="shared" si="47"/>
        <v>45448.50396777889</v>
      </c>
      <c r="HW21" s="347">
        <f t="shared" si="44"/>
        <v>9967.31729026683</v>
      </c>
      <c r="HX21" s="347">
        <v>873.396608</v>
      </c>
      <c r="HY21" s="347">
        <v>805.946957</v>
      </c>
      <c r="HZ21" s="347">
        <v>662.340304</v>
      </c>
      <c r="IA21" s="347">
        <v>260.327945</v>
      </c>
      <c r="IB21" s="347">
        <v>1525.308894</v>
      </c>
      <c r="IC21" s="347">
        <v>1130.928711</v>
      </c>
      <c r="ID21" s="347">
        <v>341.419015</v>
      </c>
      <c r="IE21" s="347">
        <v>454.206389</v>
      </c>
      <c r="IF21" s="347">
        <v>1267.9693526924095</v>
      </c>
      <c r="IG21" s="347">
        <v>992.034487</v>
      </c>
      <c r="IH21" s="347">
        <v>524.632164</v>
      </c>
      <c r="II21" s="347">
        <v>537.225056</v>
      </c>
      <c r="IJ21" s="347">
        <v>405.776086</v>
      </c>
      <c r="IK21" s="347">
        <v>370.653706</v>
      </c>
      <c r="IL21" s="347">
        <v>496.059566</v>
      </c>
      <c r="IM21" s="347">
        <v>1077.419977</v>
      </c>
      <c r="IN21" s="347">
        <v>1386.394219</v>
      </c>
      <c r="IO21" s="347">
        <v>1191.937761</v>
      </c>
      <c r="IP21" s="155">
        <f t="shared" si="45"/>
        <v>5258.249419</v>
      </c>
      <c r="IQ21" s="155">
        <f t="shared" si="46"/>
        <v>4928.241315</v>
      </c>
      <c r="IR21" s="312"/>
    </row>
    <row r="22" spans="1:252" ht="18" customHeight="1">
      <c r="A22" s="159" t="s">
        <v>41</v>
      </c>
      <c r="B22" s="46" t="s">
        <v>42</v>
      </c>
      <c r="C22" s="103">
        <v>208.6</v>
      </c>
      <c r="D22" s="104">
        <v>1183</v>
      </c>
      <c r="E22" s="103">
        <v>770.4</v>
      </c>
      <c r="F22" s="104">
        <v>942.2</v>
      </c>
      <c r="G22" s="104">
        <v>1014.4</v>
      </c>
      <c r="H22" s="104">
        <v>1016.1</v>
      </c>
      <c r="I22" s="105">
        <v>617.4</v>
      </c>
      <c r="J22" s="147">
        <v>1005.9</v>
      </c>
      <c r="K22" s="147">
        <v>1766.5</v>
      </c>
      <c r="L22" s="147">
        <v>1440.9</v>
      </c>
      <c r="M22" s="147">
        <v>2695.8</v>
      </c>
      <c r="N22" s="146">
        <v>1253.6</v>
      </c>
      <c r="O22" s="147">
        <v>652</v>
      </c>
      <c r="P22" s="147">
        <v>588.6</v>
      </c>
      <c r="Q22" s="160">
        <v>951.7</v>
      </c>
      <c r="R22" s="147">
        <f t="shared" si="0"/>
        <v>253.73999999999998</v>
      </c>
      <c r="S22" s="146">
        <v>613.2</v>
      </c>
      <c r="T22" s="146">
        <v>1038.6</v>
      </c>
      <c r="U22" s="155">
        <v>1510.3</v>
      </c>
      <c r="V22" s="155">
        <v>1797.2073460000001</v>
      </c>
      <c r="W22" s="155">
        <v>3524.425156</v>
      </c>
      <c r="X22" s="155">
        <v>2970.276206</v>
      </c>
      <c r="Y22" s="155">
        <v>5079.931037</v>
      </c>
      <c r="Z22" s="147">
        <v>84.6</v>
      </c>
      <c r="AA22" s="18">
        <v>61.9</v>
      </c>
      <c r="AB22" s="18">
        <v>62.2</v>
      </c>
      <c r="AC22" s="18">
        <v>117.7</v>
      </c>
      <c r="AD22" s="18">
        <v>37.1</v>
      </c>
      <c r="AE22" s="18">
        <v>8.7</v>
      </c>
      <c r="AF22" s="18">
        <v>15</v>
      </c>
      <c r="AG22" s="18">
        <v>87.2</v>
      </c>
      <c r="AH22" s="18">
        <v>53.7</v>
      </c>
      <c r="AI22" s="18">
        <v>45</v>
      </c>
      <c r="AJ22" s="18">
        <v>29.2</v>
      </c>
      <c r="AK22" s="18">
        <v>49.7</v>
      </c>
      <c r="AL22" s="147">
        <f t="shared" si="48"/>
        <v>652.0000000000001</v>
      </c>
      <c r="AM22" s="147">
        <v>67.9</v>
      </c>
      <c r="AN22" s="18">
        <v>145.8</v>
      </c>
      <c r="AO22" s="18" t="s">
        <v>24</v>
      </c>
      <c r="AP22" s="18">
        <v>9.8</v>
      </c>
      <c r="AQ22" s="18">
        <v>0.5</v>
      </c>
      <c r="AR22" s="18">
        <v>90.2</v>
      </c>
      <c r="AS22" s="18">
        <v>14</v>
      </c>
      <c r="AT22" s="18">
        <v>44.6</v>
      </c>
      <c r="AU22" s="18">
        <v>22.9</v>
      </c>
      <c r="AV22" s="18">
        <v>63.6</v>
      </c>
      <c r="AW22" s="18">
        <v>40.1</v>
      </c>
      <c r="AX22" s="18">
        <v>89.2</v>
      </c>
      <c r="AY22" s="147">
        <f t="shared" si="1"/>
        <v>588.6000000000001</v>
      </c>
      <c r="AZ22" s="161">
        <v>137.2</v>
      </c>
      <c r="BA22" s="18">
        <v>64.8</v>
      </c>
      <c r="BB22" s="18">
        <v>155.6</v>
      </c>
      <c r="BC22" s="18">
        <v>221.6</v>
      </c>
      <c r="BD22" s="18">
        <v>2.4</v>
      </c>
      <c r="BE22" s="18">
        <v>12.6</v>
      </c>
      <c r="BF22" s="18">
        <v>56</v>
      </c>
      <c r="BG22" s="18">
        <v>12.6</v>
      </c>
      <c r="BH22" s="18" t="s">
        <v>209</v>
      </c>
      <c r="BI22" s="18">
        <v>174.2</v>
      </c>
      <c r="BJ22" s="18">
        <v>107.9</v>
      </c>
      <c r="BK22" s="18">
        <v>6.8</v>
      </c>
      <c r="BL22" s="147">
        <f t="shared" si="2"/>
        <v>951.6999999999999</v>
      </c>
      <c r="BM22" s="147">
        <v>20.9</v>
      </c>
      <c r="BN22" s="18" t="s">
        <v>24</v>
      </c>
      <c r="BO22" s="18">
        <v>2.01</v>
      </c>
      <c r="BP22" s="18" t="s">
        <v>24</v>
      </c>
      <c r="BQ22" s="18" t="s">
        <v>24</v>
      </c>
      <c r="BR22" s="18" t="s">
        <v>24</v>
      </c>
      <c r="BS22" s="48">
        <v>105.2</v>
      </c>
      <c r="BT22" s="48">
        <v>0.20000000000000284</v>
      </c>
      <c r="BU22" s="48">
        <v>0</v>
      </c>
      <c r="BV22" s="48">
        <v>7.199999999999989</v>
      </c>
      <c r="BW22" s="48">
        <v>82.7</v>
      </c>
      <c r="BX22" s="18">
        <v>35.53</v>
      </c>
      <c r="BY22" s="147">
        <f t="shared" si="3"/>
        <v>253.73999999999998</v>
      </c>
      <c r="BZ22" s="162">
        <v>94.3</v>
      </c>
      <c r="CA22" s="18">
        <f t="shared" si="4"/>
        <v>40.7</v>
      </c>
      <c r="CB22" s="18">
        <f t="shared" si="5"/>
        <v>137.39999999999998</v>
      </c>
      <c r="CC22" s="18">
        <f t="shared" si="6"/>
        <v>29.100000000000023</v>
      </c>
      <c r="CD22" s="18">
        <f t="shared" si="7"/>
        <v>42.19999999999999</v>
      </c>
      <c r="CE22" s="18">
        <f t="shared" si="8"/>
        <v>29.900000000000034</v>
      </c>
      <c r="CF22" s="18">
        <f t="shared" si="9"/>
        <v>14.899999999999977</v>
      </c>
      <c r="CG22" s="18">
        <f t="shared" si="10"/>
        <v>26.100000000000023</v>
      </c>
      <c r="CH22" s="18">
        <f t="shared" si="11"/>
        <v>45.5</v>
      </c>
      <c r="CI22" s="18">
        <f t="shared" si="12"/>
        <v>24.5</v>
      </c>
      <c r="CJ22" s="18">
        <f t="shared" si="13"/>
        <v>45.60000000000002</v>
      </c>
      <c r="CK22" s="18">
        <f t="shared" si="14"/>
        <v>83</v>
      </c>
      <c r="CL22" s="18">
        <f t="shared" si="15"/>
        <v>613.2</v>
      </c>
      <c r="CM22" s="162">
        <v>135</v>
      </c>
      <c r="CN22" s="162">
        <v>272.4</v>
      </c>
      <c r="CO22" s="147">
        <v>301.5</v>
      </c>
      <c r="CP22" s="28">
        <v>343.7</v>
      </c>
      <c r="CQ22" s="162">
        <v>373.6</v>
      </c>
      <c r="CR22" s="162">
        <v>388.5</v>
      </c>
      <c r="CS22" s="162">
        <v>414.6</v>
      </c>
      <c r="CT22" s="28">
        <v>460.1</v>
      </c>
      <c r="CU22" s="146">
        <v>484.6</v>
      </c>
      <c r="CV22" s="146">
        <v>530.2</v>
      </c>
      <c r="CW22" s="146">
        <v>613.2</v>
      </c>
      <c r="CX22" s="146">
        <v>83.9</v>
      </c>
      <c r="CY22" s="146">
        <f t="shared" si="16"/>
        <v>15.899999999999991</v>
      </c>
      <c r="CZ22" s="146">
        <f t="shared" si="17"/>
        <v>100.60000000000001</v>
      </c>
      <c r="DA22" s="146">
        <f t="shared" si="18"/>
        <v>72.70000000000002</v>
      </c>
      <c r="DB22" s="146">
        <f t="shared" si="19"/>
        <v>36.5</v>
      </c>
      <c r="DC22" s="146">
        <f t="shared" si="20"/>
        <v>193.89999999999998</v>
      </c>
      <c r="DD22" s="146">
        <f t="shared" si="21"/>
        <v>57.799999999999955</v>
      </c>
      <c r="DE22" s="146">
        <f t="shared" si="22"/>
        <v>105.20000000000005</v>
      </c>
      <c r="DF22" s="146">
        <f t="shared" si="23"/>
        <v>36.299999999999955</v>
      </c>
      <c r="DG22" s="146">
        <f t="shared" si="24"/>
        <v>38.30000000000007</v>
      </c>
      <c r="DH22" s="146">
        <f t="shared" si="25"/>
        <v>129.39999999999998</v>
      </c>
      <c r="DI22" s="146">
        <f t="shared" si="26"/>
        <v>168.0999999999999</v>
      </c>
      <c r="DJ22" s="146">
        <f t="shared" si="27"/>
        <v>1038.6</v>
      </c>
      <c r="DK22" s="146">
        <v>37.2</v>
      </c>
      <c r="DL22" s="146">
        <f t="shared" si="28"/>
        <v>97.99999999999999</v>
      </c>
      <c r="DM22" s="146">
        <f t="shared" si="29"/>
        <v>38.80000000000001</v>
      </c>
      <c r="DN22" s="146">
        <f t="shared" si="30"/>
        <v>4.199999999999989</v>
      </c>
      <c r="DO22" s="146">
        <f t="shared" si="31"/>
        <v>0</v>
      </c>
      <c r="DP22" s="146">
        <f t="shared" si="32"/>
        <v>173.90000000000003</v>
      </c>
      <c r="DQ22" s="146">
        <f t="shared" si="33"/>
        <v>87.09999999999997</v>
      </c>
      <c r="DR22" s="146">
        <f t="shared" si="34"/>
        <v>98.59999999999997</v>
      </c>
      <c r="DS22" s="146">
        <f t="shared" si="35"/>
        <v>350.1</v>
      </c>
      <c r="DT22" s="146">
        <f t="shared" si="36"/>
        <v>293.5000000000001</v>
      </c>
      <c r="DU22" s="146">
        <f t="shared" si="37"/>
        <v>164.39999999999986</v>
      </c>
      <c r="DV22" s="146">
        <f t="shared" si="38"/>
        <v>164.5</v>
      </c>
      <c r="DW22" s="146">
        <f t="shared" si="39"/>
        <v>1510.3</v>
      </c>
      <c r="DX22" s="146">
        <v>99.8</v>
      </c>
      <c r="DY22" s="146">
        <v>200.4</v>
      </c>
      <c r="DZ22" s="146">
        <v>273.1</v>
      </c>
      <c r="EA22" s="146">
        <v>309.6</v>
      </c>
      <c r="EB22" s="163">
        <v>503.5</v>
      </c>
      <c r="EC22" s="146">
        <v>561.3</v>
      </c>
      <c r="ED22" s="146">
        <v>666.5</v>
      </c>
      <c r="EE22" s="155">
        <v>702.8</v>
      </c>
      <c r="EF22" s="155">
        <v>741.1</v>
      </c>
      <c r="EG22" s="146">
        <v>870.5</v>
      </c>
      <c r="EH22" s="146">
        <v>1038.6</v>
      </c>
      <c r="EI22" s="146">
        <v>37.2</v>
      </c>
      <c r="EJ22" s="146">
        <v>135.2</v>
      </c>
      <c r="EK22" s="164">
        <v>174</v>
      </c>
      <c r="EL22" s="146">
        <v>178.2</v>
      </c>
      <c r="EM22" s="146">
        <v>178.2</v>
      </c>
      <c r="EN22" s="155">
        <v>352.1</v>
      </c>
      <c r="EO22" s="146">
        <v>439.2</v>
      </c>
      <c r="EP22" s="165">
        <v>537.8</v>
      </c>
      <c r="EQ22" s="166">
        <v>887.9</v>
      </c>
      <c r="ER22" s="155">
        <v>1181.4</v>
      </c>
      <c r="ES22" s="155">
        <v>1345.8</v>
      </c>
      <c r="ET22" s="155">
        <v>1510.3</v>
      </c>
      <c r="EU22" s="155">
        <v>100.7</v>
      </c>
      <c r="EV22" s="146">
        <v>197.2</v>
      </c>
      <c r="EW22" s="146">
        <v>280.9</v>
      </c>
      <c r="EX22" s="155">
        <v>358.7</v>
      </c>
      <c r="EY22" s="155">
        <v>577.2</v>
      </c>
      <c r="EZ22" s="155">
        <v>125.604514</v>
      </c>
      <c r="FA22" s="155">
        <v>251.80098</v>
      </c>
      <c r="FB22" s="167">
        <v>139.481582</v>
      </c>
      <c r="FC22" s="168">
        <v>137.863693</v>
      </c>
      <c r="FD22" s="168">
        <v>104.173143</v>
      </c>
      <c r="FE22" s="169">
        <v>186.391261</v>
      </c>
      <c r="FF22" s="168">
        <v>274.692173</v>
      </c>
      <c r="FG22" s="155">
        <f t="shared" si="40"/>
        <v>1797.2073460000001</v>
      </c>
      <c r="FH22" s="155">
        <v>325.246635</v>
      </c>
      <c r="FI22" s="169">
        <v>277.060388</v>
      </c>
      <c r="FJ22" s="155">
        <v>506.264226</v>
      </c>
      <c r="FK22" s="155">
        <v>221.639151</v>
      </c>
      <c r="FL22" s="155">
        <v>300.091794</v>
      </c>
      <c r="FM22" s="155">
        <v>312.85788</v>
      </c>
      <c r="FN22" s="169">
        <v>470.25721</v>
      </c>
      <c r="FO22" s="170">
        <v>84.452211</v>
      </c>
      <c r="FP22" s="170">
        <v>216.751041</v>
      </c>
      <c r="FQ22" s="170">
        <v>159.800191</v>
      </c>
      <c r="FR22" s="170">
        <v>425.289527</v>
      </c>
      <c r="FS22" s="170">
        <v>224.714902</v>
      </c>
      <c r="FT22" s="146">
        <f t="shared" si="41"/>
        <v>3524.425156</v>
      </c>
      <c r="FU22" s="28">
        <v>110.652105</v>
      </c>
      <c r="FV22" s="146">
        <v>532.935268</v>
      </c>
      <c r="FW22" s="114">
        <v>245.45668</v>
      </c>
      <c r="FX22" s="114">
        <v>235.382825</v>
      </c>
      <c r="FY22" s="114">
        <v>220.858028</v>
      </c>
      <c r="FZ22" s="114">
        <v>41.328744</v>
      </c>
      <c r="GA22" s="52">
        <v>198.912844</v>
      </c>
      <c r="GB22" s="52">
        <v>306.778407</v>
      </c>
      <c r="GC22" s="52">
        <v>285.92993</v>
      </c>
      <c r="GD22" s="52">
        <v>266.454746</v>
      </c>
      <c r="GE22" s="52">
        <v>182.009245</v>
      </c>
      <c r="GF22" s="52">
        <v>343.577384</v>
      </c>
      <c r="GG22" s="158">
        <f t="shared" si="42"/>
        <v>2970.276206</v>
      </c>
      <c r="GH22" s="146">
        <v>398.884112</v>
      </c>
      <c r="GI22" s="146">
        <v>354.639528</v>
      </c>
      <c r="GJ22" s="249">
        <v>245.45668</v>
      </c>
      <c r="GK22" s="249">
        <v>664.00993</v>
      </c>
      <c r="GL22" s="158">
        <v>663.354479</v>
      </c>
      <c r="GM22" s="158">
        <v>391.201648</v>
      </c>
      <c r="GN22" s="250">
        <v>860.067698</v>
      </c>
      <c r="GO22" s="250">
        <v>341.515907</v>
      </c>
      <c r="GP22" s="158">
        <v>170.056153</v>
      </c>
      <c r="GQ22" s="158">
        <v>377.301154</v>
      </c>
      <c r="GR22" s="158">
        <v>517.530324</v>
      </c>
      <c r="GS22" s="249">
        <v>95.913424</v>
      </c>
      <c r="GT22" s="155">
        <v>956.132678348635</v>
      </c>
      <c r="GU22" s="155">
        <v>10.807866223061</v>
      </c>
      <c r="GV22" s="155">
        <v>236.94484500000002</v>
      </c>
      <c r="GW22" s="146">
        <f t="shared" si="43"/>
        <v>5079.931037</v>
      </c>
      <c r="GX22" s="105">
        <v>352.236796</v>
      </c>
      <c r="GY22" s="339">
        <v>56.450338</v>
      </c>
      <c r="GZ22" s="113">
        <v>180.680772</v>
      </c>
      <c r="HA22" s="328">
        <v>144.424886</v>
      </c>
      <c r="HB22" s="329">
        <v>57.9107384</v>
      </c>
      <c r="HC22" s="329">
        <v>0.50125544</v>
      </c>
      <c r="HD22" s="329">
        <v>119.152881495</v>
      </c>
      <c r="HE22" s="146">
        <v>29.351001625</v>
      </c>
      <c r="HF22" s="331">
        <v>0</v>
      </c>
      <c r="HG22" s="328">
        <v>0.143714277135</v>
      </c>
      <c r="HH22" s="328">
        <v>14.299751111500001</v>
      </c>
      <c r="HI22" s="328">
        <v>0.980544</v>
      </c>
      <c r="HJ22" s="25">
        <v>1.0957089813610001</v>
      </c>
      <c r="HK22" s="96">
        <v>0</v>
      </c>
      <c r="HL22" s="96">
        <v>0.0980812917</v>
      </c>
      <c r="HM22" s="96">
        <v>0</v>
      </c>
      <c r="HN22" s="96">
        <v>0</v>
      </c>
      <c r="HO22" s="96">
        <v>0</v>
      </c>
      <c r="HP22" s="96">
        <v>0.06503239</v>
      </c>
      <c r="HQ22" s="96"/>
      <c r="HR22" s="96">
        <v>0.18781256</v>
      </c>
      <c r="HS22" s="96">
        <v>0.047397</v>
      </c>
      <c r="HT22" s="96">
        <v>0.105102</v>
      </c>
      <c r="HU22" s="96">
        <v>9.208732</v>
      </c>
      <c r="HV22" s="347">
        <f t="shared" si="47"/>
        <v>956.132678348635</v>
      </c>
      <c r="HW22" s="347">
        <f t="shared" si="44"/>
        <v>10.807866223061</v>
      </c>
      <c r="HX22" s="347">
        <v>1.667639</v>
      </c>
      <c r="HY22" s="347">
        <v>230.874599</v>
      </c>
      <c r="HZ22" s="347"/>
      <c r="IA22" s="347"/>
      <c r="IB22" s="347">
        <v>0.204767</v>
      </c>
      <c r="IC22" s="347">
        <v>0.094232</v>
      </c>
      <c r="ID22" s="347"/>
      <c r="IE22" s="347">
        <v>0.847569</v>
      </c>
      <c r="IF22" s="347">
        <v>0.085025</v>
      </c>
      <c r="IG22" s="347">
        <v>1.637436</v>
      </c>
      <c r="IH22" s="347">
        <v>0.796331</v>
      </c>
      <c r="II22" s="347">
        <v>0.737247</v>
      </c>
      <c r="IJ22" s="347">
        <v>0.298121</v>
      </c>
      <c r="IK22" s="347">
        <v>0.084266</v>
      </c>
      <c r="IL22" s="347">
        <v>8.415815</v>
      </c>
      <c r="IM22" s="347">
        <v>1.890525</v>
      </c>
      <c r="IN22" s="347">
        <v>1.240665</v>
      </c>
      <c r="IO22" s="347">
        <v>2.537267</v>
      </c>
      <c r="IP22" s="155">
        <f t="shared" si="45"/>
        <v>232.841237</v>
      </c>
      <c r="IQ22" s="155">
        <f t="shared" si="46"/>
        <v>14.466659</v>
      </c>
      <c r="IR22" s="312"/>
    </row>
    <row r="23" spans="1:252" ht="18" customHeight="1">
      <c r="A23" s="159" t="s">
        <v>43</v>
      </c>
      <c r="B23" s="46" t="s">
        <v>44</v>
      </c>
      <c r="C23" s="103">
        <v>814</v>
      </c>
      <c r="D23" s="104">
        <v>1140.2</v>
      </c>
      <c r="E23" s="103">
        <v>1398.1</v>
      </c>
      <c r="F23" s="104">
        <v>1789.7</v>
      </c>
      <c r="G23" s="104">
        <v>2164.2</v>
      </c>
      <c r="H23" s="104">
        <v>3177.4</v>
      </c>
      <c r="I23" s="105">
        <v>2069</v>
      </c>
      <c r="J23" s="147">
        <v>2966.7</v>
      </c>
      <c r="K23" s="147">
        <v>4847.7</v>
      </c>
      <c r="L23" s="147">
        <v>2807</v>
      </c>
      <c r="M23" s="147">
        <v>4116.1</v>
      </c>
      <c r="N23" s="146">
        <v>2305.7</v>
      </c>
      <c r="O23" s="147">
        <v>3530.3</v>
      </c>
      <c r="P23" s="147">
        <v>4948.8</v>
      </c>
      <c r="Q23" s="160">
        <v>5256.1</v>
      </c>
      <c r="R23" s="147">
        <f t="shared" si="0"/>
        <v>6456.099999999999</v>
      </c>
      <c r="S23" s="146">
        <v>8774.1</v>
      </c>
      <c r="T23" s="146">
        <v>10961.4</v>
      </c>
      <c r="U23" s="155">
        <v>14415.6</v>
      </c>
      <c r="V23" s="155">
        <v>15598.533675</v>
      </c>
      <c r="W23" s="155">
        <v>12493.912203</v>
      </c>
      <c r="X23" s="155">
        <v>16370.511132</v>
      </c>
      <c r="Y23" s="155">
        <v>19073.222806</v>
      </c>
      <c r="Z23" s="147">
        <v>493</v>
      </c>
      <c r="AA23" s="18">
        <v>268.1</v>
      </c>
      <c r="AB23" s="18">
        <v>203.4</v>
      </c>
      <c r="AC23" s="18">
        <v>201.1</v>
      </c>
      <c r="AD23" s="18">
        <v>246.1</v>
      </c>
      <c r="AE23" s="18">
        <v>465.2</v>
      </c>
      <c r="AF23" s="18">
        <v>324.9</v>
      </c>
      <c r="AG23" s="18">
        <v>62.5</v>
      </c>
      <c r="AH23" s="18">
        <v>10.7</v>
      </c>
      <c r="AI23" s="18">
        <v>368.4</v>
      </c>
      <c r="AJ23" s="18">
        <v>503</v>
      </c>
      <c r="AK23" s="18">
        <v>383.9</v>
      </c>
      <c r="AL23" s="147">
        <f t="shared" si="48"/>
        <v>3530.2999999999997</v>
      </c>
      <c r="AM23" s="147">
        <v>228.1</v>
      </c>
      <c r="AN23" s="18">
        <v>674.9</v>
      </c>
      <c r="AO23" s="18">
        <v>469.8</v>
      </c>
      <c r="AP23" s="18">
        <v>662.9</v>
      </c>
      <c r="AQ23" s="18">
        <v>284</v>
      </c>
      <c r="AR23" s="18">
        <v>710.7</v>
      </c>
      <c r="AS23" s="18">
        <v>441.3</v>
      </c>
      <c r="AT23" s="18">
        <v>320.7</v>
      </c>
      <c r="AU23" s="18">
        <v>424.1</v>
      </c>
      <c r="AV23" s="18">
        <v>184.9</v>
      </c>
      <c r="AW23" s="18">
        <v>165.4</v>
      </c>
      <c r="AX23" s="18">
        <v>382</v>
      </c>
      <c r="AY23" s="147">
        <f t="shared" si="1"/>
        <v>4948.799999999999</v>
      </c>
      <c r="AZ23" s="161">
        <v>293.1</v>
      </c>
      <c r="BA23" s="18">
        <v>198</v>
      </c>
      <c r="BB23" s="18">
        <v>571.7</v>
      </c>
      <c r="BC23" s="18">
        <v>439.7</v>
      </c>
      <c r="BD23" s="18">
        <v>470.7</v>
      </c>
      <c r="BE23" s="18">
        <v>700.6</v>
      </c>
      <c r="BF23" s="18">
        <v>165.7</v>
      </c>
      <c r="BG23" s="18">
        <v>470.1</v>
      </c>
      <c r="BH23" s="18">
        <v>507.3</v>
      </c>
      <c r="BI23" s="18">
        <v>667.4</v>
      </c>
      <c r="BJ23" s="18">
        <v>185.7</v>
      </c>
      <c r="BK23" s="18">
        <v>586.1</v>
      </c>
      <c r="BL23" s="147">
        <f t="shared" si="2"/>
        <v>5256.1</v>
      </c>
      <c r="BM23" s="147">
        <v>376.3</v>
      </c>
      <c r="BN23" s="18">
        <v>659.3</v>
      </c>
      <c r="BO23" s="18">
        <v>728.2</v>
      </c>
      <c r="BP23" s="18">
        <v>756.97</v>
      </c>
      <c r="BQ23" s="18">
        <v>845.63</v>
      </c>
      <c r="BR23" s="18">
        <v>182.02</v>
      </c>
      <c r="BS23" s="48">
        <v>481.2</v>
      </c>
      <c r="BT23" s="48">
        <v>830.5</v>
      </c>
      <c r="BU23" s="48">
        <v>292.1</v>
      </c>
      <c r="BV23" s="48">
        <v>460.4</v>
      </c>
      <c r="BW23" s="48">
        <v>429.9</v>
      </c>
      <c r="BX23" s="18">
        <v>413.58</v>
      </c>
      <c r="BY23" s="147">
        <f t="shared" si="3"/>
        <v>6456.099999999999</v>
      </c>
      <c r="BZ23" s="162">
        <v>662.3</v>
      </c>
      <c r="CA23" s="18">
        <f t="shared" si="4"/>
        <v>587.5</v>
      </c>
      <c r="CB23" s="18">
        <f t="shared" si="5"/>
        <v>659.4000000000001</v>
      </c>
      <c r="CC23" s="18">
        <f t="shared" si="6"/>
        <v>577.8999999999999</v>
      </c>
      <c r="CD23" s="18">
        <f t="shared" si="7"/>
        <v>702.8000000000002</v>
      </c>
      <c r="CE23" s="18">
        <f t="shared" si="8"/>
        <v>1133.7000000000003</v>
      </c>
      <c r="CF23" s="18">
        <f t="shared" si="9"/>
        <v>1139.5</v>
      </c>
      <c r="CG23" s="18">
        <f t="shared" si="10"/>
        <v>571.7999999999993</v>
      </c>
      <c r="CH23" s="18">
        <f t="shared" si="11"/>
        <v>688.1000000000004</v>
      </c>
      <c r="CI23" s="18">
        <f t="shared" si="12"/>
        <v>808.8999999999996</v>
      </c>
      <c r="CJ23" s="18">
        <f t="shared" si="13"/>
        <v>702.3000000000011</v>
      </c>
      <c r="CK23" s="18">
        <f t="shared" si="14"/>
        <v>539.8999999999996</v>
      </c>
      <c r="CL23" s="18">
        <f t="shared" si="15"/>
        <v>8774.1</v>
      </c>
      <c r="CM23" s="162">
        <v>1249.8</v>
      </c>
      <c r="CN23" s="162">
        <v>1909.2</v>
      </c>
      <c r="CO23" s="147">
        <v>2487.1</v>
      </c>
      <c r="CP23" s="28">
        <v>3189.9</v>
      </c>
      <c r="CQ23" s="162">
        <v>4323.6</v>
      </c>
      <c r="CR23" s="162">
        <v>5463.1</v>
      </c>
      <c r="CS23" s="162">
        <v>6034.9</v>
      </c>
      <c r="CT23" s="28">
        <v>6723</v>
      </c>
      <c r="CU23" s="146">
        <v>7531.9</v>
      </c>
      <c r="CV23" s="146">
        <v>8234.2</v>
      </c>
      <c r="CW23" s="146">
        <v>8774.1</v>
      </c>
      <c r="CX23" s="146">
        <v>964.4</v>
      </c>
      <c r="CY23" s="146">
        <f t="shared" si="16"/>
        <v>600.6999999999999</v>
      </c>
      <c r="CZ23" s="146">
        <f t="shared" si="17"/>
        <v>126.70000000000005</v>
      </c>
      <c r="DA23" s="146">
        <f t="shared" si="18"/>
        <v>804.7</v>
      </c>
      <c r="DB23" s="146">
        <f t="shared" si="19"/>
        <v>1350.9</v>
      </c>
      <c r="DC23" s="146">
        <f t="shared" si="20"/>
        <v>855.9000000000001</v>
      </c>
      <c r="DD23" s="146">
        <f t="shared" si="21"/>
        <v>1457.3000000000002</v>
      </c>
      <c r="DE23" s="146">
        <f t="shared" si="22"/>
        <v>1773.5</v>
      </c>
      <c r="DF23" s="146">
        <f t="shared" si="23"/>
        <v>1196.1000000000004</v>
      </c>
      <c r="DG23" s="146">
        <f t="shared" si="24"/>
        <v>597.5</v>
      </c>
      <c r="DH23" s="146">
        <f t="shared" si="25"/>
        <v>617.1999999999989</v>
      </c>
      <c r="DI23" s="146">
        <f t="shared" si="26"/>
        <v>616.5</v>
      </c>
      <c r="DJ23" s="146">
        <f t="shared" si="27"/>
        <v>10961.4</v>
      </c>
      <c r="DK23" s="146">
        <v>730.3</v>
      </c>
      <c r="DL23" s="146">
        <f t="shared" si="28"/>
        <v>886.5</v>
      </c>
      <c r="DM23" s="146">
        <f t="shared" si="29"/>
        <v>2176.5</v>
      </c>
      <c r="DN23" s="146">
        <f t="shared" si="30"/>
        <v>2114.7</v>
      </c>
      <c r="DO23" s="146">
        <f t="shared" si="31"/>
        <v>951.8999999999996</v>
      </c>
      <c r="DP23" s="146">
        <f t="shared" si="32"/>
        <v>614</v>
      </c>
      <c r="DQ23" s="146">
        <f t="shared" si="33"/>
        <v>0</v>
      </c>
      <c r="DR23" s="146">
        <f t="shared" si="34"/>
        <v>714.3000000000002</v>
      </c>
      <c r="DS23" s="146">
        <f t="shared" si="35"/>
        <v>671.8000000000002</v>
      </c>
      <c r="DT23" s="146">
        <f t="shared" si="36"/>
        <v>1064</v>
      </c>
      <c r="DU23" s="146">
        <f t="shared" si="37"/>
        <v>1290.8999999999996</v>
      </c>
      <c r="DV23" s="146">
        <f t="shared" si="38"/>
        <v>3200.7000000000007</v>
      </c>
      <c r="DW23" s="146">
        <f t="shared" si="39"/>
        <v>14415.6</v>
      </c>
      <c r="DX23" s="146">
        <v>1565.1</v>
      </c>
      <c r="DY23" s="146">
        <v>1691.8</v>
      </c>
      <c r="DZ23" s="146">
        <v>2496.5</v>
      </c>
      <c r="EA23" s="146">
        <v>3847.4</v>
      </c>
      <c r="EB23" s="163">
        <v>4703.3</v>
      </c>
      <c r="EC23" s="146">
        <v>6160.6</v>
      </c>
      <c r="ED23" s="146">
        <v>7934.1</v>
      </c>
      <c r="EE23" s="155">
        <v>9130.2</v>
      </c>
      <c r="EF23" s="146">
        <v>9727.7</v>
      </c>
      <c r="EG23" s="146">
        <v>10344.9</v>
      </c>
      <c r="EH23" s="146">
        <v>10961.4</v>
      </c>
      <c r="EI23" s="146">
        <v>730.3</v>
      </c>
      <c r="EJ23" s="146">
        <v>1616.8</v>
      </c>
      <c r="EK23" s="164">
        <v>3793.3</v>
      </c>
      <c r="EL23" s="146">
        <v>5908</v>
      </c>
      <c r="EM23" s="146">
        <v>6859.9</v>
      </c>
      <c r="EN23" s="155">
        <v>7473.9</v>
      </c>
      <c r="EO23" s="146">
        <v>7473.9</v>
      </c>
      <c r="EP23" s="165">
        <v>8188.2</v>
      </c>
      <c r="EQ23" s="166">
        <v>8860</v>
      </c>
      <c r="ER23" s="155">
        <v>9924</v>
      </c>
      <c r="ES23" s="155">
        <v>11214.9</v>
      </c>
      <c r="ET23" s="155">
        <v>14415.6</v>
      </c>
      <c r="EU23" s="155">
        <v>1460</v>
      </c>
      <c r="EV23" s="146">
        <v>4352.3</v>
      </c>
      <c r="EW23" s="146">
        <v>6756.3</v>
      </c>
      <c r="EX23" s="155">
        <v>7541.1</v>
      </c>
      <c r="EY23" s="155">
        <v>8271.2</v>
      </c>
      <c r="EZ23" s="155">
        <v>0</v>
      </c>
      <c r="FA23" s="155">
        <v>1196.073539</v>
      </c>
      <c r="FB23" s="167">
        <v>2505.271859</v>
      </c>
      <c r="FC23" s="168">
        <v>596.376099</v>
      </c>
      <c r="FD23" s="168">
        <v>625.598451</v>
      </c>
      <c r="FE23" s="169">
        <v>1508.856673</v>
      </c>
      <c r="FF23" s="168">
        <v>895.157054</v>
      </c>
      <c r="FG23" s="155">
        <f t="shared" si="40"/>
        <v>15598.533675</v>
      </c>
      <c r="FH23" s="155">
        <v>1231.337854</v>
      </c>
      <c r="FI23" s="169">
        <v>592.841199</v>
      </c>
      <c r="FJ23" s="155">
        <v>2384.045672</v>
      </c>
      <c r="FK23" s="155">
        <v>1223.333981</v>
      </c>
      <c r="FL23" s="155">
        <v>1270.439461</v>
      </c>
      <c r="FM23" s="155">
        <v>1045.437302</v>
      </c>
      <c r="FN23" s="169">
        <v>1104.068627</v>
      </c>
      <c r="FO23" s="170">
        <v>267.654405</v>
      </c>
      <c r="FP23" s="170">
        <v>559.620326</v>
      </c>
      <c r="FQ23" s="170">
        <v>796.840524</v>
      </c>
      <c r="FR23" s="170">
        <v>918.324214</v>
      </c>
      <c r="FS23" s="170">
        <v>1099.968638</v>
      </c>
      <c r="FT23" s="146">
        <f t="shared" si="41"/>
        <v>12493.912203</v>
      </c>
      <c r="FU23" s="28">
        <v>623.420236</v>
      </c>
      <c r="FV23" s="146">
        <v>1238.20681</v>
      </c>
      <c r="FW23" s="114">
        <v>970.102606</v>
      </c>
      <c r="FX23" s="114">
        <v>2760.570209</v>
      </c>
      <c r="FY23" s="114">
        <v>113.719941</v>
      </c>
      <c r="FZ23" s="114">
        <v>106.221508</v>
      </c>
      <c r="GA23" s="52">
        <v>1096.704512</v>
      </c>
      <c r="GB23" s="52">
        <v>2517.487884</v>
      </c>
      <c r="GC23" s="52">
        <v>1975.46905</v>
      </c>
      <c r="GD23" s="52">
        <v>894.355486</v>
      </c>
      <c r="GE23" s="52">
        <v>1197.004803</v>
      </c>
      <c r="GF23" s="52">
        <v>2877.248087</v>
      </c>
      <c r="GG23" s="158">
        <f t="shared" si="42"/>
        <v>16370.511132</v>
      </c>
      <c r="GH23" s="146">
        <v>1858.097209</v>
      </c>
      <c r="GI23" s="146">
        <v>1293.987961</v>
      </c>
      <c r="GJ23" s="249">
        <v>970.102606</v>
      </c>
      <c r="GK23" s="249">
        <v>924.619955</v>
      </c>
      <c r="GL23" s="158">
        <v>1141.11607</v>
      </c>
      <c r="GM23" s="158">
        <v>1655.85366</v>
      </c>
      <c r="GN23" s="250">
        <v>1082.006893</v>
      </c>
      <c r="GO23" s="250">
        <v>459.200239</v>
      </c>
      <c r="GP23" s="158">
        <v>2769.426852</v>
      </c>
      <c r="GQ23" s="158">
        <v>1961.899271</v>
      </c>
      <c r="GR23" s="158">
        <v>1744.722537</v>
      </c>
      <c r="GS23" s="249">
        <v>3212.189553</v>
      </c>
      <c r="GT23" s="155">
        <v>14769.452260288035</v>
      </c>
      <c r="GU23" s="155">
        <v>15160.539744708254</v>
      </c>
      <c r="GV23" s="155">
        <v>16172.744179</v>
      </c>
      <c r="GW23" s="146">
        <f t="shared" si="43"/>
        <v>19073.222806</v>
      </c>
      <c r="GX23" s="105">
        <v>2.277216</v>
      </c>
      <c r="GY23" s="339">
        <v>3242.497392</v>
      </c>
      <c r="GZ23" s="113">
        <v>907.116945</v>
      </c>
      <c r="HA23" s="328">
        <v>37.175899</v>
      </c>
      <c r="HB23" s="329">
        <v>602.76984571</v>
      </c>
      <c r="HC23" s="329">
        <v>922.62930054</v>
      </c>
      <c r="HD23" s="329">
        <v>1494.3851380099884</v>
      </c>
      <c r="HE23" s="146">
        <v>3185.6116745224854</v>
      </c>
      <c r="HF23" s="330">
        <v>1970.8551709110125</v>
      </c>
      <c r="HG23" s="328">
        <v>1421.858461767221</v>
      </c>
      <c r="HH23" s="328">
        <v>920.6342234068903</v>
      </c>
      <c r="HI23" s="328">
        <v>61.640993420436004</v>
      </c>
      <c r="HJ23" s="25">
        <v>2216.6707625645877</v>
      </c>
      <c r="HK23" s="96">
        <v>807.0116050931991</v>
      </c>
      <c r="HL23" s="96">
        <v>650.104137710465</v>
      </c>
      <c r="HM23" s="96">
        <v>41.332171159999994</v>
      </c>
      <c r="HN23" s="96">
        <v>1146.01921019</v>
      </c>
      <c r="HO23" s="96">
        <v>1273.2906473000007</v>
      </c>
      <c r="HP23" s="96">
        <v>1209.0724642900004</v>
      </c>
      <c r="HQ23" s="96">
        <v>2800.720716410002</v>
      </c>
      <c r="HR23" s="96">
        <v>3386.0289369899992</v>
      </c>
      <c r="HS23" s="96">
        <v>546.028144</v>
      </c>
      <c r="HT23" s="96">
        <v>22.941434</v>
      </c>
      <c r="HU23" s="96">
        <v>1061.319515</v>
      </c>
      <c r="HV23" s="347">
        <f t="shared" si="47"/>
        <v>14769.452260288035</v>
      </c>
      <c r="HW23" s="347">
        <f t="shared" si="44"/>
        <v>15160.539744708254</v>
      </c>
      <c r="HX23" s="347">
        <v>1028.882574</v>
      </c>
      <c r="HY23" s="347">
        <v>1222.528469</v>
      </c>
      <c r="HZ23" s="347">
        <v>3749.017409</v>
      </c>
      <c r="IA23" s="347">
        <v>1186.479069</v>
      </c>
      <c r="IB23" s="347">
        <v>1199.955821</v>
      </c>
      <c r="IC23" s="347">
        <v>748.700814</v>
      </c>
      <c r="ID23" s="347">
        <v>745.404744</v>
      </c>
      <c r="IE23" s="347">
        <v>1955.322548</v>
      </c>
      <c r="IF23" s="347">
        <v>1217.500724</v>
      </c>
      <c r="IG23" s="347">
        <v>1521.302282</v>
      </c>
      <c r="IH23" s="347">
        <v>715.839698</v>
      </c>
      <c r="II23" s="347">
        <v>881.810027</v>
      </c>
      <c r="IJ23" s="347">
        <v>1492.510273</v>
      </c>
      <c r="IK23" s="347"/>
      <c r="IL23" s="347">
        <v>971.581635</v>
      </c>
      <c r="IM23" s="347">
        <v>1487.623813</v>
      </c>
      <c r="IN23" s="347">
        <v>999.718583</v>
      </c>
      <c r="IO23" s="347">
        <v>2387.669043</v>
      </c>
      <c r="IP23" s="155">
        <f t="shared" si="45"/>
        <v>9135.564156</v>
      </c>
      <c r="IQ23" s="155">
        <f t="shared" si="46"/>
        <v>7339.103347</v>
      </c>
      <c r="IR23" s="312"/>
    </row>
    <row r="24" spans="1:252" ht="18" customHeight="1">
      <c r="A24" s="159" t="s">
        <v>45</v>
      </c>
      <c r="B24" s="46" t="s">
        <v>46</v>
      </c>
      <c r="C24" s="103">
        <v>6.1</v>
      </c>
      <c r="D24" s="104">
        <v>14.4</v>
      </c>
      <c r="E24" s="103">
        <v>19.9</v>
      </c>
      <c r="F24" s="104">
        <v>18.6</v>
      </c>
      <c r="G24" s="104">
        <v>15.5</v>
      </c>
      <c r="H24" s="104">
        <v>7.1</v>
      </c>
      <c r="I24" s="105">
        <v>7.5</v>
      </c>
      <c r="J24" s="147">
        <v>33.3</v>
      </c>
      <c r="K24" s="147">
        <v>67</v>
      </c>
      <c r="L24" s="147">
        <v>108</v>
      </c>
      <c r="M24" s="147">
        <v>109.1</v>
      </c>
      <c r="N24" s="146">
        <v>76.9</v>
      </c>
      <c r="O24" s="147">
        <v>195.4</v>
      </c>
      <c r="P24" s="147">
        <v>152.1</v>
      </c>
      <c r="Q24" s="160">
        <v>346.7</v>
      </c>
      <c r="R24" s="147">
        <f t="shared" si="0"/>
        <v>537.47</v>
      </c>
      <c r="S24" s="146">
        <v>253.9</v>
      </c>
      <c r="T24" s="146">
        <v>357.8</v>
      </c>
      <c r="U24" s="155">
        <v>50.8</v>
      </c>
      <c r="V24" s="155">
        <v>213.918357</v>
      </c>
      <c r="W24" s="155">
        <v>358.296951</v>
      </c>
      <c r="X24" s="155">
        <v>549.240405</v>
      </c>
      <c r="Y24" s="155">
        <v>37.994933</v>
      </c>
      <c r="Z24" s="147">
        <v>1.7</v>
      </c>
      <c r="AA24" s="18">
        <v>20.5</v>
      </c>
      <c r="AB24" s="18">
        <v>1.5</v>
      </c>
      <c r="AC24" s="18" t="s">
        <v>209</v>
      </c>
      <c r="AD24" s="18">
        <v>40.8</v>
      </c>
      <c r="AE24" s="18">
        <v>6.3</v>
      </c>
      <c r="AF24" s="18">
        <v>28.4</v>
      </c>
      <c r="AG24" s="18">
        <v>27.9</v>
      </c>
      <c r="AH24" s="18">
        <v>2.1</v>
      </c>
      <c r="AI24" s="18">
        <v>2.9</v>
      </c>
      <c r="AJ24" s="18">
        <v>36.5</v>
      </c>
      <c r="AK24" s="18">
        <v>26.8</v>
      </c>
      <c r="AL24" s="147">
        <f t="shared" si="48"/>
        <v>195.4</v>
      </c>
      <c r="AM24" s="147">
        <v>41.9</v>
      </c>
      <c r="AN24" s="18">
        <v>0.1</v>
      </c>
      <c r="AO24" s="18">
        <v>1.8</v>
      </c>
      <c r="AP24" s="18">
        <v>19.7</v>
      </c>
      <c r="AQ24" s="18" t="s">
        <v>24</v>
      </c>
      <c r="AR24" s="18">
        <v>42.4</v>
      </c>
      <c r="AS24" s="18">
        <v>1.9</v>
      </c>
      <c r="AT24" s="18">
        <v>36.7</v>
      </c>
      <c r="AU24" s="18">
        <v>3.8</v>
      </c>
      <c r="AV24" s="18" t="s">
        <v>24</v>
      </c>
      <c r="AW24" s="18">
        <v>3.8</v>
      </c>
      <c r="AX24" s="18" t="s">
        <v>24</v>
      </c>
      <c r="AY24" s="147">
        <f t="shared" si="1"/>
        <v>152.10000000000002</v>
      </c>
      <c r="AZ24" s="161">
        <v>4.9</v>
      </c>
      <c r="BA24" s="18">
        <v>5.4</v>
      </c>
      <c r="BB24" s="18" t="s">
        <v>24</v>
      </c>
      <c r="BC24" s="18">
        <v>134.3</v>
      </c>
      <c r="BD24" s="18">
        <v>4.5</v>
      </c>
      <c r="BE24" s="18">
        <v>25.1</v>
      </c>
      <c r="BF24" s="18">
        <v>18.2</v>
      </c>
      <c r="BG24" s="18">
        <v>7</v>
      </c>
      <c r="BH24" s="18">
        <v>15</v>
      </c>
      <c r="BI24" s="18">
        <v>118.1</v>
      </c>
      <c r="BJ24" s="18" t="s">
        <v>24</v>
      </c>
      <c r="BK24" s="18">
        <v>14.2</v>
      </c>
      <c r="BL24" s="147">
        <f t="shared" si="2"/>
        <v>346.7</v>
      </c>
      <c r="BM24" s="147">
        <v>25.3</v>
      </c>
      <c r="BN24" s="18">
        <v>26.7</v>
      </c>
      <c r="BO24" s="18">
        <v>32.32</v>
      </c>
      <c r="BP24" s="18">
        <v>166.73</v>
      </c>
      <c r="BQ24" s="18">
        <v>0.48</v>
      </c>
      <c r="BR24" s="18">
        <v>60.84</v>
      </c>
      <c r="BS24" s="48">
        <v>28.8</v>
      </c>
      <c r="BT24" s="48">
        <v>9.8</v>
      </c>
      <c r="BU24" s="48">
        <v>10.2</v>
      </c>
      <c r="BV24" s="48">
        <v>18.6</v>
      </c>
      <c r="BW24" s="48">
        <v>4.699999999999989</v>
      </c>
      <c r="BX24" s="18">
        <v>153</v>
      </c>
      <c r="BY24" s="147">
        <f t="shared" si="3"/>
        <v>537.47</v>
      </c>
      <c r="BZ24" s="162">
        <v>13.3</v>
      </c>
      <c r="CA24" s="18">
        <f t="shared" si="4"/>
        <v>15.2</v>
      </c>
      <c r="CB24" s="18">
        <f t="shared" si="5"/>
        <v>62.099999999999994</v>
      </c>
      <c r="CC24" s="18">
        <f t="shared" si="6"/>
        <v>2.5</v>
      </c>
      <c r="CD24" s="18">
        <f t="shared" si="7"/>
        <v>4.5</v>
      </c>
      <c r="CE24" s="18">
        <f t="shared" si="8"/>
        <v>123.80000000000001</v>
      </c>
      <c r="CF24" s="18">
        <f t="shared" si="9"/>
        <v>4.5</v>
      </c>
      <c r="CG24" s="18">
        <f t="shared" si="10"/>
        <v>8.400000000000006</v>
      </c>
      <c r="CH24" s="18">
        <f t="shared" si="11"/>
        <v>3.1999999999999886</v>
      </c>
      <c r="CI24" s="18">
        <f t="shared" si="12"/>
        <v>4.699999999999989</v>
      </c>
      <c r="CJ24" s="18">
        <f t="shared" si="13"/>
        <v>6.900000000000006</v>
      </c>
      <c r="CK24" s="18">
        <f t="shared" si="14"/>
        <v>4.800000000000011</v>
      </c>
      <c r="CL24" s="18">
        <f t="shared" si="15"/>
        <v>253.9</v>
      </c>
      <c r="CM24" s="162">
        <v>28.5</v>
      </c>
      <c r="CN24" s="162">
        <v>90.6</v>
      </c>
      <c r="CO24" s="147">
        <v>93.1</v>
      </c>
      <c r="CP24" s="28">
        <v>97.6</v>
      </c>
      <c r="CQ24" s="162">
        <v>221.4</v>
      </c>
      <c r="CR24" s="162">
        <v>225.9</v>
      </c>
      <c r="CS24" s="162">
        <v>234.3</v>
      </c>
      <c r="CT24" s="28">
        <v>237.5</v>
      </c>
      <c r="CU24" s="146">
        <v>242.2</v>
      </c>
      <c r="CV24" s="146">
        <v>249.1</v>
      </c>
      <c r="CW24" s="146">
        <v>253.9</v>
      </c>
      <c r="CX24" s="146">
        <v>5.6</v>
      </c>
      <c r="CY24" s="146">
        <f t="shared" si="16"/>
        <v>8</v>
      </c>
      <c r="CZ24" s="146">
        <f t="shared" si="17"/>
        <v>8.000000000000002</v>
      </c>
      <c r="DA24" s="146">
        <f t="shared" si="18"/>
        <v>1.0999999999999979</v>
      </c>
      <c r="DB24" s="146">
        <f t="shared" si="19"/>
        <v>13.400000000000002</v>
      </c>
      <c r="DC24" s="146">
        <f t="shared" si="20"/>
        <v>25</v>
      </c>
      <c r="DD24" s="146">
        <f t="shared" si="21"/>
        <v>4.699999999999996</v>
      </c>
      <c r="DE24" s="146">
        <f t="shared" si="22"/>
        <v>4.400000000000006</v>
      </c>
      <c r="DF24" s="146">
        <f t="shared" si="23"/>
        <v>280.2</v>
      </c>
      <c r="DG24" s="146">
        <f t="shared" si="24"/>
        <v>0.7000000000000455</v>
      </c>
      <c r="DH24" s="146">
        <f t="shared" si="25"/>
        <v>3.5</v>
      </c>
      <c r="DI24" s="146">
        <f t="shared" si="26"/>
        <v>3.1999999999999886</v>
      </c>
      <c r="DJ24" s="146">
        <f t="shared" si="27"/>
        <v>357.8</v>
      </c>
      <c r="DK24" s="146">
        <v>7.3</v>
      </c>
      <c r="DL24" s="146">
        <f t="shared" si="28"/>
        <v>1.1000000000000005</v>
      </c>
      <c r="DM24" s="146">
        <f t="shared" si="29"/>
        <v>1.799999999999999</v>
      </c>
      <c r="DN24" s="146">
        <f t="shared" si="30"/>
        <v>21.2</v>
      </c>
      <c r="DO24" s="146">
        <f t="shared" si="31"/>
        <v>7.200000000000003</v>
      </c>
      <c r="DP24" s="146">
        <f t="shared" si="32"/>
        <v>3.1999999999999957</v>
      </c>
      <c r="DQ24" s="146">
        <f t="shared" si="33"/>
        <v>0</v>
      </c>
      <c r="DR24" s="146">
        <f t="shared" si="34"/>
        <v>1.2000000000000028</v>
      </c>
      <c r="DS24" s="146">
        <f t="shared" si="35"/>
        <v>2.3999999999999986</v>
      </c>
      <c r="DT24" s="146">
        <f t="shared" si="36"/>
        <v>0</v>
      </c>
      <c r="DU24" s="146">
        <f t="shared" si="37"/>
        <v>5.399999999999999</v>
      </c>
      <c r="DV24" s="146">
        <f t="shared" si="38"/>
        <v>0</v>
      </c>
      <c r="DW24" s="146">
        <f t="shared" si="39"/>
        <v>50.8</v>
      </c>
      <c r="DX24" s="146">
        <v>13.6</v>
      </c>
      <c r="DY24" s="146">
        <v>21.6</v>
      </c>
      <c r="DZ24" s="146">
        <v>22.7</v>
      </c>
      <c r="EA24" s="146">
        <v>36.1</v>
      </c>
      <c r="EB24" s="163">
        <v>61.1</v>
      </c>
      <c r="EC24" s="146">
        <v>65.8</v>
      </c>
      <c r="ED24" s="146">
        <v>70.2</v>
      </c>
      <c r="EE24" s="155">
        <v>350.4</v>
      </c>
      <c r="EF24" s="146">
        <v>351.1</v>
      </c>
      <c r="EG24" s="146">
        <v>354.6</v>
      </c>
      <c r="EH24" s="146">
        <v>357.8</v>
      </c>
      <c r="EI24" s="146">
        <v>7.3</v>
      </c>
      <c r="EJ24" s="146">
        <v>8.4</v>
      </c>
      <c r="EK24" s="164">
        <v>10.2</v>
      </c>
      <c r="EL24" s="146">
        <v>31.4</v>
      </c>
      <c r="EM24" s="146">
        <v>38.6</v>
      </c>
      <c r="EN24" s="155">
        <v>41.8</v>
      </c>
      <c r="EO24" s="146">
        <v>41.8</v>
      </c>
      <c r="EP24" s="165">
        <v>43</v>
      </c>
      <c r="EQ24" s="166">
        <v>45.4</v>
      </c>
      <c r="ER24" s="155">
        <v>45.4</v>
      </c>
      <c r="ES24" s="155">
        <v>50.8</v>
      </c>
      <c r="ET24" s="155">
        <v>50.8</v>
      </c>
      <c r="EU24" s="155">
        <v>31.7</v>
      </c>
      <c r="EV24" s="146">
        <v>33.4</v>
      </c>
      <c r="EW24" s="146">
        <v>75.8</v>
      </c>
      <c r="EX24" s="155">
        <v>75.8</v>
      </c>
      <c r="EY24" s="155">
        <v>77.3</v>
      </c>
      <c r="EZ24" s="155">
        <v>0.897436</v>
      </c>
      <c r="FA24" s="155">
        <v>0</v>
      </c>
      <c r="FB24" s="167">
        <v>2.355178</v>
      </c>
      <c r="FC24" s="168">
        <v>10.632167</v>
      </c>
      <c r="FD24" s="168">
        <v>122.506992</v>
      </c>
      <c r="FE24" s="169">
        <v>0.226584</v>
      </c>
      <c r="FF24" s="168">
        <v>0</v>
      </c>
      <c r="FG24" s="155">
        <f t="shared" si="40"/>
        <v>213.918357</v>
      </c>
      <c r="FH24" s="155">
        <v>40.776358</v>
      </c>
      <c r="FI24" s="169">
        <v>69.962966</v>
      </c>
      <c r="FJ24" s="155">
        <v>0.01294</v>
      </c>
      <c r="FK24" s="155">
        <v>4.285702</v>
      </c>
      <c r="FL24" s="155">
        <v>0</v>
      </c>
      <c r="FM24" s="155">
        <v>130.436356</v>
      </c>
      <c r="FN24" s="169">
        <v>0</v>
      </c>
      <c r="FO24" s="170">
        <v>26.962438</v>
      </c>
      <c r="FP24" s="170">
        <v>27.977628</v>
      </c>
      <c r="FQ24" s="170">
        <v>0.443731</v>
      </c>
      <c r="FR24" s="170">
        <v>21.84258</v>
      </c>
      <c r="FS24" s="170">
        <v>35.596252</v>
      </c>
      <c r="FT24" s="146">
        <f t="shared" si="41"/>
        <v>358.296951</v>
      </c>
      <c r="FU24" s="28">
        <v>0.555641</v>
      </c>
      <c r="FV24" s="146">
        <v>0</v>
      </c>
      <c r="FW24" s="114">
        <v>3.937087</v>
      </c>
      <c r="FX24" s="114">
        <v>102.799639</v>
      </c>
      <c r="FY24" s="114">
        <v>1.056143</v>
      </c>
      <c r="FZ24" s="114">
        <v>221.802154</v>
      </c>
      <c r="GA24" s="52">
        <v>0</v>
      </c>
      <c r="GB24" s="52">
        <v>193.177378</v>
      </c>
      <c r="GC24" s="52">
        <v>0.845202</v>
      </c>
      <c r="GD24" s="52">
        <v>23.876915</v>
      </c>
      <c r="GE24" s="52">
        <v>0</v>
      </c>
      <c r="GF24" s="52">
        <v>1.190246</v>
      </c>
      <c r="GG24" s="158">
        <f t="shared" si="42"/>
        <v>549.240405</v>
      </c>
      <c r="GH24" s="146">
        <v>1.924794</v>
      </c>
      <c r="GI24" s="146" t="s">
        <v>24</v>
      </c>
      <c r="GJ24" s="249">
        <v>3.937087</v>
      </c>
      <c r="GK24" s="249">
        <v>0.433083</v>
      </c>
      <c r="GL24" s="158">
        <v>0.919183</v>
      </c>
      <c r="GM24" s="158" t="s">
        <v>24</v>
      </c>
      <c r="GN24" s="250">
        <v>2.342693</v>
      </c>
      <c r="GO24" s="250">
        <v>25.989</v>
      </c>
      <c r="GP24" s="158">
        <v>0</v>
      </c>
      <c r="GQ24" s="158">
        <v>0.976917</v>
      </c>
      <c r="GR24" s="158">
        <v>0.496872</v>
      </c>
      <c r="GS24" s="249">
        <v>0.975304</v>
      </c>
      <c r="GT24" s="155">
        <v>98.688964450818</v>
      </c>
      <c r="GU24" s="155">
        <v>234.693565948119</v>
      </c>
      <c r="GV24" s="155">
        <v>299.444965807</v>
      </c>
      <c r="GW24" s="146">
        <f t="shared" si="43"/>
        <v>37.994933</v>
      </c>
      <c r="GX24" s="105">
        <v>60.014149</v>
      </c>
      <c r="GY24" s="339">
        <v>1.551343</v>
      </c>
      <c r="GZ24" s="113">
        <v>0</v>
      </c>
      <c r="HA24" s="328">
        <v>3.343441</v>
      </c>
      <c r="HB24" s="329">
        <v>0</v>
      </c>
      <c r="HC24" s="329">
        <v>1.9229836400000002</v>
      </c>
      <c r="HD24" s="329">
        <v>1.314140207412</v>
      </c>
      <c r="HE24" s="146">
        <v>2.6998116419000002</v>
      </c>
      <c r="HF24" s="330">
        <v>0.951776077356</v>
      </c>
      <c r="HG24" s="328">
        <v>23.097186218774</v>
      </c>
      <c r="HH24" s="328">
        <v>1.2057171891560001</v>
      </c>
      <c r="HI24" s="328">
        <v>2.58841647622</v>
      </c>
      <c r="HJ24" s="25">
        <v>2.203200905113</v>
      </c>
      <c r="HK24" s="96">
        <v>25.260637082199</v>
      </c>
      <c r="HL24" s="96">
        <v>42.428230510807</v>
      </c>
      <c r="HM24" s="96">
        <v>1.9464356699999998</v>
      </c>
      <c r="HN24" s="96">
        <v>3.3497724399999997</v>
      </c>
      <c r="HO24" s="96">
        <v>3.6729732</v>
      </c>
      <c r="HP24" s="96">
        <v>3.09821333</v>
      </c>
      <c r="HQ24" s="96">
        <v>12.89987058</v>
      </c>
      <c r="HR24" s="96">
        <v>57.556498229999995</v>
      </c>
      <c r="HS24" s="96">
        <v>76.810051</v>
      </c>
      <c r="HT24" s="96">
        <v>3.354169</v>
      </c>
      <c r="HU24" s="96">
        <v>2.113514</v>
      </c>
      <c r="HV24" s="347">
        <f t="shared" si="47"/>
        <v>98.688964450818</v>
      </c>
      <c r="HW24" s="347">
        <f t="shared" si="44"/>
        <v>234.693565948119</v>
      </c>
      <c r="HX24" s="347">
        <v>30.736778</v>
      </c>
      <c r="HY24" s="347">
        <v>5.068646</v>
      </c>
      <c r="HZ24" s="347">
        <v>2.462033</v>
      </c>
      <c r="IA24" s="347">
        <v>5.274956</v>
      </c>
      <c r="IB24" s="347">
        <v>5.374429</v>
      </c>
      <c r="IC24" s="347">
        <v>0.682291</v>
      </c>
      <c r="ID24" s="347">
        <v>29.41288</v>
      </c>
      <c r="IE24" s="347">
        <v>10.247067</v>
      </c>
      <c r="IF24" s="347">
        <v>104.59251180700002</v>
      </c>
      <c r="IG24" s="347">
        <v>7.03515</v>
      </c>
      <c r="IH24" s="347">
        <v>44.377525</v>
      </c>
      <c r="II24" s="347">
        <v>54.180699</v>
      </c>
      <c r="IJ24" s="347">
        <v>9.659752</v>
      </c>
      <c r="IK24" s="347">
        <v>5.219947</v>
      </c>
      <c r="IL24" s="347">
        <v>53.418654</v>
      </c>
      <c r="IM24" s="347">
        <v>4.14348</v>
      </c>
      <c r="IN24" s="347">
        <v>7.292512</v>
      </c>
      <c r="IO24" s="347">
        <v>2.049424</v>
      </c>
      <c r="IP24" s="155">
        <f t="shared" si="45"/>
        <v>49.599133</v>
      </c>
      <c r="IQ24" s="155">
        <f t="shared" si="46"/>
        <v>81.78376899999999</v>
      </c>
      <c r="IR24" s="312"/>
    </row>
    <row r="25" spans="1:252" ht="18" customHeight="1">
      <c r="A25" s="159" t="s">
        <v>47</v>
      </c>
      <c r="B25" s="46" t="s">
        <v>48</v>
      </c>
      <c r="C25" s="103">
        <v>60.7</v>
      </c>
      <c r="D25" s="104">
        <v>144</v>
      </c>
      <c r="E25" s="103">
        <v>151.2</v>
      </c>
      <c r="F25" s="104">
        <v>392</v>
      </c>
      <c r="G25" s="104">
        <v>433.4</v>
      </c>
      <c r="H25" s="104">
        <v>373.1</v>
      </c>
      <c r="I25" s="105">
        <v>202.1</v>
      </c>
      <c r="J25" s="147">
        <v>472.4</v>
      </c>
      <c r="K25" s="147">
        <v>255.7</v>
      </c>
      <c r="L25" s="147">
        <v>381.9</v>
      </c>
      <c r="M25" s="147">
        <v>312.3</v>
      </c>
      <c r="N25" s="146">
        <v>199.1</v>
      </c>
      <c r="O25" s="147">
        <v>215</v>
      </c>
      <c r="P25" s="147">
        <v>330.1</v>
      </c>
      <c r="Q25" s="160">
        <v>765.3</v>
      </c>
      <c r="R25" s="147">
        <f t="shared" si="0"/>
        <v>372.88</v>
      </c>
      <c r="S25" s="146">
        <v>689.5</v>
      </c>
      <c r="T25" s="146">
        <v>1184</v>
      </c>
      <c r="U25" s="155">
        <v>1972</v>
      </c>
      <c r="V25" s="155">
        <v>1046.7996150000001</v>
      </c>
      <c r="W25" s="155">
        <v>1752.343191</v>
      </c>
      <c r="X25" s="155">
        <v>1559.5823159999998</v>
      </c>
      <c r="Y25" s="155">
        <v>2417.1055579999997</v>
      </c>
      <c r="Z25" s="147" t="s">
        <v>24</v>
      </c>
      <c r="AA25" s="18">
        <v>4.9</v>
      </c>
      <c r="AB25" s="18" t="s">
        <v>24</v>
      </c>
      <c r="AC25" s="18" t="s">
        <v>24</v>
      </c>
      <c r="AD25" s="18">
        <v>2.1</v>
      </c>
      <c r="AE25" s="18" t="s">
        <v>24</v>
      </c>
      <c r="AF25" s="18">
        <v>208</v>
      </c>
      <c r="AG25" s="18" t="s">
        <v>24</v>
      </c>
      <c r="AH25" s="18" t="s">
        <v>24</v>
      </c>
      <c r="AI25" s="18" t="s">
        <v>24</v>
      </c>
      <c r="AJ25" s="18" t="s">
        <v>24</v>
      </c>
      <c r="AK25" s="18" t="s">
        <v>24</v>
      </c>
      <c r="AL25" s="147">
        <f t="shared" si="48"/>
        <v>215</v>
      </c>
      <c r="AM25" s="147" t="s">
        <v>24</v>
      </c>
      <c r="AN25" s="18" t="s">
        <v>24</v>
      </c>
      <c r="AO25" s="18" t="s">
        <v>24</v>
      </c>
      <c r="AP25" s="18" t="s">
        <v>24</v>
      </c>
      <c r="AQ25" s="18">
        <v>2.9</v>
      </c>
      <c r="AR25" s="18" t="s">
        <v>24</v>
      </c>
      <c r="AS25" s="18">
        <v>327.2</v>
      </c>
      <c r="AT25" s="18" t="s">
        <v>24</v>
      </c>
      <c r="AU25" s="18" t="s">
        <v>24</v>
      </c>
      <c r="AV25" s="18" t="s">
        <v>24</v>
      </c>
      <c r="AW25" s="18" t="s">
        <v>24</v>
      </c>
      <c r="AX25" s="18" t="s">
        <v>24</v>
      </c>
      <c r="AY25" s="147">
        <f t="shared" si="1"/>
        <v>330.09999999999997</v>
      </c>
      <c r="AZ25" s="161" t="s">
        <v>24</v>
      </c>
      <c r="BA25" s="18" t="s">
        <v>24</v>
      </c>
      <c r="BB25" s="18">
        <v>359.8</v>
      </c>
      <c r="BC25" s="18" t="s">
        <v>209</v>
      </c>
      <c r="BD25" s="18" t="s">
        <v>24</v>
      </c>
      <c r="BE25" s="18" t="s">
        <v>24</v>
      </c>
      <c r="BF25" s="18">
        <v>5.9</v>
      </c>
      <c r="BG25" s="18" t="s">
        <v>24</v>
      </c>
      <c r="BH25" s="18" t="s">
        <v>24</v>
      </c>
      <c r="BI25" s="18" t="s">
        <v>24</v>
      </c>
      <c r="BJ25" s="18">
        <v>2.7</v>
      </c>
      <c r="BK25" s="18">
        <v>396.9</v>
      </c>
      <c r="BL25" s="147">
        <f t="shared" si="2"/>
        <v>765.3</v>
      </c>
      <c r="BM25" s="147" t="s">
        <v>24</v>
      </c>
      <c r="BN25" s="147" t="s">
        <v>24</v>
      </c>
      <c r="BO25" s="147" t="s">
        <v>24</v>
      </c>
      <c r="BP25" s="147" t="s">
        <v>24</v>
      </c>
      <c r="BQ25" s="147">
        <v>372.88</v>
      </c>
      <c r="BR25" s="147" t="s">
        <v>24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160">
        <v>0</v>
      </c>
      <c r="BY25" s="147">
        <f t="shared" si="3"/>
        <v>372.88</v>
      </c>
      <c r="BZ25" s="162">
        <v>0</v>
      </c>
      <c r="CA25" s="18">
        <f t="shared" si="4"/>
        <v>0</v>
      </c>
      <c r="CB25" s="18">
        <f t="shared" si="5"/>
        <v>332.7</v>
      </c>
      <c r="CC25" s="18">
        <f t="shared" si="6"/>
        <v>0</v>
      </c>
      <c r="CD25" s="18">
        <f t="shared" si="7"/>
        <v>356.8</v>
      </c>
      <c r="CE25" s="18">
        <f t="shared" si="8"/>
        <v>0</v>
      </c>
      <c r="CF25" s="18">
        <f t="shared" si="9"/>
        <v>0</v>
      </c>
      <c r="CG25" s="18">
        <f t="shared" si="10"/>
        <v>0</v>
      </c>
      <c r="CH25" s="18">
        <f t="shared" si="11"/>
        <v>0</v>
      </c>
      <c r="CI25" s="18">
        <f t="shared" si="12"/>
        <v>0</v>
      </c>
      <c r="CJ25" s="18">
        <f t="shared" si="13"/>
        <v>0</v>
      </c>
      <c r="CK25" s="18">
        <f t="shared" si="14"/>
        <v>0</v>
      </c>
      <c r="CL25" s="18">
        <f t="shared" si="15"/>
        <v>689.5</v>
      </c>
      <c r="CM25" s="162">
        <v>0</v>
      </c>
      <c r="CN25" s="162">
        <v>332.7</v>
      </c>
      <c r="CO25" s="147">
        <v>332.7</v>
      </c>
      <c r="CP25" s="28">
        <v>689.5</v>
      </c>
      <c r="CQ25" s="162">
        <v>689.5</v>
      </c>
      <c r="CR25" s="162">
        <v>689.5</v>
      </c>
      <c r="CS25" s="162">
        <v>689.5</v>
      </c>
      <c r="CT25" s="28">
        <v>689.5</v>
      </c>
      <c r="CU25" s="146">
        <v>689.5</v>
      </c>
      <c r="CV25" s="146">
        <v>689.5</v>
      </c>
      <c r="CW25" s="146">
        <v>689.5</v>
      </c>
      <c r="CX25" s="146" t="s">
        <v>24</v>
      </c>
      <c r="CY25" s="146">
        <f t="shared" si="16"/>
        <v>0</v>
      </c>
      <c r="CZ25" s="146">
        <f t="shared" si="17"/>
        <v>3.6</v>
      </c>
      <c r="DA25" s="146">
        <f t="shared" si="18"/>
        <v>419.5</v>
      </c>
      <c r="DB25" s="146">
        <f t="shared" si="19"/>
        <v>0</v>
      </c>
      <c r="DC25" s="146">
        <f t="shared" si="20"/>
        <v>0</v>
      </c>
      <c r="DD25" s="146">
        <f t="shared" si="21"/>
        <v>760.9</v>
      </c>
      <c r="DE25" s="146">
        <f t="shared" si="22"/>
        <v>0</v>
      </c>
      <c r="DF25" s="146">
        <f t="shared" si="23"/>
        <v>0</v>
      </c>
      <c r="DG25" s="146">
        <f t="shared" si="24"/>
        <v>0</v>
      </c>
      <c r="DH25" s="146">
        <f t="shared" si="25"/>
        <v>0</v>
      </c>
      <c r="DI25" s="146">
        <f t="shared" si="26"/>
        <v>0</v>
      </c>
      <c r="DJ25" s="146">
        <f t="shared" si="27"/>
        <v>1184</v>
      </c>
      <c r="DK25" s="146" t="s">
        <v>24</v>
      </c>
      <c r="DL25" s="146">
        <f t="shared" si="28"/>
        <v>1001.5</v>
      </c>
      <c r="DM25" s="146">
        <f t="shared" si="29"/>
        <v>0</v>
      </c>
      <c r="DN25" s="146">
        <f t="shared" si="30"/>
        <v>0</v>
      </c>
      <c r="DO25" s="146">
        <f t="shared" si="31"/>
        <v>0</v>
      </c>
      <c r="DP25" s="146">
        <f t="shared" si="32"/>
        <v>0</v>
      </c>
      <c r="DQ25" s="146">
        <f t="shared" si="33"/>
        <v>0</v>
      </c>
      <c r="DR25" s="146">
        <f t="shared" si="34"/>
        <v>2.2000000000000455</v>
      </c>
      <c r="DS25" s="146">
        <f t="shared" si="35"/>
        <v>0</v>
      </c>
      <c r="DT25" s="146">
        <f t="shared" si="36"/>
        <v>968.3</v>
      </c>
      <c r="DU25" s="146">
        <f t="shared" si="37"/>
        <v>0</v>
      </c>
      <c r="DV25" s="146">
        <f t="shared" si="38"/>
        <v>0</v>
      </c>
      <c r="DW25" s="146">
        <f t="shared" si="39"/>
        <v>1972</v>
      </c>
      <c r="DX25" s="146" t="s">
        <v>24</v>
      </c>
      <c r="DY25" s="146">
        <v>3.6</v>
      </c>
      <c r="DZ25" s="146">
        <v>423.1</v>
      </c>
      <c r="EA25" s="146">
        <v>423.1</v>
      </c>
      <c r="EB25" s="163">
        <v>423.1</v>
      </c>
      <c r="EC25" s="146">
        <v>1184</v>
      </c>
      <c r="ED25" s="146">
        <v>1184</v>
      </c>
      <c r="EE25" s="155">
        <v>1184</v>
      </c>
      <c r="EF25" s="146">
        <v>1184</v>
      </c>
      <c r="EG25" s="146">
        <v>1184</v>
      </c>
      <c r="EH25" s="146">
        <v>1184</v>
      </c>
      <c r="EI25" s="146" t="s">
        <v>24</v>
      </c>
      <c r="EJ25" s="146">
        <v>1001.5</v>
      </c>
      <c r="EK25" s="164">
        <v>1001.5</v>
      </c>
      <c r="EL25" s="146">
        <v>1001.5</v>
      </c>
      <c r="EM25" s="146">
        <v>1001.5</v>
      </c>
      <c r="EN25" s="155">
        <v>1001.5</v>
      </c>
      <c r="EO25" s="146">
        <v>1001.5</v>
      </c>
      <c r="EP25" s="165">
        <v>1003.7</v>
      </c>
      <c r="EQ25" s="166">
        <v>1003.7</v>
      </c>
      <c r="ER25" s="155">
        <v>1972</v>
      </c>
      <c r="ES25" s="155">
        <v>1972</v>
      </c>
      <c r="ET25" s="155">
        <v>1972</v>
      </c>
      <c r="EU25" s="146" t="s">
        <v>24</v>
      </c>
      <c r="EV25" s="146">
        <v>3.8</v>
      </c>
      <c r="EW25" s="146">
        <v>8.6</v>
      </c>
      <c r="EX25" s="155">
        <v>10.9</v>
      </c>
      <c r="EY25" s="155">
        <v>10.9</v>
      </c>
      <c r="EZ25" s="155">
        <v>1031.990837</v>
      </c>
      <c r="FA25" s="155">
        <v>0</v>
      </c>
      <c r="FB25" s="167">
        <v>0</v>
      </c>
      <c r="FC25" s="168">
        <v>1.873767</v>
      </c>
      <c r="FD25" s="168">
        <v>0</v>
      </c>
      <c r="FE25" s="169">
        <v>0</v>
      </c>
      <c r="FF25" s="168">
        <v>2.035011</v>
      </c>
      <c r="FG25" s="155">
        <f t="shared" si="40"/>
        <v>1046.7996150000001</v>
      </c>
      <c r="FH25" s="146" t="s">
        <v>24</v>
      </c>
      <c r="FI25" s="169">
        <v>0</v>
      </c>
      <c r="FJ25" s="155">
        <v>1006.752474</v>
      </c>
      <c r="FK25" s="155">
        <v>0</v>
      </c>
      <c r="FL25" s="155">
        <v>0</v>
      </c>
      <c r="FM25" s="155">
        <v>0</v>
      </c>
      <c r="FN25" s="169">
        <v>0</v>
      </c>
      <c r="FO25" s="170">
        <v>0</v>
      </c>
      <c r="FP25" s="170">
        <v>0</v>
      </c>
      <c r="FQ25" s="170">
        <v>745.590717</v>
      </c>
      <c r="FR25" s="170">
        <v>0</v>
      </c>
      <c r="FS25" s="170">
        <v>0</v>
      </c>
      <c r="FT25" s="146">
        <f t="shared" si="41"/>
        <v>1752.343191</v>
      </c>
      <c r="FU25" s="28" t="s">
        <v>24</v>
      </c>
      <c r="FV25" s="146">
        <v>0</v>
      </c>
      <c r="FW25" s="73">
        <v>0</v>
      </c>
      <c r="FX25" s="114">
        <v>799.670753</v>
      </c>
      <c r="FY25" s="114">
        <v>0</v>
      </c>
      <c r="FZ25" s="114">
        <v>0</v>
      </c>
      <c r="GA25" s="52">
        <v>0</v>
      </c>
      <c r="GB25" s="52">
        <v>0</v>
      </c>
      <c r="GC25" s="52">
        <v>759.749104</v>
      </c>
      <c r="GD25" s="52">
        <v>0</v>
      </c>
      <c r="GE25" s="52">
        <v>0.162459</v>
      </c>
      <c r="GF25" s="52">
        <v>0</v>
      </c>
      <c r="GG25" s="158">
        <f t="shared" si="42"/>
        <v>1559.5823159999998</v>
      </c>
      <c r="GH25" s="146" t="s">
        <v>24</v>
      </c>
      <c r="GI25" s="146" t="s">
        <v>24</v>
      </c>
      <c r="GJ25" s="249">
        <v>0</v>
      </c>
      <c r="GK25" s="249">
        <v>828.017016</v>
      </c>
      <c r="GL25" s="158">
        <v>0</v>
      </c>
      <c r="GM25" s="158">
        <v>769.2855219999999</v>
      </c>
      <c r="GN25" s="250">
        <v>0</v>
      </c>
      <c r="GO25" s="250">
        <v>0</v>
      </c>
      <c r="GP25" s="158">
        <v>0</v>
      </c>
      <c r="GQ25" s="158">
        <v>0</v>
      </c>
      <c r="GR25" s="158">
        <v>819.80302</v>
      </c>
      <c r="GS25" s="249">
        <v>0</v>
      </c>
      <c r="GT25" s="155">
        <v>1676.7722060199999</v>
      </c>
      <c r="GU25" s="155">
        <v>1493.81968115</v>
      </c>
      <c r="GV25" s="155">
        <v>1783.124084</v>
      </c>
      <c r="GW25" s="146">
        <f t="shared" si="43"/>
        <v>2417.1055579999997</v>
      </c>
      <c r="GX25" s="105" t="s">
        <v>24</v>
      </c>
      <c r="GY25" s="339">
        <v>0</v>
      </c>
      <c r="GZ25" s="113">
        <v>0</v>
      </c>
      <c r="HA25" s="319">
        <v>0</v>
      </c>
      <c r="HB25" s="329">
        <v>0</v>
      </c>
      <c r="HC25" s="329">
        <v>870.65434311</v>
      </c>
      <c r="HD25" s="329">
        <v>0</v>
      </c>
      <c r="HE25" s="146">
        <v>0</v>
      </c>
      <c r="HF25" s="331">
        <v>0</v>
      </c>
      <c r="HG25" s="328">
        <v>0</v>
      </c>
      <c r="HH25" s="328">
        <v>0</v>
      </c>
      <c r="HI25" s="328">
        <v>806.11786291</v>
      </c>
      <c r="HJ25" s="25">
        <v>0</v>
      </c>
      <c r="HK25" s="96">
        <v>0</v>
      </c>
      <c r="HL25" s="96">
        <v>0</v>
      </c>
      <c r="HM25" s="96">
        <v>816.3524501</v>
      </c>
      <c r="HN25" s="96">
        <v>0</v>
      </c>
      <c r="HO25" s="96">
        <v>0</v>
      </c>
      <c r="HP25" s="96"/>
      <c r="HQ25" s="96"/>
      <c r="HR25" s="96">
        <v>677.4672310499999</v>
      </c>
      <c r="HS25" s="96"/>
      <c r="HT25" s="96"/>
      <c r="HU25" s="96"/>
      <c r="HV25" s="347">
        <f t="shared" si="47"/>
        <v>1676.7722060199999</v>
      </c>
      <c r="HW25" s="347">
        <f t="shared" si="44"/>
        <v>1493.81968115</v>
      </c>
      <c r="HX25" s="347">
        <v>644.489322</v>
      </c>
      <c r="HY25" s="347"/>
      <c r="HZ25" s="347"/>
      <c r="IA25" s="347"/>
      <c r="IB25" s="347"/>
      <c r="IC25" s="347">
        <v>555.301721</v>
      </c>
      <c r="ID25" s="347">
        <v>3.436918</v>
      </c>
      <c r="IE25" s="347"/>
      <c r="IF25" s="347"/>
      <c r="IG25" s="347">
        <v>579.25988</v>
      </c>
      <c r="IH25" s="347">
        <v>0.636243</v>
      </c>
      <c r="II25" s="347"/>
      <c r="IJ25" s="347"/>
      <c r="IK25" s="347"/>
      <c r="IL25" s="347"/>
      <c r="IM25" s="347">
        <v>587.292157</v>
      </c>
      <c r="IN25" s="347"/>
      <c r="IO25" s="347"/>
      <c r="IP25" s="155">
        <f t="shared" si="45"/>
        <v>1199.7910430000002</v>
      </c>
      <c r="IQ25" s="155">
        <f t="shared" si="46"/>
        <v>587.292157</v>
      </c>
      <c r="IR25" s="312"/>
    </row>
    <row r="26" spans="1:252" ht="18" customHeight="1">
      <c r="A26" s="159" t="s">
        <v>49</v>
      </c>
      <c r="B26" s="46" t="s">
        <v>50</v>
      </c>
      <c r="C26" s="103">
        <v>56.3</v>
      </c>
      <c r="D26" s="104">
        <v>176</v>
      </c>
      <c r="E26" s="103">
        <v>163</v>
      </c>
      <c r="F26" s="104">
        <v>252.1</v>
      </c>
      <c r="G26" s="104">
        <v>1049.6</v>
      </c>
      <c r="H26" s="104">
        <v>440.4</v>
      </c>
      <c r="I26" s="105">
        <v>205.1</v>
      </c>
      <c r="J26" s="147">
        <v>222.4</v>
      </c>
      <c r="K26" s="147">
        <v>562.4</v>
      </c>
      <c r="L26" s="147">
        <v>85.7</v>
      </c>
      <c r="M26" s="147">
        <v>572.9</v>
      </c>
      <c r="N26" s="146">
        <v>1039.1</v>
      </c>
      <c r="O26" s="147">
        <v>1466.1</v>
      </c>
      <c r="P26" s="147">
        <v>744.8</v>
      </c>
      <c r="Q26" s="160">
        <v>1480.1</v>
      </c>
      <c r="R26" s="147">
        <f t="shared" si="0"/>
        <v>1007.97</v>
      </c>
      <c r="S26" s="146">
        <v>1589.4</v>
      </c>
      <c r="T26" s="146">
        <v>3008.8</v>
      </c>
      <c r="U26" s="155">
        <v>5334.1</v>
      </c>
      <c r="V26" s="155">
        <v>3301.9320949999997</v>
      </c>
      <c r="W26" s="155">
        <v>1787.6445750000003</v>
      </c>
      <c r="X26" s="155">
        <v>13081.79695</v>
      </c>
      <c r="Y26" s="155">
        <v>14717.483425999999</v>
      </c>
      <c r="Z26" s="147">
        <v>55.2</v>
      </c>
      <c r="AA26" s="18">
        <v>45.8</v>
      </c>
      <c r="AB26" s="18">
        <v>65.8</v>
      </c>
      <c r="AC26" s="18">
        <v>59.2</v>
      </c>
      <c r="AD26" s="18">
        <v>325.6</v>
      </c>
      <c r="AE26" s="18">
        <v>17.5</v>
      </c>
      <c r="AF26" s="18">
        <v>227.7</v>
      </c>
      <c r="AG26" s="18">
        <v>74.7</v>
      </c>
      <c r="AH26" s="18">
        <v>29.5</v>
      </c>
      <c r="AI26" s="18">
        <v>4</v>
      </c>
      <c r="AJ26" s="18">
        <v>495.4</v>
      </c>
      <c r="AK26" s="18">
        <v>65.7</v>
      </c>
      <c r="AL26" s="147">
        <f t="shared" si="48"/>
        <v>1466.1000000000001</v>
      </c>
      <c r="AM26" s="147">
        <v>1.1</v>
      </c>
      <c r="AN26" s="18">
        <v>31.1</v>
      </c>
      <c r="AO26" s="18">
        <v>181.4</v>
      </c>
      <c r="AP26" s="18">
        <v>102.4</v>
      </c>
      <c r="AQ26" s="18">
        <v>39.3</v>
      </c>
      <c r="AR26" s="18">
        <v>19.5</v>
      </c>
      <c r="AS26" s="18">
        <v>57.7</v>
      </c>
      <c r="AT26" s="18">
        <v>19.7</v>
      </c>
      <c r="AU26" s="18">
        <v>56.3</v>
      </c>
      <c r="AV26" s="18">
        <v>38.2</v>
      </c>
      <c r="AW26" s="18">
        <v>165.1</v>
      </c>
      <c r="AX26" s="18">
        <v>33</v>
      </c>
      <c r="AY26" s="147">
        <f t="shared" si="1"/>
        <v>744.8000000000001</v>
      </c>
      <c r="AZ26" s="161">
        <v>25</v>
      </c>
      <c r="BA26" s="18">
        <v>127.6</v>
      </c>
      <c r="BB26" s="18">
        <v>251.1</v>
      </c>
      <c r="BC26" s="18">
        <v>46.6</v>
      </c>
      <c r="BD26" s="18">
        <v>13.2</v>
      </c>
      <c r="BE26" s="18">
        <v>688.9</v>
      </c>
      <c r="BF26" s="18">
        <v>110.4</v>
      </c>
      <c r="BG26" s="18" t="s">
        <v>24</v>
      </c>
      <c r="BH26" s="18">
        <v>28.3</v>
      </c>
      <c r="BI26" s="18">
        <v>76.4</v>
      </c>
      <c r="BJ26" s="18">
        <v>30.4</v>
      </c>
      <c r="BK26" s="18">
        <v>82.2</v>
      </c>
      <c r="BL26" s="147">
        <f t="shared" si="2"/>
        <v>1480.1000000000004</v>
      </c>
      <c r="BM26" s="147">
        <v>82.7</v>
      </c>
      <c r="BN26" s="18">
        <v>31.1</v>
      </c>
      <c r="BO26" s="18">
        <v>158.19</v>
      </c>
      <c r="BP26" s="18">
        <v>91.96</v>
      </c>
      <c r="BQ26" s="18">
        <v>70.91</v>
      </c>
      <c r="BR26" s="18">
        <v>108.35</v>
      </c>
      <c r="BS26" s="48">
        <v>148.5</v>
      </c>
      <c r="BT26" s="48">
        <v>7.800000000000011</v>
      </c>
      <c r="BU26" s="48">
        <v>154.9</v>
      </c>
      <c r="BV26" s="48">
        <v>36.4</v>
      </c>
      <c r="BW26" s="48">
        <v>85.2</v>
      </c>
      <c r="BX26" s="18">
        <v>31.96</v>
      </c>
      <c r="BY26" s="147">
        <f t="shared" si="3"/>
        <v>1007.97</v>
      </c>
      <c r="BZ26" s="162">
        <v>6.5</v>
      </c>
      <c r="CA26" s="18">
        <f t="shared" si="4"/>
        <v>65.2</v>
      </c>
      <c r="CB26" s="18">
        <f t="shared" si="5"/>
        <v>134.2</v>
      </c>
      <c r="CC26" s="18">
        <f t="shared" si="6"/>
        <v>65.4</v>
      </c>
      <c r="CD26" s="18">
        <f t="shared" si="7"/>
        <v>162</v>
      </c>
      <c r="CE26" s="18">
        <f t="shared" si="8"/>
        <v>308.90000000000003</v>
      </c>
      <c r="CF26" s="18">
        <f t="shared" si="9"/>
        <v>339.20000000000005</v>
      </c>
      <c r="CG26" s="18">
        <f t="shared" si="10"/>
        <v>160.19999999999982</v>
      </c>
      <c r="CH26" s="18">
        <f t="shared" si="11"/>
        <v>71.30000000000018</v>
      </c>
      <c r="CI26" s="18">
        <f t="shared" si="12"/>
        <v>97.79999999999995</v>
      </c>
      <c r="CJ26" s="18">
        <f t="shared" si="13"/>
        <v>121.59999999999991</v>
      </c>
      <c r="CK26" s="18">
        <f t="shared" si="14"/>
        <v>57.100000000000136</v>
      </c>
      <c r="CL26" s="18">
        <f t="shared" si="15"/>
        <v>1589.4</v>
      </c>
      <c r="CM26" s="162">
        <v>71.7</v>
      </c>
      <c r="CN26" s="162">
        <v>205.9</v>
      </c>
      <c r="CO26" s="147">
        <v>271.3</v>
      </c>
      <c r="CP26" s="28">
        <v>433.3</v>
      </c>
      <c r="CQ26" s="162">
        <v>742.2</v>
      </c>
      <c r="CR26" s="162">
        <v>1081.4</v>
      </c>
      <c r="CS26" s="162">
        <v>1241.6</v>
      </c>
      <c r="CT26" s="28">
        <v>1312.9</v>
      </c>
      <c r="CU26" s="146">
        <v>1410.7</v>
      </c>
      <c r="CV26" s="146">
        <v>1532.3</v>
      </c>
      <c r="CW26" s="146">
        <v>1589.4</v>
      </c>
      <c r="CX26" s="146">
        <v>132.9</v>
      </c>
      <c r="CY26" s="146">
        <f t="shared" si="16"/>
        <v>189.49999999999997</v>
      </c>
      <c r="CZ26" s="146">
        <f t="shared" si="17"/>
        <v>100.70000000000005</v>
      </c>
      <c r="DA26" s="146">
        <f t="shared" si="18"/>
        <v>111.19999999999993</v>
      </c>
      <c r="DB26" s="146">
        <f t="shared" si="19"/>
        <v>245.70000000000005</v>
      </c>
      <c r="DC26" s="146">
        <f t="shared" si="20"/>
        <v>422.0999999999999</v>
      </c>
      <c r="DD26" s="146">
        <f t="shared" si="21"/>
        <v>382.5</v>
      </c>
      <c r="DE26" s="146">
        <f t="shared" si="22"/>
        <v>557.8000000000002</v>
      </c>
      <c r="DF26" s="146">
        <f t="shared" si="23"/>
        <v>202.4000000000001</v>
      </c>
      <c r="DG26" s="146">
        <f t="shared" si="24"/>
        <v>306.1999999999998</v>
      </c>
      <c r="DH26" s="146">
        <f t="shared" si="25"/>
        <v>276.8000000000002</v>
      </c>
      <c r="DI26" s="146">
        <f t="shared" si="26"/>
        <v>81</v>
      </c>
      <c r="DJ26" s="146">
        <f t="shared" si="27"/>
        <v>3008.8</v>
      </c>
      <c r="DK26" s="146">
        <v>130.3</v>
      </c>
      <c r="DL26" s="146">
        <f t="shared" si="28"/>
        <v>143.5</v>
      </c>
      <c r="DM26" s="146">
        <f t="shared" si="29"/>
        <v>173.09999999999997</v>
      </c>
      <c r="DN26" s="146">
        <f t="shared" si="30"/>
        <v>1335.4</v>
      </c>
      <c r="DO26" s="146">
        <f t="shared" si="31"/>
        <v>129.79999999999995</v>
      </c>
      <c r="DP26" s="146">
        <f t="shared" si="32"/>
        <v>521.2000000000003</v>
      </c>
      <c r="DQ26" s="146">
        <f t="shared" si="33"/>
        <v>774.3999999999996</v>
      </c>
      <c r="DR26" s="146">
        <f t="shared" si="34"/>
        <v>677.6000000000004</v>
      </c>
      <c r="DS26" s="146">
        <f t="shared" si="35"/>
        <v>331.6999999999998</v>
      </c>
      <c r="DT26" s="146">
        <f t="shared" si="36"/>
        <v>388.5</v>
      </c>
      <c r="DU26" s="146">
        <f t="shared" si="37"/>
        <v>490.5</v>
      </c>
      <c r="DV26" s="146">
        <f t="shared" si="38"/>
        <v>238.10000000000036</v>
      </c>
      <c r="DW26" s="146">
        <f t="shared" si="39"/>
        <v>5334.1</v>
      </c>
      <c r="DX26" s="146">
        <v>322.4</v>
      </c>
      <c r="DY26" s="146">
        <v>423.1</v>
      </c>
      <c r="DZ26" s="146">
        <v>534.3</v>
      </c>
      <c r="EA26" s="146">
        <v>780</v>
      </c>
      <c r="EB26" s="163">
        <v>1202.1</v>
      </c>
      <c r="EC26" s="146">
        <v>1584.6</v>
      </c>
      <c r="ED26" s="146">
        <v>2142.4</v>
      </c>
      <c r="EE26" s="155">
        <v>2344.8</v>
      </c>
      <c r="EF26" s="146">
        <v>2651</v>
      </c>
      <c r="EG26" s="146">
        <v>2927.8</v>
      </c>
      <c r="EH26" s="146">
        <v>3008.8</v>
      </c>
      <c r="EI26" s="146">
        <v>130.3</v>
      </c>
      <c r="EJ26" s="146">
        <v>273.8</v>
      </c>
      <c r="EK26" s="164">
        <v>446.9</v>
      </c>
      <c r="EL26" s="146">
        <v>1782.3</v>
      </c>
      <c r="EM26" s="146">
        <v>1912.1</v>
      </c>
      <c r="EN26" s="155">
        <v>2433.3</v>
      </c>
      <c r="EO26" s="146">
        <v>3207.7</v>
      </c>
      <c r="EP26" s="165">
        <v>3885.3</v>
      </c>
      <c r="EQ26" s="166">
        <v>4217</v>
      </c>
      <c r="ER26" s="155">
        <v>4605.5</v>
      </c>
      <c r="ES26" s="155">
        <v>5096</v>
      </c>
      <c r="ET26" s="155">
        <v>5334.1</v>
      </c>
      <c r="EU26" s="155">
        <v>267.3</v>
      </c>
      <c r="EV26" s="146">
        <v>536.3</v>
      </c>
      <c r="EW26" s="146">
        <v>843.2</v>
      </c>
      <c r="EX26" s="155">
        <v>1540.7</v>
      </c>
      <c r="EY26" s="155">
        <v>1792.3</v>
      </c>
      <c r="EZ26" s="155">
        <v>486.473475</v>
      </c>
      <c r="FA26" s="155">
        <v>296.737166</v>
      </c>
      <c r="FB26" s="167">
        <v>278.605277</v>
      </c>
      <c r="FC26" s="168">
        <v>387.174677</v>
      </c>
      <c r="FD26" s="168">
        <v>6.271457</v>
      </c>
      <c r="FE26" s="169">
        <v>40.541938</v>
      </c>
      <c r="FF26" s="168">
        <v>13.828105</v>
      </c>
      <c r="FG26" s="155">
        <f t="shared" si="40"/>
        <v>3301.9320949999997</v>
      </c>
      <c r="FH26" s="155">
        <v>32.588595</v>
      </c>
      <c r="FI26" s="169">
        <v>36.179508</v>
      </c>
      <c r="FJ26" s="155">
        <v>48.552735</v>
      </c>
      <c r="FK26" s="155">
        <v>449.607543</v>
      </c>
      <c r="FL26" s="155">
        <v>103.631563</v>
      </c>
      <c r="FM26" s="155">
        <v>56.672157</v>
      </c>
      <c r="FN26" s="169">
        <v>55.366563</v>
      </c>
      <c r="FO26" s="170">
        <v>265.884217</v>
      </c>
      <c r="FP26" s="170">
        <v>117.856501</v>
      </c>
      <c r="FQ26" s="170">
        <v>273.620273</v>
      </c>
      <c r="FR26" s="170">
        <v>171.049792</v>
      </c>
      <c r="FS26" s="170">
        <v>176.635128</v>
      </c>
      <c r="FT26" s="146">
        <f t="shared" si="41"/>
        <v>1787.6445750000003</v>
      </c>
      <c r="FU26" s="28">
        <v>261.949361</v>
      </c>
      <c r="FV26" s="146">
        <v>516.372387</v>
      </c>
      <c r="FW26" s="114">
        <v>1594.726413</v>
      </c>
      <c r="FX26" s="114">
        <v>1362.962188</v>
      </c>
      <c r="FY26" s="114">
        <v>912.992524</v>
      </c>
      <c r="FZ26" s="114">
        <v>975.118323</v>
      </c>
      <c r="GA26" s="52">
        <v>1862.300487</v>
      </c>
      <c r="GB26" s="52">
        <v>1708.27009</v>
      </c>
      <c r="GC26" s="52">
        <v>1363.164485</v>
      </c>
      <c r="GD26" s="52">
        <v>987.605996</v>
      </c>
      <c r="GE26" s="52">
        <v>622.3233120000001</v>
      </c>
      <c r="GF26" s="52">
        <v>914.0113839999999</v>
      </c>
      <c r="GG26" s="158">
        <f t="shared" si="42"/>
        <v>13081.79695</v>
      </c>
      <c r="GH26" s="146">
        <v>465.392567</v>
      </c>
      <c r="GI26" s="146">
        <v>558.992071</v>
      </c>
      <c r="GJ26" s="249">
        <v>1594.726413</v>
      </c>
      <c r="GK26" s="249">
        <v>1011.936454</v>
      </c>
      <c r="GL26" s="158">
        <v>879.358009</v>
      </c>
      <c r="GM26" s="158">
        <v>2391.480821</v>
      </c>
      <c r="GN26" s="250">
        <v>1918.920011</v>
      </c>
      <c r="GO26" s="250">
        <v>2073.939573</v>
      </c>
      <c r="GP26" s="158">
        <v>916.717396</v>
      </c>
      <c r="GQ26" s="158">
        <v>1247.917714</v>
      </c>
      <c r="GR26" s="158">
        <v>918.74771</v>
      </c>
      <c r="GS26" s="249">
        <v>739.354687</v>
      </c>
      <c r="GT26" s="155">
        <v>14132.548472283002</v>
      </c>
      <c r="GU26" s="155">
        <v>9894.944256769708</v>
      </c>
      <c r="GV26" s="155">
        <v>8256.80520215999</v>
      </c>
      <c r="GW26" s="146">
        <f t="shared" si="43"/>
        <v>14717.483425999999</v>
      </c>
      <c r="GX26" s="105">
        <v>886.943588</v>
      </c>
      <c r="GY26" s="339">
        <v>1179.493373</v>
      </c>
      <c r="GZ26" s="113">
        <v>926.6431700000002</v>
      </c>
      <c r="HA26" s="318">
        <v>1524.912755</v>
      </c>
      <c r="HB26" s="329">
        <v>2144.05519902</v>
      </c>
      <c r="HC26" s="329">
        <v>1435.30880265</v>
      </c>
      <c r="HD26" s="329">
        <v>1358.682884934904</v>
      </c>
      <c r="HE26" s="146">
        <v>1331.3863985172302</v>
      </c>
      <c r="HF26" s="331">
        <v>1167.116598790153</v>
      </c>
      <c r="HG26" s="328">
        <v>448.3606945076019</v>
      </c>
      <c r="HH26" s="328">
        <v>1172.4832080944761</v>
      </c>
      <c r="HI26" s="328">
        <v>557.161799768635</v>
      </c>
      <c r="HJ26" s="25">
        <v>757.48092382622</v>
      </c>
      <c r="HK26" s="96">
        <v>735.4336856067748</v>
      </c>
      <c r="HL26" s="96">
        <v>1684.0582399767115</v>
      </c>
      <c r="HM26" s="96">
        <v>734.6161047900002</v>
      </c>
      <c r="HN26" s="96">
        <v>438.81312604999994</v>
      </c>
      <c r="HO26" s="96">
        <v>939.72209957</v>
      </c>
      <c r="HP26" s="96">
        <v>1111.97425525</v>
      </c>
      <c r="HQ26" s="96">
        <v>619.7509765099999</v>
      </c>
      <c r="HR26" s="96">
        <v>751.3388021900001</v>
      </c>
      <c r="HS26" s="96">
        <v>824.3045960000001</v>
      </c>
      <c r="HT26" s="96">
        <v>647.8774990000002</v>
      </c>
      <c r="HU26" s="96">
        <v>649.573948</v>
      </c>
      <c r="HV26" s="347">
        <f t="shared" si="47"/>
        <v>14132.548472283002</v>
      </c>
      <c r="HW26" s="347">
        <f t="shared" si="44"/>
        <v>9894.944256769708</v>
      </c>
      <c r="HX26" s="347">
        <v>479.42319499999996</v>
      </c>
      <c r="HY26" s="347">
        <v>386.482409</v>
      </c>
      <c r="HZ26" s="347">
        <v>1194.644321</v>
      </c>
      <c r="IA26" s="347">
        <v>690.066312</v>
      </c>
      <c r="IB26" s="347">
        <v>367.85336</v>
      </c>
      <c r="IC26" s="347">
        <v>695.4927660000001</v>
      </c>
      <c r="ID26" s="347">
        <v>631.6229089999999</v>
      </c>
      <c r="IE26" s="347">
        <v>1082.9811530000002</v>
      </c>
      <c r="IF26" s="347">
        <v>880.62776515999</v>
      </c>
      <c r="IG26" s="347">
        <v>792.94061</v>
      </c>
      <c r="IH26" s="347">
        <v>746.085407</v>
      </c>
      <c r="II26" s="347">
        <v>308.584995</v>
      </c>
      <c r="IJ26" s="347">
        <v>777.006785</v>
      </c>
      <c r="IK26" s="347">
        <v>757.3009139999999</v>
      </c>
      <c r="IL26" s="347">
        <v>1070.392059</v>
      </c>
      <c r="IM26" s="347">
        <v>1036.596496</v>
      </c>
      <c r="IN26" s="347">
        <v>1245.4199890000002</v>
      </c>
      <c r="IO26" s="347">
        <v>1104.6357739999999</v>
      </c>
      <c r="IP26" s="155">
        <f t="shared" si="45"/>
        <v>3813.9623630000006</v>
      </c>
      <c r="IQ26" s="155">
        <f t="shared" si="46"/>
        <v>5991.352016999999</v>
      </c>
      <c r="IR26" s="312"/>
    </row>
    <row r="27" spans="1:252" ht="18" customHeight="1">
      <c r="A27" s="159" t="s">
        <v>51</v>
      </c>
      <c r="B27" s="46" t="s">
        <v>52</v>
      </c>
      <c r="C27" s="103">
        <v>12.8</v>
      </c>
      <c r="D27" s="104">
        <v>28.7</v>
      </c>
      <c r="E27" s="103">
        <v>17.5</v>
      </c>
      <c r="F27" s="104">
        <v>14.4</v>
      </c>
      <c r="G27" s="104">
        <v>23.7</v>
      </c>
      <c r="H27" s="104">
        <v>26.7</v>
      </c>
      <c r="I27" s="105">
        <v>8.8</v>
      </c>
      <c r="J27" s="147">
        <v>14.7</v>
      </c>
      <c r="K27" s="147">
        <v>7.8</v>
      </c>
      <c r="L27" s="147">
        <v>18.1</v>
      </c>
      <c r="M27" s="147">
        <v>9.5</v>
      </c>
      <c r="N27" s="146">
        <v>36.1</v>
      </c>
      <c r="O27" s="147">
        <v>37.3</v>
      </c>
      <c r="P27" s="147">
        <v>59.7</v>
      </c>
      <c r="Q27" s="160">
        <v>100.6</v>
      </c>
      <c r="R27" s="147">
        <f t="shared" si="0"/>
        <v>200.05999999999997</v>
      </c>
      <c r="S27" s="146">
        <v>574.8</v>
      </c>
      <c r="T27" s="146">
        <v>715.9</v>
      </c>
      <c r="U27" s="155">
        <v>497.8</v>
      </c>
      <c r="V27" s="155">
        <v>533.096771</v>
      </c>
      <c r="W27" s="155">
        <v>373.56996900000007</v>
      </c>
      <c r="X27" s="155">
        <v>402.95401300000003</v>
      </c>
      <c r="Y27" s="155">
        <v>492.46790300000004</v>
      </c>
      <c r="Z27" s="147">
        <v>10.5</v>
      </c>
      <c r="AA27" s="18">
        <v>14.9</v>
      </c>
      <c r="AB27" s="18">
        <v>4.2</v>
      </c>
      <c r="AC27" s="18" t="s">
        <v>24</v>
      </c>
      <c r="AD27" s="18" t="s">
        <v>24</v>
      </c>
      <c r="AE27" s="18" t="s">
        <v>211</v>
      </c>
      <c r="AF27" s="18" t="s">
        <v>209</v>
      </c>
      <c r="AG27" s="18" t="s">
        <v>24</v>
      </c>
      <c r="AH27" s="18" t="s">
        <v>209</v>
      </c>
      <c r="AI27" s="18" t="s">
        <v>24</v>
      </c>
      <c r="AJ27" s="18">
        <v>3.4</v>
      </c>
      <c r="AK27" s="18">
        <v>4.3</v>
      </c>
      <c r="AL27" s="147">
        <f t="shared" si="48"/>
        <v>37.3</v>
      </c>
      <c r="AM27" s="147" t="s">
        <v>24</v>
      </c>
      <c r="AN27" s="18">
        <v>4.4</v>
      </c>
      <c r="AO27" s="18">
        <v>4.8</v>
      </c>
      <c r="AP27" s="18">
        <v>9.2</v>
      </c>
      <c r="AQ27" s="18" t="s">
        <v>209</v>
      </c>
      <c r="AR27" s="18">
        <v>7.5</v>
      </c>
      <c r="AS27" s="18">
        <v>9.6</v>
      </c>
      <c r="AT27" s="18" t="s">
        <v>209</v>
      </c>
      <c r="AU27" s="18">
        <v>13.6</v>
      </c>
      <c r="AV27" s="18">
        <v>10.6</v>
      </c>
      <c r="AW27" s="18" t="s">
        <v>24</v>
      </c>
      <c r="AX27" s="18" t="s">
        <v>209</v>
      </c>
      <c r="AY27" s="147">
        <f t="shared" si="1"/>
        <v>59.7</v>
      </c>
      <c r="AZ27" s="161">
        <v>8.9</v>
      </c>
      <c r="BA27" s="18">
        <v>4.4</v>
      </c>
      <c r="BB27" s="18">
        <v>14.7</v>
      </c>
      <c r="BC27" s="18" t="s">
        <v>209</v>
      </c>
      <c r="BD27" s="18">
        <v>10.4</v>
      </c>
      <c r="BE27" s="18" t="s">
        <v>209</v>
      </c>
      <c r="BF27" s="18">
        <v>4.7</v>
      </c>
      <c r="BG27" s="18">
        <v>15.9</v>
      </c>
      <c r="BH27" s="18">
        <v>34.7</v>
      </c>
      <c r="BI27" s="18" t="s">
        <v>209</v>
      </c>
      <c r="BJ27" s="18" t="s">
        <v>24</v>
      </c>
      <c r="BK27" s="18">
        <v>6.9</v>
      </c>
      <c r="BL27" s="147">
        <f t="shared" si="2"/>
        <v>100.60000000000001</v>
      </c>
      <c r="BM27" s="147">
        <v>16.3</v>
      </c>
      <c r="BN27" s="18">
        <v>8.9</v>
      </c>
      <c r="BO27" s="18">
        <v>31.83</v>
      </c>
      <c r="BP27" s="18">
        <v>6.62</v>
      </c>
      <c r="BQ27" s="18">
        <v>15.33</v>
      </c>
      <c r="BR27" s="18">
        <v>0.19</v>
      </c>
      <c r="BS27" s="48">
        <v>23.8</v>
      </c>
      <c r="BT27" s="48">
        <v>24</v>
      </c>
      <c r="BU27" s="48">
        <v>42.8</v>
      </c>
      <c r="BV27" s="48">
        <v>1</v>
      </c>
      <c r="BW27" s="48">
        <v>11.7</v>
      </c>
      <c r="BX27" s="18">
        <v>17.59</v>
      </c>
      <c r="BY27" s="147">
        <f t="shared" si="3"/>
        <v>200.05999999999997</v>
      </c>
      <c r="BZ27" s="162">
        <v>32.3</v>
      </c>
      <c r="CA27" s="18">
        <f t="shared" si="4"/>
        <v>10.800000000000004</v>
      </c>
      <c r="CB27" s="18">
        <f t="shared" si="5"/>
        <v>0.3999999999999986</v>
      </c>
      <c r="CC27" s="18">
        <f t="shared" si="6"/>
        <v>41.599999999999994</v>
      </c>
      <c r="CD27" s="18">
        <f t="shared" si="7"/>
        <v>34.2</v>
      </c>
      <c r="CE27" s="18">
        <f t="shared" si="8"/>
        <v>54.60000000000001</v>
      </c>
      <c r="CF27" s="18">
        <f t="shared" si="9"/>
        <v>46.400000000000006</v>
      </c>
      <c r="CG27" s="18">
        <f t="shared" si="10"/>
        <v>110.89999999999998</v>
      </c>
      <c r="CH27" s="18">
        <f t="shared" si="11"/>
        <v>73.80000000000001</v>
      </c>
      <c r="CI27" s="18">
        <f t="shared" si="12"/>
        <v>100.60000000000002</v>
      </c>
      <c r="CJ27" s="18">
        <f t="shared" si="13"/>
        <v>18.399999999999977</v>
      </c>
      <c r="CK27" s="18">
        <f t="shared" si="14"/>
        <v>50.799999999999955</v>
      </c>
      <c r="CL27" s="18">
        <f t="shared" si="15"/>
        <v>574.8</v>
      </c>
      <c r="CM27" s="162">
        <v>43.1</v>
      </c>
      <c r="CN27" s="162">
        <v>43.5</v>
      </c>
      <c r="CO27" s="147">
        <v>85.1</v>
      </c>
      <c r="CP27" s="28">
        <v>119.3</v>
      </c>
      <c r="CQ27" s="162">
        <v>173.9</v>
      </c>
      <c r="CR27" s="162">
        <v>220.3</v>
      </c>
      <c r="CS27" s="162">
        <v>331.2</v>
      </c>
      <c r="CT27" s="28">
        <v>405</v>
      </c>
      <c r="CU27" s="146">
        <v>505.6</v>
      </c>
      <c r="CV27" s="146">
        <v>524</v>
      </c>
      <c r="CW27" s="146">
        <v>574.8</v>
      </c>
      <c r="CX27" s="146">
        <v>41.3</v>
      </c>
      <c r="CY27" s="146">
        <f t="shared" si="16"/>
        <v>15.600000000000001</v>
      </c>
      <c r="CZ27" s="146">
        <f t="shared" si="17"/>
        <v>70.5</v>
      </c>
      <c r="DA27" s="146">
        <f t="shared" si="18"/>
        <v>78.5</v>
      </c>
      <c r="DB27" s="146">
        <f t="shared" si="19"/>
        <v>63.20000000000002</v>
      </c>
      <c r="DC27" s="146">
        <f t="shared" si="20"/>
        <v>82.79999999999995</v>
      </c>
      <c r="DD27" s="146">
        <f t="shared" si="21"/>
        <v>64</v>
      </c>
      <c r="DE27" s="146">
        <f t="shared" si="22"/>
        <v>115.30000000000007</v>
      </c>
      <c r="DF27" s="146">
        <f t="shared" si="23"/>
        <v>66</v>
      </c>
      <c r="DG27" s="146">
        <f t="shared" si="24"/>
        <v>34.89999999999998</v>
      </c>
      <c r="DH27" s="146">
        <f t="shared" si="25"/>
        <v>17</v>
      </c>
      <c r="DI27" s="146">
        <f t="shared" si="26"/>
        <v>66.79999999999995</v>
      </c>
      <c r="DJ27" s="146">
        <f t="shared" si="27"/>
        <v>715.9</v>
      </c>
      <c r="DK27" s="146" t="s">
        <v>24</v>
      </c>
      <c r="DL27" s="146">
        <f t="shared" si="28"/>
        <v>80.4</v>
      </c>
      <c r="DM27" s="146">
        <f t="shared" si="29"/>
        <v>0.5</v>
      </c>
      <c r="DN27" s="146">
        <f t="shared" si="30"/>
        <v>153.9</v>
      </c>
      <c r="DO27" s="146">
        <f t="shared" si="31"/>
        <v>106.69999999999999</v>
      </c>
      <c r="DP27" s="146">
        <f t="shared" si="32"/>
        <v>51.19999999999999</v>
      </c>
      <c r="DQ27" s="146">
        <f t="shared" si="33"/>
        <v>2.6999999999999886</v>
      </c>
      <c r="DR27" s="146">
        <f t="shared" si="34"/>
        <v>20.5</v>
      </c>
      <c r="DS27" s="146">
        <f t="shared" si="35"/>
        <v>0.30000000000001137</v>
      </c>
      <c r="DT27" s="146">
        <f t="shared" si="36"/>
        <v>1</v>
      </c>
      <c r="DU27" s="146">
        <f t="shared" si="37"/>
        <v>29.100000000000023</v>
      </c>
      <c r="DV27" s="146">
        <f t="shared" si="38"/>
        <v>51.5</v>
      </c>
      <c r="DW27" s="146">
        <f t="shared" si="39"/>
        <v>497.8</v>
      </c>
      <c r="DX27" s="146">
        <v>56.9</v>
      </c>
      <c r="DY27" s="146">
        <v>127.4</v>
      </c>
      <c r="DZ27" s="146">
        <v>205.9</v>
      </c>
      <c r="EA27" s="146">
        <v>269.1</v>
      </c>
      <c r="EB27" s="163">
        <v>351.9</v>
      </c>
      <c r="EC27" s="146">
        <v>415.9</v>
      </c>
      <c r="ED27" s="146">
        <v>531.2</v>
      </c>
      <c r="EE27" s="155">
        <v>597.2</v>
      </c>
      <c r="EF27" s="155">
        <v>632.1</v>
      </c>
      <c r="EG27" s="146">
        <v>649.1</v>
      </c>
      <c r="EH27" s="146">
        <v>715.9</v>
      </c>
      <c r="EI27" s="146" t="s">
        <v>24</v>
      </c>
      <c r="EJ27" s="146">
        <v>80.4</v>
      </c>
      <c r="EK27" s="164">
        <v>80.9</v>
      </c>
      <c r="EL27" s="146">
        <v>234.8</v>
      </c>
      <c r="EM27" s="146">
        <v>341.5</v>
      </c>
      <c r="EN27" s="155">
        <v>392.7</v>
      </c>
      <c r="EO27" s="146">
        <v>395.4</v>
      </c>
      <c r="EP27" s="165">
        <v>415.9</v>
      </c>
      <c r="EQ27" s="166">
        <v>416.2</v>
      </c>
      <c r="ER27" s="155">
        <v>417.2</v>
      </c>
      <c r="ES27" s="155">
        <v>446.3</v>
      </c>
      <c r="ET27" s="155">
        <v>497.8</v>
      </c>
      <c r="EU27" s="155">
        <v>7.1</v>
      </c>
      <c r="EV27" s="146">
        <v>118.1</v>
      </c>
      <c r="EW27" s="146">
        <v>191.8</v>
      </c>
      <c r="EX27" s="155">
        <v>242.8</v>
      </c>
      <c r="EY27" s="155">
        <v>357.4</v>
      </c>
      <c r="EZ27" s="155">
        <v>45.112698</v>
      </c>
      <c r="FA27" s="155">
        <v>0.368671</v>
      </c>
      <c r="FB27" s="167">
        <v>14.708612</v>
      </c>
      <c r="FC27" s="168">
        <v>62.983346</v>
      </c>
      <c r="FD27" s="168">
        <v>0.2898</v>
      </c>
      <c r="FE27" s="169">
        <v>47.925957</v>
      </c>
      <c r="FF27" s="168">
        <v>4.307687</v>
      </c>
      <c r="FG27" s="155">
        <f t="shared" si="40"/>
        <v>533.096771</v>
      </c>
      <c r="FH27" s="155">
        <v>26.748565</v>
      </c>
      <c r="FI27" s="169">
        <v>38.311856</v>
      </c>
      <c r="FJ27" s="155">
        <v>60.417391</v>
      </c>
      <c r="FK27" s="155">
        <v>42.728577</v>
      </c>
      <c r="FL27" s="155">
        <v>0.026004</v>
      </c>
      <c r="FM27" s="155">
        <v>47.496519</v>
      </c>
      <c r="FN27" s="169">
        <v>23.655017</v>
      </c>
      <c r="FO27" s="170">
        <v>33.528879</v>
      </c>
      <c r="FP27" s="170">
        <v>6.309616</v>
      </c>
      <c r="FQ27" s="170">
        <v>33.008753</v>
      </c>
      <c r="FR27" s="170">
        <v>31.608052</v>
      </c>
      <c r="FS27" s="170">
        <v>29.73074</v>
      </c>
      <c r="FT27" s="146">
        <f t="shared" si="41"/>
        <v>373.56996900000007</v>
      </c>
      <c r="FU27" s="28">
        <v>50.690549</v>
      </c>
      <c r="FV27" s="146">
        <v>55.190971</v>
      </c>
      <c r="FW27" s="114">
        <v>28.923766</v>
      </c>
      <c r="FX27" s="114">
        <v>10.874726</v>
      </c>
      <c r="FY27" s="114">
        <v>18.876393</v>
      </c>
      <c r="FZ27" s="114">
        <v>9.147748</v>
      </c>
      <c r="GA27" s="52">
        <v>20.572325</v>
      </c>
      <c r="GB27" s="52">
        <v>27.547662</v>
      </c>
      <c r="GC27" s="52">
        <v>59.296263</v>
      </c>
      <c r="GD27" s="52">
        <v>61.510035</v>
      </c>
      <c r="GE27" s="52">
        <v>57.226576</v>
      </c>
      <c r="GF27" s="52">
        <v>3.096999</v>
      </c>
      <c r="GG27" s="158">
        <f t="shared" si="42"/>
        <v>402.95401300000003</v>
      </c>
      <c r="GH27" s="146">
        <v>0.747656</v>
      </c>
      <c r="GI27" s="146">
        <v>60.206503</v>
      </c>
      <c r="GJ27" s="249">
        <v>28.923766</v>
      </c>
      <c r="GK27" s="249">
        <v>59.976984</v>
      </c>
      <c r="GL27" s="158">
        <v>65.445276</v>
      </c>
      <c r="GM27" s="158">
        <v>23.150738</v>
      </c>
      <c r="GN27" s="250">
        <v>40.284762</v>
      </c>
      <c r="GO27" s="250">
        <v>40.367288</v>
      </c>
      <c r="GP27" s="158">
        <v>115.018996</v>
      </c>
      <c r="GQ27" s="158">
        <v>8.284875</v>
      </c>
      <c r="GR27" s="158">
        <v>12.538317</v>
      </c>
      <c r="GS27" s="249">
        <v>37.522742</v>
      </c>
      <c r="GT27" s="155">
        <v>2097.1730341271013</v>
      </c>
      <c r="GU27" s="155">
        <v>407.444599038812</v>
      </c>
      <c r="GV27" s="155">
        <v>587.622725216</v>
      </c>
      <c r="GW27" s="146">
        <f t="shared" si="43"/>
        <v>492.46790300000004</v>
      </c>
      <c r="GX27" s="105">
        <v>63.258024</v>
      </c>
      <c r="GY27" s="339">
        <v>5.997188</v>
      </c>
      <c r="GZ27" s="113">
        <v>45.579741</v>
      </c>
      <c r="HA27" s="328">
        <v>54.730962</v>
      </c>
      <c r="HB27" s="329">
        <v>834.07740966</v>
      </c>
      <c r="HC27" s="329">
        <v>39.15099561</v>
      </c>
      <c r="HD27" s="329">
        <v>821.7121041397081</v>
      </c>
      <c r="HE27" s="146">
        <v>39.82863619758</v>
      </c>
      <c r="HF27" s="331">
        <v>67.997652735985</v>
      </c>
      <c r="HG27" s="328">
        <v>46.611537719908995</v>
      </c>
      <c r="HH27" s="328">
        <v>71.019527600887</v>
      </c>
      <c r="HI27" s="328">
        <v>7.209255463032</v>
      </c>
      <c r="HJ27" s="25">
        <v>1.68041932857</v>
      </c>
      <c r="HK27" s="96">
        <v>15.536268937053</v>
      </c>
      <c r="HL27" s="96">
        <v>30.091021843188997</v>
      </c>
      <c r="HM27" s="96">
        <v>30.84585895</v>
      </c>
      <c r="HN27" s="96">
        <v>1.12703293</v>
      </c>
      <c r="HO27" s="96">
        <v>24.79543457</v>
      </c>
      <c r="HP27" s="96">
        <v>42.0726799</v>
      </c>
      <c r="HQ27" s="96">
        <v>88.88443507999999</v>
      </c>
      <c r="HR27" s="96">
        <v>39.7385185</v>
      </c>
      <c r="HS27" s="96">
        <v>50.660266</v>
      </c>
      <c r="HT27" s="96">
        <v>27.657591</v>
      </c>
      <c r="HU27" s="96">
        <v>54.355072</v>
      </c>
      <c r="HV27" s="347">
        <f t="shared" si="47"/>
        <v>2097.1730341271013</v>
      </c>
      <c r="HW27" s="347">
        <f t="shared" si="44"/>
        <v>407.444599038812</v>
      </c>
      <c r="HX27" s="347">
        <v>23.370332</v>
      </c>
      <c r="HY27" s="347">
        <v>72.010771</v>
      </c>
      <c r="HZ27" s="347">
        <v>11.44238</v>
      </c>
      <c r="IA27" s="347">
        <v>44.013005</v>
      </c>
      <c r="IB27" s="347">
        <v>0.329799</v>
      </c>
      <c r="IC27" s="347">
        <v>67.674998</v>
      </c>
      <c r="ID27" s="347">
        <v>56.293136</v>
      </c>
      <c r="IE27" s="347">
        <v>60.764605</v>
      </c>
      <c r="IF27" s="347">
        <v>42.433495216000004</v>
      </c>
      <c r="IG27" s="347">
        <v>58.855522</v>
      </c>
      <c r="IH27" s="347">
        <v>72.403448</v>
      </c>
      <c r="II27" s="347">
        <v>78.031234</v>
      </c>
      <c r="IJ27" s="347">
        <v>8.375549</v>
      </c>
      <c r="IK27" s="347">
        <v>101.230594</v>
      </c>
      <c r="IL27" s="347">
        <v>2.992842</v>
      </c>
      <c r="IM27" s="347">
        <v>43.135993</v>
      </c>
      <c r="IN27" s="347">
        <v>30.133301</v>
      </c>
      <c r="IO27" s="347">
        <v>53.434848</v>
      </c>
      <c r="IP27" s="155">
        <f t="shared" si="45"/>
        <v>218.84128500000003</v>
      </c>
      <c r="IQ27" s="155">
        <f t="shared" si="46"/>
        <v>239.30312700000002</v>
      </c>
      <c r="IR27" s="312"/>
    </row>
    <row r="28" spans="1:252" ht="18" customHeight="1">
      <c r="A28" s="159" t="s">
        <v>53</v>
      </c>
      <c r="B28" s="46" t="s">
        <v>54</v>
      </c>
      <c r="C28" s="103">
        <v>137.7</v>
      </c>
      <c r="D28" s="104">
        <v>97.9</v>
      </c>
      <c r="E28" s="103">
        <v>178</v>
      </c>
      <c r="F28" s="104">
        <v>7.8</v>
      </c>
      <c r="G28" s="104">
        <v>55.9</v>
      </c>
      <c r="H28" s="104">
        <v>33</v>
      </c>
      <c r="I28" s="105">
        <v>14.1</v>
      </c>
      <c r="J28" s="147">
        <v>49.3</v>
      </c>
      <c r="K28" s="147">
        <v>16.1</v>
      </c>
      <c r="L28" s="147">
        <v>451.7</v>
      </c>
      <c r="M28" s="147">
        <v>27</v>
      </c>
      <c r="N28" s="146">
        <v>27.6</v>
      </c>
      <c r="O28" s="147">
        <v>130.3</v>
      </c>
      <c r="P28" s="147">
        <v>221.6</v>
      </c>
      <c r="Q28" s="160">
        <v>157.2</v>
      </c>
      <c r="R28" s="147">
        <f t="shared" si="0"/>
        <v>46.670000000000016</v>
      </c>
      <c r="S28" s="146">
        <v>152.8</v>
      </c>
      <c r="T28" s="146">
        <v>102.2</v>
      </c>
      <c r="U28" s="155">
        <v>210.5</v>
      </c>
      <c r="V28" s="155">
        <v>94.83455</v>
      </c>
      <c r="W28" s="155">
        <v>119.141315</v>
      </c>
      <c r="X28" s="155">
        <v>79.189602</v>
      </c>
      <c r="Y28" s="155">
        <v>244.672726</v>
      </c>
      <c r="Z28" s="147" t="s">
        <v>25</v>
      </c>
      <c r="AA28" s="18" t="s">
        <v>209</v>
      </c>
      <c r="AB28" s="18">
        <v>4.6</v>
      </c>
      <c r="AC28" s="18">
        <v>2.9</v>
      </c>
      <c r="AD28" s="18">
        <v>5.5</v>
      </c>
      <c r="AE28" s="18">
        <v>0.3</v>
      </c>
      <c r="AF28" s="18">
        <v>6.7</v>
      </c>
      <c r="AG28" s="18">
        <v>1.5</v>
      </c>
      <c r="AH28" s="18">
        <v>97.5</v>
      </c>
      <c r="AI28" s="18">
        <v>5.9</v>
      </c>
      <c r="AJ28" s="18">
        <v>1.5</v>
      </c>
      <c r="AK28" s="18">
        <v>3.9</v>
      </c>
      <c r="AL28" s="147">
        <f t="shared" si="48"/>
        <v>130.3</v>
      </c>
      <c r="AM28" s="147">
        <v>3.6</v>
      </c>
      <c r="AN28" s="18">
        <v>3</v>
      </c>
      <c r="AO28" s="18">
        <v>2</v>
      </c>
      <c r="AP28" s="18" t="s">
        <v>209</v>
      </c>
      <c r="AQ28" s="18">
        <v>183.8</v>
      </c>
      <c r="AR28" s="18">
        <v>1</v>
      </c>
      <c r="AS28" s="18">
        <v>11.2</v>
      </c>
      <c r="AT28" s="18">
        <v>4.3</v>
      </c>
      <c r="AU28" s="18">
        <v>6.8</v>
      </c>
      <c r="AV28" s="18">
        <v>3.1</v>
      </c>
      <c r="AW28" s="18" t="s">
        <v>209</v>
      </c>
      <c r="AX28" s="18">
        <v>2.8</v>
      </c>
      <c r="AY28" s="147">
        <f t="shared" si="1"/>
        <v>221.60000000000002</v>
      </c>
      <c r="AZ28" s="161">
        <v>24.8</v>
      </c>
      <c r="BA28" s="18">
        <v>7.9</v>
      </c>
      <c r="BB28" s="18">
        <v>2.6</v>
      </c>
      <c r="BC28" s="18">
        <v>57.2</v>
      </c>
      <c r="BD28" s="18" t="s">
        <v>209</v>
      </c>
      <c r="BE28" s="18">
        <v>6.4</v>
      </c>
      <c r="BF28" s="18">
        <v>5</v>
      </c>
      <c r="BG28" s="18" t="s">
        <v>24</v>
      </c>
      <c r="BH28" s="18">
        <v>42.6</v>
      </c>
      <c r="BI28" s="18" t="s">
        <v>24</v>
      </c>
      <c r="BJ28" s="18">
        <v>1</v>
      </c>
      <c r="BK28" s="18">
        <v>9.7</v>
      </c>
      <c r="BL28" s="147">
        <f t="shared" si="2"/>
        <v>157.2</v>
      </c>
      <c r="BM28" s="147">
        <v>3.9</v>
      </c>
      <c r="BN28" s="18">
        <v>5.8</v>
      </c>
      <c r="BO28" s="18">
        <v>2.81</v>
      </c>
      <c r="BP28" s="18">
        <v>13.09</v>
      </c>
      <c r="BQ28" s="18">
        <v>1.96</v>
      </c>
      <c r="BR28" s="18">
        <v>2.64</v>
      </c>
      <c r="BS28" s="48">
        <v>0.1</v>
      </c>
      <c r="BT28" s="48">
        <v>2.6</v>
      </c>
      <c r="BU28" s="48">
        <v>6.1</v>
      </c>
      <c r="BV28" s="48">
        <v>1.2</v>
      </c>
      <c r="BW28" s="48">
        <v>3.2</v>
      </c>
      <c r="BX28" s="18">
        <v>3.27</v>
      </c>
      <c r="BY28" s="147">
        <f t="shared" si="3"/>
        <v>46.670000000000016</v>
      </c>
      <c r="BZ28" s="162">
        <v>4.6</v>
      </c>
      <c r="CA28" s="18">
        <f t="shared" si="4"/>
        <v>1.7000000000000002</v>
      </c>
      <c r="CB28" s="18">
        <f t="shared" si="5"/>
        <v>4.6000000000000005</v>
      </c>
      <c r="CC28" s="18">
        <f t="shared" si="6"/>
        <v>3.5999999999999996</v>
      </c>
      <c r="CD28" s="18">
        <f t="shared" si="7"/>
        <v>11.600000000000001</v>
      </c>
      <c r="CE28" s="18">
        <f t="shared" si="8"/>
        <v>3.1999999999999993</v>
      </c>
      <c r="CF28" s="18">
        <f t="shared" si="9"/>
        <v>6.699999999999999</v>
      </c>
      <c r="CG28" s="18">
        <f t="shared" si="10"/>
        <v>51.400000000000006</v>
      </c>
      <c r="CH28" s="18">
        <f t="shared" si="11"/>
        <v>35.5</v>
      </c>
      <c r="CI28" s="18">
        <f t="shared" si="12"/>
        <v>0.29999999999999716</v>
      </c>
      <c r="CJ28" s="18">
        <f t="shared" si="13"/>
        <v>6.299999999999997</v>
      </c>
      <c r="CK28" s="18">
        <f t="shared" si="14"/>
        <v>23.30000000000001</v>
      </c>
      <c r="CL28" s="18">
        <f t="shared" si="15"/>
        <v>152.8</v>
      </c>
      <c r="CM28" s="162">
        <v>6.3</v>
      </c>
      <c r="CN28" s="162">
        <v>10.9</v>
      </c>
      <c r="CO28" s="147">
        <v>14.5</v>
      </c>
      <c r="CP28" s="28">
        <v>26.1</v>
      </c>
      <c r="CQ28" s="162">
        <v>29.3</v>
      </c>
      <c r="CR28" s="162">
        <v>36</v>
      </c>
      <c r="CS28" s="162">
        <v>87.4</v>
      </c>
      <c r="CT28" s="28">
        <v>122.9</v>
      </c>
      <c r="CU28" s="146">
        <v>123.2</v>
      </c>
      <c r="CV28" s="146">
        <v>129.5</v>
      </c>
      <c r="CW28" s="146">
        <v>152.8</v>
      </c>
      <c r="CX28" s="146">
        <v>20.6</v>
      </c>
      <c r="CY28" s="146">
        <f t="shared" si="16"/>
        <v>0.5</v>
      </c>
      <c r="CZ28" s="146">
        <f t="shared" si="17"/>
        <v>1.2999999999999972</v>
      </c>
      <c r="DA28" s="146">
        <f t="shared" si="18"/>
        <v>0.8000000000000007</v>
      </c>
      <c r="DB28" s="146">
        <f t="shared" si="19"/>
        <v>12.3</v>
      </c>
      <c r="DC28" s="146">
        <f t="shared" si="20"/>
        <v>2.700000000000003</v>
      </c>
      <c r="DD28" s="146">
        <f t="shared" si="21"/>
        <v>27.099999999999994</v>
      </c>
      <c r="DE28" s="146">
        <f t="shared" si="22"/>
        <v>12.5</v>
      </c>
      <c r="DF28" s="146">
        <f t="shared" si="23"/>
        <v>6.6000000000000085</v>
      </c>
      <c r="DG28" s="146">
        <f t="shared" si="24"/>
        <v>1.5</v>
      </c>
      <c r="DH28" s="146">
        <f t="shared" si="25"/>
        <v>13.099999999999994</v>
      </c>
      <c r="DI28" s="146">
        <f t="shared" si="26"/>
        <v>3.200000000000003</v>
      </c>
      <c r="DJ28" s="146">
        <f t="shared" si="27"/>
        <v>102.2</v>
      </c>
      <c r="DK28" s="146">
        <v>31.6</v>
      </c>
      <c r="DL28" s="146">
        <f t="shared" si="28"/>
        <v>1.1999999999999957</v>
      </c>
      <c r="DM28" s="146">
        <f t="shared" si="29"/>
        <v>1.3000000000000043</v>
      </c>
      <c r="DN28" s="146">
        <f t="shared" si="30"/>
        <v>24.5</v>
      </c>
      <c r="DO28" s="146">
        <f t="shared" si="31"/>
        <v>35.9</v>
      </c>
      <c r="DP28" s="146">
        <f t="shared" si="32"/>
        <v>34.5</v>
      </c>
      <c r="DQ28" s="146">
        <f t="shared" si="33"/>
        <v>0.5</v>
      </c>
      <c r="DR28" s="146">
        <f t="shared" si="34"/>
        <v>3.0999999999999943</v>
      </c>
      <c r="DS28" s="146">
        <f t="shared" si="35"/>
        <v>32.30000000000001</v>
      </c>
      <c r="DT28" s="146">
        <f t="shared" si="36"/>
        <v>44.79999999999998</v>
      </c>
      <c r="DU28" s="146">
        <f t="shared" si="37"/>
        <v>0.4000000000000057</v>
      </c>
      <c r="DV28" s="146">
        <f t="shared" si="38"/>
        <v>0.4000000000000057</v>
      </c>
      <c r="DW28" s="146">
        <f t="shared" si="39"/>
        <v>210.5</v>
      </c>
      <c r="DX28" s="146">
        <v>21.1</v>
      </c>
      <c r="DY28" s="146">
        <v>22.4</v>
      </c>
      <c r="DZ28" s="146">
        <v>23.2</v>
      </c>
      <c r="EA28" s="146">
        <v>35.5</v>
      </c>
      <c r="EB28" s="163">
        <v>38.2</v>
      </c>
      <c r="EC28" s="146">
        <v>65.3</v>
      </c>
      <c r="ED28" s="146">
        <v>77.8</v>
      </c>
      <c r="EE28" s="155">
        <v>84.4</v>
      </c>
      <c r="EF28" s="155">
        <v>85.9</v>
      </c>
      <c r="EG28" s="146">
        <v>99</v>
      </c>
      <c r="EH28" s="146">
        <v>102.2</v>
      </c>
      <c r="EI28" s="146">
        <v>31.6</v>
      </c>
      <c r="EJ28" s="146">
        <v>32.8</v>
      </c>
      <c r="EK28" s="164">
        <v>34.1</v>
      </c>
      <c r="EL28" s="146">
        <v>58.6</v>
      </c>
      <c r="EM28" s="146">
        <v>94.5</v>
      </c>
      <c r="EN28" s="155">
        <v>129</v>
      </c>
      <c r="EO28" s="146">
        <v>129.5</v>
      </c>
      <c r="EP28" s="165">
        <v>132.6</v>
      </c>
      <c r="EQ28" s="166">
        <v>164.9</v>
      </c>
      <c r="ER28" s="155">
        <v>209.7</v>
      </c>
      <c r="ES28" s="155">
        <v>210.1</v>
      </c>
      <c r="ET28" s="155">
        <v>210.5</v>
      </c>
      <c r="EU28" s="155">
        <v>8.5</v>
      </c>
      <c r="EV28" s="146">
        <v>11.7</v>
      </c>
      <c r="EW28" s="146">
        <v>14.4</v>
      </c>
      <c r="EX28" s="155">
        <v>19.1</v>
      </c>
      <c r="EY28" s="155">
        <v>36.6</v>
      </c>
      <c r="EZ28" s="155">
        <v>15.387968</v>
      </c>
      <c r="FA28" s="155">
        <v>15.670671</v>
      </c>
      <c r="FB28" s="167">
        <v>5.394316</v>
      </c>
      <c r="FC28" s="168">
        <v>9.961918</v>
      </c>
      <c r="FD28" s="168">
        <v>2.945343</v>
      </c>
      <c r="FE28" s="169">
        <v>5.570951</v>
      </c>
      <c r="FF28" s="168">
        <v>3.303383</v>
      </c>
      <c r="FG28" s="155">
        <f t="shared" si="40"/>
        <v>94.83455</v>
      </c>
      <c r="FH28" s="155">
        <v>7.238538</v>
      </c>
      <c r="FI28" s="169">
        <v>14.734292</v>
      </c>
      <c r="FJ28" s="155">
        <v>1.406589</v>
      </c>
      <c r="FK28" s="155">
        <v>10.63102</v>
      </c>
      <c r="FL28" s="155">
        <v>7.289902</v>
      </c>
      <c r="FM28" s="155">
        <v>10.78609</v>
      </c>
      <c r="FN28" s="169">
        <v>39.123356</v>
      </c>
      <c r="FO28" s="170">
        <v>14.339745</v>
      </c>
      <c r="FP28" s="170">
        <v>3.679529</v>
      </c>
      <c r="FQ28" s="170">
        <v>0.266881</v>
      </c>
      <c r="FR28" s="170">
        <v>2.346879</v>
      </c>
      <c r="FS28" s="170">
        <v>7.298494</v>
      </c>
      <c r="FT28" s="146">
        <f t="shared" si="41"/>
        <v>119.141315</v>
      </c>
      <c r="FU28" s="28">
        <v>4.266341</v>
      </c>
      <c r="FV28" s="146">
        <v>6.452898</v>
      </c>
      <c r="FW28" s="114">
        <v>6.905116</v>
      </c>
      <c r="FX28" s="114">
        <v>2.670173</v>
      </c>
      <c r="FY28" s="114">
        <v>2.162746</v>
      </c>
      <c r="FZ28" s="114">
        <v>0.668305</v>
      </c>
      <c r="GA28" s="52">
        <v>0.642331</v>
      </c>
      <c r="GB28" s="52">
        <v>20.847541</v>
      </c>
      <c r="GC28" s="52">
        <v>0</v>
      </c>
      <c r="GD28" s="52">
        <v>3.066142</v>
      </c>
      <c r="GE28" s="52">
        <v>27.008099000000005</v>
      </c>
      <c r="GF28" s="52">
        <v>4.49991</v>
      </c>
      <c r="GG28" s="158">
        <f t="shared" si="42"/>
        <v>79.189602</v>
      </c>
      <c r="GH28" s="146">
        <v>2.617073</v>
      </c>
      <c r="GI28" s="146">
        <v>84.195946</v>
      </c>
      <c r="GJ28" s="249">
        <v>6.905116</v>
      </c>
      <c r="GK28" s="249">
        <v>28.805444</v>
      </c>
      <c r="GL28" s="158">
        <v>53.366414</v>
      </c>
      <c r="GM28" s="158">
        <v>3.75196</v>
      </c>
      <c r="GN28" s="250">
        <v>8.424124</v>
      </c>
      <c r="GO28" s="250">
        <v>5.524317</v>
      </c>
      <c r="GP28" s="158">
        <v>25.183753</v>
      </c>
      <c r="GQ28" s="158">
        <v>4.8431560000000005</v>
      </c>
      <c r="GR28" s="158">
        <v>1.912077</v>
      </c>
      <c r="GS28" s="249">
        <v>19.143346</v>
      </c>
      <c r="GT28" s="155">
        <v>286.381427261799</v>
      </c>
      <c r="GU28" s="155">
        <v>2548.676760015381</v>
      </c>
      <c r="GV28" s="155">
        <v>180.75494254549997</v>
      </c>
      <c r="GW28" s="146">
        <f t="shared" si="43"/>
        <v>244.672726</v>
      </c>
      <c r="GX28" s="105">
        <v>9.352493</v>
      </c>
      <c r="GY28" s="339">
        <v>3.8239</v>
      </c>
      <c r="GZ28" s="113">
        <v>1.344677</v>
      </c>
      <c r="HA28" s="328">
        <v>57.202611</v>
      </c>
      <c r="HB28" s="329">
        <v>19.231875350000003</v>
      </c>
      <c r="HC28" s="329">
        <v>22.60044803</v>
      </c>
      <c r="HD28" s="329">
        <v>22.139488234907</v>
      </c>
      <c r="HE28" s="146">
        <v>4.310140236494</v>
      </c>
      <c r="HF28" s="330">
        <v>5.20221812665</v>
      </c>
      <c r="HG28" s="328">
        <v>32.906253515219</v>
      </c>
      <c r="HH28" s="328">
        <v>34.373224829188004</v>
      </c>
      <c r="HI28" s="328">
        <v>73.894097939341</v>
      </c>
      <c r="HJ28" s="25">
        <v>43.897409841088</v>
      </c>
      <c r="HK28" s="96">
        <v>3.859286861837</v>
      </c>
      <c r="HL28" s="96">
        <v>24.313519062456</v>
      </c>
      <c r="HM28" s="96">
        <v>72.57973538000003</v>
      </c>
      <c r="HN28" s="96">
        <v>28.9586051</v>
      </c>
      <c r="HO28" s="96">
        <v>55.443654120000005</v>
      </c>
      <c r="HP28" s="96">
        <v>0.8811325600000001</v>
      </c>
      <c r="HQ28" s="96">
        <v>78.73156561</v>
      </c>
      <c r="HR28" s="96">
        <v>14.75443848</v>
      </c>
      <c r="HS28" s="96">
        <v>6.943889</v>
      </c>
      <c r="HT28" s="96">
        <v>0.768349</v>
      </c>
      <c r="HU28" s="96">
        <v>2217.545175</v>
      </c>
      <c r="HV28" s="347">
        <f t="shared" si="47"/>
        <v>286.381427261799</v>
      </c>
      <c r="HW28" s="347">
        <f t="shared" si="44"/>
        <v>2548.676760015381</v>
      </c>
      <c r="HX28" s="347">
        <v>3.531845</v>
      </c>
      <c r="HY28" s="347">
        <v>7.60897</v>
      </c>
      <c r="HZ28" s="347">
        <v>12.638279</v>
      </c>
      <c r="IA28" s="347">
        <v>4.865473</v>
      </c>
      <c r="IB28" s="347">
        <v>7.905943</v>
      </c>
      <c r="IC28" s="347">
        <v>0.631311</v>
      </c>
      <c r="ID28" s="347">
        <v>0.397208</v>
      </c>
      <c r="IE28" s="347">
        <v>3.811542</v>
      </c>
      <c r="IF28" s="347">
        <v>47.0935675455</v>
      </c>
      <c r="IG28" s="347">
        <v>3.393076</v>
      </c>
      <c r="IH28" s="347">
        <v>56.52381</v>
      </c>
      <c r="II28" s="347">
        <v>32.353918</v>
      </c>
      <c r="IJ28" s="347">
        <v>1.694024</v>
      </c>
      <c r="IK28" s="347">
        <v>62.365602</v>
      </c>
      <c r="IL28" s="347">
        <v>10.173658</v>
      </c>
      <c r="IM28" s="347">
        <v>9.826313</v>
      </c>
      <c r="IN28" s="347">
        <v>43.420937</v>
      </c>
      <c r="IO28" s="347">
        <v>1.940667</v>
      </c>
      <c r="IP28" s="155">
        <f t="shared" si="45"/>
        <v>37.181821</v>
      </c>
      <c r="IQ28" s="155">
        <f t="shared" si="46"/>
        <v>129.421201</v>
      </c>
      <c r="IR28" s="312"/>
    </row>
    <row r="29" spans="1:252" ht="18" customHeight="1">
      <c r="A29" s="159" t="s">
        <v>221</v>
      </c>
      <c r="B29" s="46" t="s">
        <v>55</v>
      </c>
      <c r="C29" s="103">
        <v>896.8</v>
      </c>
      <c r="D29" s="104">
        <v>506.9</v>
      </c>
      <c r="E29" s="103">
        <v>66.8</v>
      </c>
      <c r="F29" s="104">
        <v>186.2</v>
      </c>
      <c r="G29" s="104">
        <v>878.1</v>
      </c>
      <c r="H29" s="104">
        <v>1153</v>
      </c>
      <c r="I29" s="105">
        <v>479.2</v>
      </c>
      <c r="J29" s="147">
        <v>352.2</v>
      </c>
      <c r="K29" s="147">
        <v>414.5</v>
      </c>
      <c r="L29" s="147">
        <v>292.4</v>
      </c>
      <c r="M29" s="147">
        <v>551.8</v>
      </c>
      <c r="N29" s="146">
        <v>397.9</v>
      </c>
      <c r="O29" s="147">
        <v>714.4</v>
      </c>
      <c r="P29" s="147">
        <v>1933.2</v>
      </c>
      <c r="Q29" s="160">
        <v>1386.5</v>
      </c>
      <c r="R29" s="147">
        <f t="shared" si="0"/>
        <v>436.46</v>
      </c>
      <c r="S29" s="146">
        <v>4068.8</v>
      </c>
      <c r="T29" s="146">
        <v>4531.5</v>
      </c>
      <c r="U29" s="155">
        <v>5407.7</v>
      </c>
      <c r="V29" s="155">
        <v>5735.3713720000005</v>
      </c>
      <c r="W29" s="155">
        <v>15257.714901</v>
      </c>
      <c r="X29" s="155">
        <v>12369.457689</v>
      </c>
      <c r="Y29" s="155">
        <v>16288.228333</v>
      </c>
      <c r="Z29" s="147">
        <v>89.5</v>
      </c>
      <c r="AA29" s="18">
        <v>104.7</v>
      </c>
      <c r="AB29" s="18">
        <v>18.1</v>
      </c>
      <c r="AC29" s="18" t="s">
        <v>24</v>
      </c>
      <c r="AD29" s="18" t="s">
        <v>24</v>
      </c>
      <c r="AE29" s="18" t="s">
        <v>24</v>
      </c>
      <c r="AF29" s="18">
        <v>245.8</v>
      </c>
      <c r="AG29" s="18">
        <v>2.6</v>
      </c>
      <c r="AH29" s="18">
        <v>1.9</v>
      </c>
      <c r="AI29" s="18">
        <v>116.3</v>
      </c>
      <c r="AJ29" s="18">
        <v>115.7</v>
      </c>
      <c r="AK29" s="18">
        <v>19.8</v>
      </c>
      <c r="AL29" s="147">
        <f t="shared" si="48"/>
        <v>714.4</v>
      </c>
      <c r="AM29" s="147" t="s">
        <v>209</v>
      </c>
      <c r="AN29" s="18">
        <v>1.9</v>
      </c>
      <c r="AO29" s="18">
        <v>82.2</v>
      </c>
      <c r="AP29" s="18">
        <v>146.7</v>
      </c>
      <c r="AQ29" s="18">
        <v>229.8</v>
      </c>
      <c r="AR29" s="18">
        <v>302.2</v>
      </c>
      <c r="AS29" s="18">
        <v>124.1</v>
      </c>
      <c r="AT29" s="18">
        <v>677.7</v>
      </c>
      <c r="AU29" s="18">
        <v>138.9</v>
      </c>
      <c r="AV29" s="18" t="s">
        <v>24</v>
      </c>
      <c r="AW29" s="18" t="s">
        <v>24</v>
      </c>
      <c r="AX29" s="18">
        <v>229.7</v>
      </c>
      <c r="AY29" s="147">
        <f t="shared" si="1"/>
        <v>1933.2</v>
      </c>
      <c r="AZ29" s="161" t="s">
        <v>24</v>
      </c>
      <c r="BA29" s="18">
        <v>73.5</v>
      </c>
      <c r="BB29" s="18">
        <v>2.1</v>
      </c>
      <c r="BC29" s="18">
        <v>63.2</v>
      </c>
      <c r="BD29" s="18" t="s">
        <v>209</v>
      </c>
      <c r="BE29" s="18">
        <v>316.8</v>
      </c>
      <c r="BF29" s="18">
        <v>154.8</v>
      </c>
      <c r="BG29" s="18" t="s">
        <v>24</v>
      </c>
      <c r="BH29" s="18">
        <v>332.5</v>
      </c>
      <c r="BI29" s="18">
        <v>233.3</v>
      </c>
      <c r="BJ29" s="18">
        <v>183.9</v>
      </c>
      <c r="BK29" s="18">
        <v>26.4</v>
      </c>
      <c r="BL29" s="147">
        <f t="shared" si="2"/>
        <v>1386.5000000000002</v>
      </c>
      <c r="BM29" s="147">
        <v>1.33</v>
      </c>
      <c r="BN29" s="18" t="s">
        <v>24</v>
      </c>
      <c r="BO29" s="18">
        <v>1.08</v>
      </c>
      <c r="BP29" s="18" t="s">
        <v>24</v>
      </c>
      <c r="BQ29" s="18">
        <v>0.05</v>
      </c>
      <c r="BR29" s="18" t="s">
        <v>24</v>
      </c>
      <c r="BS29" s="48">
        <v>313.6</v>
      </c>
      <c r="BT29" s="48">
        <v>120.2</v>
      </c>
      <c r="BU29" s="48">
        <v>0</v>
      </c>
      <c r="BV29" s="48">
        <v>0</v>
      </c>
      <c r="BW29" s="48">
        <v>0.0999999999999659</v>
      </c>
      <c r="BX29" s="18">
        <v>0.1</v>
      </c>
      <c r="BY29" s="147">
        <f t="shared" si="3"/>
        <v>436.46</v>
      </c>
      <c r="BZ29" s="162">
        <v>0</v>
      </c>
      <c r="CA29" s="18">
        <f t="shared" si="4"/>
        <v>0</v>
      </c>
      <c r="CB29" s="18">
        <f t="shared" si="5"/>
        <v>434.9</v>
      </c>
      <c r="CC29" s="18">
        <f t="shared" si="6"/>
        <v>413.70000000000005</v>
      </c>
      <c r="CD29" s="18">
        <f t="shared" si="7"/>
        <v>183.39999999999998</v>
      </c>
      <c r="CE29" s="18">
        <f t="shared" si="8"/>
        <v>758.0999999999999</v>
      </c>
      <c r="CF29" s="18">
        <f t="shared" si="9"/>
        <v>879</v>
      </c>
      <c r="CG29" s="18">
        <f t="shared" si="10"/>
        <v>156.30000000000018</v>
      </c>
      <c r="CH29" s="18">
        <f t="shared" si="11"/>
        <v>111.29999999999973</v>
      </c>
      <c r="CI29" s="18">
        <f t="shared" si="12"/>
        <v>536.3000000000002</v>
      </c>
      <c r="CJ29" s="18">
        <f t="shared" si="13"/>
        <v>467.9000000000001</v>
      </c>
      <c r="CK29" s="18">
        <f t="shared" si="14"/>
        <v>127.90000000000009</v>
      </c>
      <c r="CL29" s="18">
        <f t="shared" si="15"/>
        <v>4068.8</v>
      </c>
      <c r="CM29" s="162">
        <v>0</v>
      </c>
      <c r="CN29" s="162">
        <v>434.9</v>
      </c>
      <c r="CO29" s="147">
        <v>848.6</v>
      </c>
      <c r="CP29" s="28">
        <v>1032</v>
      </c>
      <c r="CQ29" s="162">
        <v>1790.1</v>
      </c>
      <c r="CR29" s="162">
        <v>2669.1</v>
      </c>
      <c r="CS29" s="162">
        <v>2825.4</v>
      </c>
      <c r="CT29" s="28">
        <v>2936.7</v>
      </c>
      <c r="CU29" s="146">
        <v>3473</v>
      </c>
      <c r="CV29" s="146">
        <v>3940.9</v>
      </c>
      <c r="CW29" s="146">
        <v>4068.8</v>
      </c>
      <c r="CX29" s="146">
        <v>386.4</v>
      </c>
      <c r="CY29" s="146">
        <f t="shared" si="16"/>
        <v>153.60000000000002</v>
      </c>
      <c r="CZ29" s="146">
        <f t="shared" si="17"/>
        <v>341.9</v>
      </c>
      <c r="DA29" s="146">
        <f t="shared" si="18"/>
        <v>594.8000000000001</v>
      </c>
      <c r="DB29" s="146">
        <f t="shared" si="19"/>
        <v>833.3</v>
      </c>
      <c r="DC29" s="146">
        <f t="shared" si="20"/>
        <v>555.4000000000001</v>
      </c>
      <c r="DD29" s="146">
        <f t="shared" si="21"/>
        <v>550.4000000000001</v>
      </c>
      <c r="DE29" s="146">
        <f t="shared" si="22"/>
        <v>429.0999999999999</v>
      </c>
      <c r="DF29" s="146">
        <f t="shared" si="23"/>
        <v>301.9000000000001</v>
      </c>
      <c r="DG29" s="146">
        <f t="shared" si="24"/>
        <v>315.1999999999998</v>
      </c>
      <c r="DH29" s="146">
        <f t="shared" si="25"/>
        <v>69.5</v>
      </c>
      <c r="DI29" s="146">
        <f t="shared" si="26"/>
        <v>0</v>
      </c>
      <c r="DJ29" s="146">
        <f t="shared" si="27"/>
        <v>4531.5</v>
      </c>
      <c r="DK29" s="146" t="s">
        <v>24</v>
      </c>
      <c r="DL29" s="146">
        <f t="shared" si="28"/>
        <v>518.6</v>
      </c>
      <c r="DM29" s="146">
        <f t="shared" si="29"/>
        <v>146</v>
      </c>
      <c r="DN29" s="146">
        <f t="shared" si="30"/>
        <v>54.89999999999998</v>
      </c>
      <c r="DO29" s="146">
        <f t="shared" si="31"/>
        <v>511.29999999999995</v>
      </c>
      <c r="DP29" s="146">
        <f t="shared" si="32"/>
        <v>437.4000000000001</v>
      </c>
      <c r="DQ29" s="146">
        <f t="shared" si="33"/>
        <v>640.3</v>
      </c>
      <c r="DR29" s="146">
        <f t="shared" si="34"/>
        <v>524.6999999999998</v>
      </c>
      <c r="DS29" s="146">
        <f t="shared" si="35"/>
        <v>332.8000000000002</v>
      </c>
      <c r="DT29" s="146">
        <f t="shared" si="36"/>
        <v>1490.3000000000002</v>
      </c>
      <c r="DU29" s="146">
        <f t="shared" si="37"/>
        <v>134.89999999999964</v>
      </c>
      <c r="DV29" s="146">
        <f t="shared" si="38"/>
        <v>616.5</v>
      </c>
      <c r="DW29" s="146">
        <f t="shared" si="39"/>
        <v>5407.7</v>
      </c>
      <c r="DX29" s="146">
        <v>540</v>
      </c>
      <c r="DY29" s="146">
        <v>881.9</v>
      </c>
      <c r="DZ29" s="146">
        <v>1476.7</v>
      </c>
      <c r="EA29" s="146">
        <v>2310</v>
      </c>
      <c r="EB29" s="163">
        <v>2865.4</v>
      </c>
      <c r="EC29" s="146">
        <v>3415.8</v>
      </c>
      <c r="ED29" s="146">
        <v>3844.9</v>
      </c>
      <c r="EE29" s="155">
        <v>4146.8</v>
      </c>
      <c r="EF29" s="155">
        <v>4462</v>
      </c>
      <c r="EG29" s="146">
        <v>4531.5</v>
      </c>
      <c r="EH29" s="146">
        <v>4531.5</v>
      </c>
      <c r="EI29" s="146" t="s">
        <v>24</v>
      </c>
      <c r="EJ29" s="146">
        <v>518.6</v>
      </c>
      <c r="EK29" s="164">
        <v>664.6</v>
      </c>
      <c r="EL29" s="146">
        <v>719.5</v>
      </c>
      <c r="EM29" s="146">
        <v>1230.8</v>
      </c>
      <c r="EN29" s="155">
        <v>1668.2</v>
      </c>
      <c r="EO29" s="146">
        <v>2308.5</v>
      </c>
      <c r="EP29" s="165">
        <v>2833.2</v>
      </c>
      <c r="EQ29" s="166">
        <v>3166</v>
      </c>
      <c r="ER29" s="155">
        <v>4656.3</v>
      </c>
      <c r="ES29" s="155">
        <v>4791.2</v>
      </c>
      <c r="ET29" s="155">
        <v>5407.7</v>
      </c>
      <c r="EU29" s="155">
        <v>460.9</v>
      </c>
      <c r="EV29" s="146">
        <v>1446.7</v>
      </c>
      <c r="EW29" s="146">
        <v>2902.9</v>
      </c>
      <c r="EX29" s="155">
        <v>3737</v>
      </c>
      <c r="EY29" s="155">
        <v>4144.7</v>
      </c>
      <c r="EZ29" s="155">
        <v>0</v>
      </c>
      <c r="FA29" s="155">
        <v>14.306668</v>
      </c>
      <c r="FB29" s="167">
        <v>447.586599</v>
      </c>
      <c r="FC29" s="168">
        <v>1065.427023</v>
      </c>
      <c r="FD29" s="168">
        <v>23.507999</v>
      </c>
      <c r="FE29" s="169">
        <v>0</v>
      </c>
      <c r="FF29" s="168">
        <v>39.843083</v>
      </c>
      <c r="FG29" s="155">
        <f t="shared" si="40"/>
        <v>5735.3713720000005</v>
      </c>
      <c r="FH29" s="155">
        <v>565.447605</v>
      </c>
      <c r="FI29" s="169">
        <v>592.962143</v>
      </c>
      <c r="FJ29" s="155">
        <v>1210.914473</v>
      </c>
      <c r="FK29" s="155">
        <v>424.529329</v>
      </c>
      <c r="FL29" s="155">
        <v>1869.902821</v>
      </c>
      <c r="FM29" s="155">
        <v>2297.080489</v>
      </c>
      <c r="FN29" s="169">
        <v>2225.294336</v>
      </c>
      <c r="FO29" s="170">
        <v>500.984933</v>
      </c>
      <c r="FP29" s="170">
        <v>940.78217</v>
      </c>
      <c r="FQ29" s="170">
        <v>1454.795451</v>
      </c>
      <c r="FR29" s="170">
        <v>1263.015152</v>
      </c>
      <c r="FS29" s="170">
        <v>1912.005999</v>
      </c>
      <c r="FT29" s="146">
        <f t="shared" si="41"/>
        <v>15257.714901</v>
      </c>
      <c r="FU29" s="28">
        <v>540.612612</v>
      </c>
      <c r="FV29" s="146">
        <v>434.503493</v>
      </c>
      <c r="FW29" s="114">
        <v>746.792594</v>
      </c>
      <c r="FX29" s="114">
        <v>1017.736935</v>
      </c>
      <c r="FY29" s="114">
        <v>686.52466</v>
      </c>
      <c r="FZ29" s="114">
        <v>2203.690739</v>
      </c>
      <c r="GA29" s="52">
        <v>1566.31174</v>
      </c>
      <c r="GB29" s="52">
        <v>792.176571</v>
      </c>
      <c r="GC29" s="52">
        <v>2140.665859</v>
      </c>
      <c r="GD29" s="52">
        <v>480.668537</v>
      </c>
      <c r="GE29" s="52">
        <v>1119.4916509999998</v>
      </c>
      <c r="GF29" s="52">
        <v>640.282298</v>
      </c>
      <c r="GG29" s="158">
        <f t="shared" si="42"/>
        <v>12369.457689</v>
      </c>
      <c r="GH29" s="146">
        <v>1899.936487</v>
      </c>
      <c r="GI29" s="146">
        <v>1331.844706</v>
      </c>
      <c r="GJ29" s="249">
        <v>507.003182</v>
      </c>
      <c r="GK29" s="249">
        <v>715.595444</v>
      </c>
      <c r="GL29" s="158">
        <v>986.139347</v>
      </c>
      <c r="GM29" s="158">
        <v>1648.4544389999999</v>
      </c>
      <c r="GN29" s="250">
        <v>996.855613</v>
      </c>
      <c r="GO29" s="250">
        <v>1570.637704</v>
      </c>
      <c r="GP29" s="158">
        <v>2773.83222</v>
      </c>
      <c r="GQ29" s="158">
        <v>1908.407083</v>
      </c>
      <c r="GR29" s="158">
        <v>516.551601</v>
      </c>
      <c r="GS29" s="249">
        <v>1432.970507</v>
      </c>
      <c r="GT29" s="155">
        <v>11324.153644090924</v>
      </c>
      <c r="GU29" s="155">
        <v>13750.74212474953</v>
      </c>
      <c r="GV29" s="155">
        <v>13992.3628550604</v>
      </c>
      <c r="GW29" s="146">
        <f t="shared" si="43"/>
        <v>16288.228333</v>
      </c>
      <c r="GX29" s="105">
        <v>3387.473324</v>
      </c>
      <c r="GY29" s="339">
        <v>0.455199</v>
      </c>
      <c r="GZ29" s="113">
        <v>906.136324</v>
      </c>
      <c r="HA29" s="318">
        <v>1172.555637</v>
      </c>
      <c r="HB29" s="329">
        <v>602.5959447399999</v>
      </c>
      <c r="HC29" s="329">
        <v>1541.0277332</v>
      </c>
      <c r="HD29" s="329">
        <v>786.8651768190001</v>
      </c>
      <c r="HE29" s="146">
        <v>118.27607117899998</v>
      </c>
      <c r="HF29" s="331">
        <v>414.20808509469</v>
      </c>
      <c r="HG29" s="328">
        <v>529.088050522903</v>
      </c>
      <c r="HH29" s="328">
        <v>802.4799335925001</v>
      </c>
      <c r="HI29" s="328">
        <v>1062.992164942833</v>
      </c>
      <c r="HJ29" s="25">
        <v>63.503074131027994</v>
      </c>
      <c r="HK29" s="96">
        <v>0.035842455</v>
      </c>
      <c r="HL29" s="96">
        <v>1568.200952013502</v>
      </c>
      <c r="HM29" s="96">
        <v>2369.45424265</v>
      </c>
      <c r="HN29" s="96">
        <v>1191.0482135599998</v>
      </c>
      <c r="HO29" s="96">
        <v>584.05287961</v>
      </c>
      <c r="HP29" s="96">
        <v>2167.6170500800004</v>
      </c>
      <c r="HQ29" s="96">
        <v>1299.3584688</v>
      </c>
      <c r="HR29" s="96">
        <v>2041.2118364500002</v>
      </c>
      <c r="HS29" s="96">
        <v>842.3455650000001</v>
      </c>
      <c r="HT29" s="96">
        <v>975.936177</v>
      </c>
      <c r="HU29" s="96">
        <v>647.9778230000001</v>
      </c>
      <c r="HV29" s="347">
        <f t="shared" si="47"/>
        <v>11324.153644090924</v>
      </c>
      <c r="HW29" s="347">
        <f t="shared" si="44"/>
        <v>13750.74212474953</v>
      </c>
      <c r="HX29" s="347">
        <v>2787.897581</v>
      </c>
      <c r="HY29" s="347">
        <v>1151.102441</v>
      </c>
      <c r="HZ29" s="347">
        <v>579.188824</v>
      </c>
      <c r="IA29" s="347">
        <v>712.725874</v>
      </c>
      <c r="IB29" s="347">
        <v>1019.251254</v>
      </c>
      <c r="IC29" s="347">
        <v>2706.334907</v>
      </c>
      <c r="ID29" s="347">
        <v>496.010235</v>
      </c>
      <c r="IE29" s="347">
        <v>1062.742105</v>
      </c>
      <c r="IF29" s="347">
        <v>0.0532070604</v>
      </c>
      <c r="IG29" s="347">
        <v>0.33516599999999996</v>
      </c>
      <c r="IH29" s="347">
        <v>1533.595406</v>
      </c>
      <c r="II29" s="347">
        <v>1943.125855</v>
      </c>
      <c r="IJ29" s="347">
        <v>2209.456061</v>
      </c>
      <c r="IK29" s="347">
        <v>733.343206</v>
      </c>
      <c r="IL29" s="347">
        <v>627.150912</v>
      </c>
      <c r="IM29" s="347">
        <v>1699.926713</v>
      </c>
      <c r="IN29" s="347">
        <v>1008.12352</v>
      </c>
      <c r="IO29" s="347">
        <v>2006.136749</v>
      </c>
      <c r="IP29" s="155">
        <f t="shared" si="45"/>
        <v>8956.500881</v>
      </c>
      <c r="IQ29" s="155">
        <f t="shared" si="46"/>
        <v>8284.137161</v>
      </c>
      <c r="IR29" s="312"/>
    </row>
    <row r="30" spans="1:252" ht="18" customHeight="1">
      <c r="A30" s="159" t="s">
        <v>56</v>
      </c>
      <c r="B30" s="46" t="s">
        <v>57</v>
      </c>
      <c r="C30" s="103">
        <v>8.2</v>
      </c>
      <c r="D30" s="104">
        <v>14</v>
      </c>
      <c r="E30" s="103">
        <v>20.4</v>
      </c>
      <c r="F30" s="104">
        <v>11.3</v>
      </c>
      <c r="G30" s="104">
        <v>10.7</v>
      </c>
      <c r="H30" s="104">
        <v>11.2</v>
      </c>
      <c r="I30" s="105">
        <v>12.7</v>
      </c>
      <c r="J30" s="147">
        <v>24.6</v>
      </c>
      <c r="K30" s="147">
        <v>22.7</v>
      </c>
      <c r="L30" s="147">
        <v>30.9</v>
      </c>
      <c r="M30" s="147">
        <v>75.6</v>
      </c>
      <c r="N30" s="146">
        <v>39.6</v>
      </c>
      <c r="O30" s="147">
        <v>24.9</v>
      </c>
      <c r="P30" s="147">
        <v>78.9</v>
      </c>
      <c r="Q30" s="160">
        <v>287</v>
      </c>
      <c r="R30" s="147">
        <f t="shared" si="0"/>
        <v>209.39999999999998</v>
      </c>
      <c r="S30" s="146">
        <v>554.6</v>
      </c>
      <c r="T30" s="146">
        <v>841.1</v>
      </c>
      <c r="U30" s="155">
        <v>535.1</v>
      </c>
      <c r="V30" s="155">
        <v>472.34405999999996</v>
      </c>
      <c r="W30" s="155">
        <v>653.4995860000001</v>
      </c>
      <c r="X30" s="155">
        <v>1334.161862</v>
      </c>
      <c r="Y30" s="155">
        <v>1744.304105</v>
      </c>
      <c r="Z30" s="147">
        <v>5.3</v>
      </c>
      <c r="AA30" s="18">
        <v>2.7</v>
      </c>
      <c r="AB30" s="18">
        <v>8.3</v>
      </c>
      <c r="AC30" s="18">
        <v>3</v>
      </c>
      <c r="AD30" s="18">
        <v>0.1</v>
      </c>
      <c r="AE30" s="18">
        <v>0.8</v>
      </c>
      <c r="AF30" s="18" t="s">
        <v>209</v>
      </c>
      <c r="AG30" s="18" t="s">
        <v>24</v>
      </c>
      <c r="AH30" s="18">
        <v>1</v>
      </c>
      <c r="AI30" s="18">
        <v>1.8</v>
      </c>
      <c r="AJ30" s="18" t="s">
        <v>209</v>
      </c>
      <c r="AK30" s="18">
        <v>1.9</v>
      </c>
      <c r="AL30" s="147">
        <f t="shared" si="48"/>
        <v>24.900000000000002</v>
      </c>
      <c r="AM30" s="147" t="s">
        <v>209</v>
      </c>
      <c r="AN30" s="18">
        <v>7.2</v>
      </c>
      <c r="AO30" s="18">
        <v>16.2</v>
      </c>
      <c r="AP30" s="18">
        <v>3.2</v>
      </c>
      <c r="AQ30" s="18">
        <v>8.5</v>
      </c>
      <c r="AR30" s="18">
        <v>2.3</v>
      </c>
      <c r="AS30" s="18">
        <v>6.2</v>
      </c>
      <c r="AT30" s="18" t="s">
        <v>24</v>
      </c>
      <c r="AU30" s="18">
        <v>2.3</v>
      </c>
      <c r="AV30" s="18">
        <v>11.5</v>
      </c>
      <c r="AW30" s="18">
        <v>11.3</v>
      </c>
      <c r="AX30" s="18">
        <v>10.2</v>
      </c>
      <c r="AY30" s="147">
        <f t="shared" si="1"/>
        <v>78.89999999999999</v>
      </c>
      <c r="AZ30" s="161">
        <v>6.6</v>
      </c>
      <c r="BA30" s="18">
        <v>19.3</v>
      </c>
      <c r="BB30" s="18">
        <v>21.3</v>
      </c>
      <c r="BC30" s="18">
        <v>11.8</v>
      </c>
      <c r="BD30" s="18">
        <v>8.6</v>
      </c>
      <c r="BE30" s="18">
        <v>12.8</v>
      </c>
      <c r="BF30" s="18">
        <v>12.7</v>
      </c>
      <c r="BG30" s="18">
        <v>31.5</v>
      </c>
      <c r="BH30" s="18">
        <v>59.1</v>
      </c>
      <c r="BI30" s="18">
        <v>20.6</v>
      </c>
      <c r="BJ30" s="18">
        <v>38.8</v>
      </c>
      <c r="BK30" s="18">
        <v>43.9</v>
      </c>
      <c r="BL30" s="147">
        <f t="shared" si="2"/>
        <v>286.99999999999994</v>
      </c>
      <c r="BM30" s="147">
        <v>9.7</v>
      </c>
      <c r="BN30" s="18">
        <v>20.7</v>
      </c>
      <c r="BO30" s="18">
        <v>28</v>
      </c>
      <c r="BP30" s="18">
        <v>16.36</v>
      </c>
      <c r="BQ30" s="18">
        <v>10.76</v>
      </c>
      <c r="BR30" s="18">
        <v>5.28</v>
      </c>
      <c r="BS30" s="48">
        <v>10</v>
      </c>
      <c r="BT30" s="48">
        <v>11.3</v>
      </c>
      <c r="BU30" s="48">
        <v>28.9</v>
      </c>
      <c r="BV30" s="48">
        <v>14.1</v>
      </c>
      <c r="BW30" s="48">
        <v>20.2</v>
      </c>
      <c r="BX30" s="18">
        <v>34.1</v>
      </c>
      <c r="BY30" s="147">
        <f t="shared" si="3"/>
        <v>209.39999999999998</v>
      </c>
      <c r="BZ30" s="162">
        <v>52.8</v>
      </c>
      <c r="CA30" s="18">
        <f t="shared" si="4"/>
        <v>49.8</v>
      </c>
      <c r="CB30" s="18">
        <f t="shared" si="5"/>
        <v>36</v>
      </c>
      <c r="CC30" s="18">
        <f t="shared" si="6"/>
        <v>27.200000000000017</v>
      </c>
      <c r="CD30" s="18">
        <f t="shared" si="7"/>
        <v>43.29999999999998</v>
      </c>
      <c r="CE30" s="18">
        <f t="shared" si="8"/>
        <v>39.900000000000006</v>
      </c>
      <c r="CF30" s="18">
        <f t="shared" si="9"/>
        <v>67.5</v>
      </c>
      <c r="CG30" s="18">
        <f t="shared" si="10"/>
        <v>35.19999999999999</v>
      </c>
      <c r="CH30" s="18">
        <f t="shared" si="11"/>
        <v>69.69999999999999</v>
      </c>
      <c r="CI30" s="18">
        <f t="shared" si="12"/>
        <v>39.400000000000034</v>
      </c>
      <c r="CJ30" s="18">
        <f t="shared" si="13"/>
        <v>65.69999999999999</v>
      </c>
      <c r="CK30" s="18">
        <f t="shared" si="14"/>
        <v>28.100000000000023</v>
      </c>
      <c r="CL30" s="18">
        <f t="shared" si="15"/>
        <v>554.6</v>
      </c>
      <c r="CM30" s="162">
        <v>102.6</v>
      </c>
      <c r="CN30" s="162">
        <v>138.6</v>
      </c>
      <c r="CO30" s="147">
        <v>165.8</v>
      </c>
      <c r="CP30" s="28">
        <v>209.1</v>
      </c>
      <c r="CQ30" s="162">
        <v>249</v>
      </c>
      <c r="CR30" s="162">
        <v>316.5</v>
      </c>
      <c r="CS30" s="162">
        <v>351.7</v>
      </c>
      <c r="CT30" s="28">
        <v>421.4</v>
      </c>
      <c r="CU30" s="146">
        <v>460.8</v>
      </c>
      <c r="CV30" s="146">
        <v>526.5</v>
      </c>
      <c r="CW30" s="146">
        <v>554.6</v>
      </c>
      <c r="CX30" s="146">
        <v>19.2</v>
      </c>
      <c r="CY30" s="146">
        <f t="shared" si="16"/>
        <v>45.099999999999994</v>
      </c>
      <c r="CZ30" s="146">
        <f t="shared" si="17"/>
        <v>64.00000000000001</v>
      </c>
      <c r="DA30" s="146">
        <f t="shared" si="18"/>
        <v>32.19999999999999</v>
      </c>
      <c r="DB30" s="146">
        <f t="shared" si="19"/>
        <v>106.60000000000002</v>
      </c>
      <c r="DC30" s="146">
        <f t="shared" si="20"/>
        <v>184.29999999999995</v>
      </c>
      <c r="DD30" s="146">
        <f t="shared" si="21"/>
        <v>90.70000000000005</v>
      </c>
      <c r="DE30" s="146">
        <f t="shared" si="22"/>
        <v>31.5</v>
      </c>
      <c r="DF30" s="146">
        <f t="shared" si="23"/>
        <v>43.89999999999998</v>
      </c>
      <c r="DG30" s="146">
        <f t="shared" si="24"/>
        <v>55.5</v>
      </c>
      <c r="DH30" s="146">
        <f t="shared" si="25"/>
        <v>108.39999999999998</v>
      </c>
      <c r="DI30" s="146">
        <f t="shared" si="26"/>
        <v>59.700000000000045</v>
      </c>
      <c r="DJ30" s="146">
        <f t="shared" si="27"/>
        <v>841.1</v>
      </c>
      <c r="DK30" s="146">
        <v>7.3</v>
      </c>
      <c r="DL30" s="146">
        <f t="shared" si="28"/>
        <v>17.9</v>
      </c>
      <c r="DM30" s="146">
        <f t="shared" si="29"/>
        <v>90.5</v>
      </c>
      <c r="DN30" s="146">
        <f t="shared" si="30"/>
        <v>51.89999999999999</v>
      </c>
      <c r="DO30" s="146">
        <f t="shared" si="31"/>
        <v>43.900000000000006</v>
      </c>
      <c r="DP30" s="146">
        <f t="shared" si="32"/>
        <v>36.19999999999999</v>
      </c>
      <c r="DQ30" s="146">
        <f t="shared" si="33"/>
        <v>40.5</v>
      </c>
      <c r="DR30" s="146">
        <f t="shared" si="34"/>
        <v>58.5</v>
      </c>
      <c r="DS30" s="146">
        <f t="shared" si="35"/>
        <v>56.60000000000002</v>
      </c>
      <c r="DT30" s="146">
        <f t="shared" si="36"/>
        <v>41.099999999999966</v>
      </c>
      <c r="DU30" s="146">
        <f t="shared" si="37"/>
        <v>42.60000000000002</v>
      </c>
      <c r="DV30" s="146">
        <f t="shared" si="38"/>
        <v>48.10000000000002</v>
      </c>
      <c r="DW30" s="146">
        <f t="shared" si="39"/>
        <v>535.1</v>
      </c>
      <c r="DX30" s="146">
        <v>64.3</v>
      </c>
      <c r="DY30" s="146">
        <v>128.3</v>
      </c>
      <c r="DZ30" s="146">
        <v>160.5</v>
      </c>
      <c r="EA30" s="146">
        <v>267.1</v>
      </c>
      <c r="EB30" s="163">
        <v>451.4</v>
      </c>
      <c r="EC30" s="146">
        <v>542.1</v>
      </c>
      <c r="ED30" s="146">
        <v>573.6</v>
      </c>
      <c r="EE30" s="155">
        <v>617.5</v>
      </c>
      <c r="EF30" s="155">
        <v>673</v>
      </c>
      <c r="EG30" s="146">
        <v>781.4</v>
      </c>
      <c r="EH30" s="146">
        <v>841.1</v>
      </c>
      <c r="EI30" s="146">
        <v>7.3</v>
      </c>
      <c r="EJ30" s="146">
        <v>25.2</v>
      </c>
      <c r="EK30" s="164">
        <v>115.7</v>
      </c>
      <c r="EL30" s="146">
        <v>167.6</v>
      </c>
      <c r="EM30" s="146">
        <v>211.5</v>
      </c>
      <c r="EN30" s="155">
        <v>247.7</v>
      </c>
      <c r="EO30" s="146">
        <v>288.2</v>
      </c>
      <c r="EP30" s="165">
        <v>346.7</v>
      </c>
      <c r="EQ30" s="166">
        <v>403.3</v>
      </c>
      <c r="ER30" s="155">
        <v>444.4</v>
      </c>
      <c r="ES30" s="155">
        <v>487</v>
      </c>
      <c r="ET30" s="155">
        <v>535.1</v>
      </c>
      <c r="EU30" s="155">
        <v>18.1</v>
      </c>
      <c r="EV30" s="146">
        <v>70.2</v>
      </c>
      <c r="EW30" s="146">
        <v>95</v>
      </c>
      <c r="EX30" s="155">
        <v>153.7</v>
      </c>
      <c r="EY30" s="155">
        <v>185.6</v>
      </c>
      <c r="EZ30" s="155">
        <v>43.763574</v>
      </c>
      <c r="FA30" s="155">
        <v>0</v>
      </c>
      <c r="FB30" s="167">
        <v>53.983668</v>
      </c>
      <c r="FC30" s="168">
        <v>38.647967</v>
      </c>
      <c r="FD30" s="168">
        <v>50.007389</v>
      </c>
      <c r="FE30" s="169">
        <v>61.114152</v>
      </c>
      <c r="FF30" s="168">
        <v>39.22731</v>
      </c>
      <c r="FG30" s="155">
        <f t="shared" si="40"/>
        <v>472.34405999999996</v>
      </c>
      <c r="FH30" s="155">
        <v>41.989017</v>
      </c>
      <c r="FI30" s="169">
        <v>20.896123</v>
      </c>
      <c r="FJ30" s="155">
        <v>45.555172</v>
      </c>
      <c r="FK30" s="155">
        <v>38.720733</v>
      </c>
      <c r="FL30" s="155">
        <v>13.285838</v>
      </c>
      <c r="FM30" s="155">
        <v>28.244033</v>
      </c>
      <c r="FN30" s="169">
        <v>30.073098</v>
      </c>
      <c r="FO30" s="170">
        <v>59.894427</v>
      </c>
      <c r="FP30" s="170">
        <v>144.319394</v>
      </c>
      <c r="FQ30" s="170">
        <v>59.477432</v>
      </c>
      <c r="FR30" s="170">
        <v>73.005927</v>
      </c>
      <c r="FS30" s="170">
        <v>98.038392</v>
      </c>
      <c r="FT30" s="146">
        <f t="shared" si="41"/>
        <v>653.4995860000001</v>
      </c>
      <c r="FU30" s="28">
        <v>17.104393</v>
      </c>
      <c r="FV30" s="146">
        <v>40.106758</v>
      </c>
      <c r="FW30" s="114">
        <v>128.132906</v>
      </c>
      <c r="FX30" s="114">
        <v>208.471737</v>
      </c>
      <c r="FY30" s="114">
        <v>96.252897</v>
      </c>
      <c r="FZ30" s="114">
        <v>111.30145</v>
      </c>
      <c r="GA30" s="52">
        <v>63.466111</v>
      </c>
      <c r="GB30" s="52">
        <v>94.367476</v>
      </c>
      <c r="GC30" s="52">
        <v>89.622969</v>
      </c>
      <c r="GD30" s="52">
        <v>73.611922</v>
      </c>
      <c r="GE30" s="52">
        <v>232.10073699999998</v>
      </c>
      <c r="GF30" s="52">
        <v>179.62250600000002</v>
      </c>
      <c r="GG30" s="158">
        <f t="shared" si="42"/>
        <v>1334.161862</v>
      </c>
      <c r="GH30" s="146">
        <v>1.880812</v>
      </c>
      <c r="GI30" s="146">
        <v>262.712438</v>
      </c>
      <c r="GJ30" s="249">
        <v>128.132906</v>
      </c>
      <c r="GK30" s="249">
        <v>98.13468800000001</v>
      </c>
      <c r="GL30" s="158">
        <v>101.502879</v>
      </c>
      <c r="GM30" s="158">
        <v>103.938085</v>
      </c>
      <c r="GN30" s="250">
        <v>117.401041</v>
      </c>
      <c r="GO30" s="250">
        <v>150.821919</v>
      </c>
      <c r="GP30" s="158">
        <v>225.498545</v>
      </c>
      <c r="GQ30" s="158">
        <v>159.11632200000003</v>
      </c>
      <c r="GR30" s="158">
        <v>196.372116</v>
      </c>
      <c r="GS30" s="249">
        <v>198.792354</v>
      </c>
      <c r="GT30" s="155">
        <v>3492.473658023096</v>
      </c>
      <c r="GU30" s="155">
        <v>3429.476550476913</v>
      </c>
      <c r="GV30" s="155">
        <v>2307.5297936600996</v>
      </c>
      <c r="GW30" s="146">
        <f t="shared" si="43"/>
        <v>1744.304105</v>
      </c>
      <c r="GX30" s="105">
        <v>208.587393</v>
      </c>
      <c r="GY30" s="339">
        <v>120.669447</v>
      </c>
      <c r="GZ30" s="113">
        <v>337.98083399999996</v>
      </c>
      <c r="HA30" s="328">
        <v>1202.651648</v>
      </c>
      <c r="HB30" s="329">
        <v>231.48146491999998</v>
      </c>
      <c r="HC30" s="329">
        <v>76.81258881000001</v>
      </c>
      <c r="HD30" s="329">
        <v>125.975557341391</v>
      </c>
      <c r="HE30" s="146">
        <v>323.5760721116371</v>
      </c>
      <c r="HF30" s="330">
        <v>169.71055052591097</v>
      </c>
      <c r="HG30" s="328">
        <v>210.805532323365</v>
      </c>
      <c r="HH30" s="328">
        <v>166.91898416945398</v>
      </c>
      <c r="HI30" s="328">
        <v>317.30358582133897</v>
      </c>
      <c r="HJ30" s="25">
        <v>154.496960672026</v>
      </c>
      <c r="HK30" s="96">
        <v>345.559156637138</v>
      </c>
      <c r="HL30" s="96">
        <v>324.46174930774896</v>
      </c>
      <c r="HM30" s="96">
        <v>194.4295913</v>
      </c>
      <c r="HN30" s="96">
        <v>282.67530940999995</v>
      </c>
      <c r="HO30" s="96">
        <v>282.43769219</v>
      </c>
      <c r="HP30" s="96">
        <v>275.88725923000004</v>
      </c>
      <c r="HQ30" s="96">
        <v>277.5774493599999</v>
      </c>
      <c r="HR30" s="96">
        <v>488.36027937</v>
      </c>
      <c r="HS30" s="96">
        <v>294.622909</v>
      </c>
      <c r="HT30" s="96">
        <v>101.347585</v>
      </c>
      <c r="HU30" s="96">
        <v>407.620609</v>
      </c>
      <c r="HV30" s="347">
        <f t="shared" si="47"/>
        <v>3492.473658023096</v>
      </c>
      <c r="HW30" s="347">
        <f t="shared" si="44"/>
        <v>3429.476550476913</v>
      </c>
      <c r="HX30" s="347">
        <v>238.729723</v>
      </c>
      <c r="HY30" s="347">
        <v>241.573478</v>
      </c>
      <c r="HZ30" s="347">
        <v>196.73064</v>
      </c>
      <c r="IA30" s="347">
        <v>225.393876</v>
      </c>
      <c r="IB30" s="347">
        <v>119.196975</v>
      </c>
      <c r="IC30" s="347">
        <v>85.746391</v>
      </c>
      <c r="ID30" s="347">
        <v>173.409867</v>
      </c>
      <c r="IE30" s="347">
        <v>218.406115</v>
      </c>
      <c r="IF30" s="347">
        <v>190.89773766009998</v>
      </c>
      <c r="IG30" s="347">
        <v>264.030795</v>
      </c>
      <c r="IH30" s="347">
        <v>222.984415</v>
      </c>
      <c r="II30" s="347">
        <v>130.429781</v>
      </c>
      <c r="IJ30" s="347">
        <v>46.206934</v>
      </c>
      <c r="IK30" s="347">
        <v>155.292312</v>
      </c>
      <c r="IL30" s="347">
        <v>84.312412</v>
      </c>
      <c r="IM30" s="347">
        <v>221.693914</v>
      </c>
      <c r="IN30" s="347">
        <v>370.056427</v>
      </c>
      <c r="IO30" s="347">
        <v>195.772463</v>
      </c>
      <c r="IP30" s="155">
        <f t="shared" si="45"/>
        <v>1107.3710829999998</v>
      </c>
      <c r="IQ30" s="155">
        <f t="shared" si="46"/>
        <v>1073.334462</v>
      </c>
      <c r="IR30" s="312"/>
    </row>
    <row r="31" spans="1:252" ht="18" customHeight="1">
      <c r="A31" s="159" t="s">
        <v>58</v>
      </c>
      <c r="B31" s="46" t="s">
        <v>59</v>
      </c>
      <c r="C31" s="103">
        <v>10.8</v>
      </c>
      <c r="D31" s="104">
        <v>3.1</v>
      </c>
      <c r="E31" s="103">
        <v>6.5</v>
      </c>
      <c r="F31" s="104">
        <v>5.9</v>
      </c>
      <c r="G31" s="104">
        <v>29.6</v>
      </c>
      <c r="H31" s="104">
        <v>16.2</v>
      </c>
      <c r="I31" s="105">
        <v>5.7</v>
      </c>
      <c r="J31" s="147">
        <v>14.2</v>
      </c>
      <c r="K31" s="147">
        <v>4.1</v>
      </c>
      <c r="L31" s="147">
        <v>6.4</v>
      </c>
      <c r="M31" s="147">
        <v>9.1</v>
      </c>
      <c r="N31" s="146">
        <v>253.4</v>
      </c>
      <c r="O31" s="147" t="s">
        <v>209</v>
      </c>
      <c r="P31" s="147">
        <v>4.5</v>
      </c>
      <c r="Q31" s="160">
        <v>14.6</v>
      </c>
      <c r="R31" s="147">
        <f t="shared" si="0"/>
        <v>34.1</v>
      </c>
      <c r="S31" s="146">
        <v>74.6</v>
      </c>
      <c r="T31" s="146">
        <v>105.2</v>
      </c>
      <c r="U31" s="155">
        <v>112.5</v>
      </c>
      <c r="V31" s="155">
        <v>288.502198</v>
      </c>
      <c r="W31" s="155">
        <v>99.227061</v>
      </c>
      <c r="X31" s="155">
        <v>286.49137199999996</v>
      </c>
      <c r="Y31" s="155">
        <v>276.22349</v>
      </c>
      <c r="Z31" s="147" t="s">
        <v>25</v>
      </c>
      <c r="AA31" s="18" t="s">
        <v>24</v>
      </c>
      <c r="AB31" s="18" t="s">
        <v>209</v>
      </c>
      <c r="AC31" s="18" t="s">
        <v>209</v>
      </c>
      <c r="AD31" s="18" t="s">
        <v>24</v>
      </c>
      <c r="AE31" s="18" t="s">
        <v>24</v>
      </c>
      <c r="AF31" s="18" t="s">
        <v>209</v>
      </c>
      <c r="AG31" s="18" t="s">
        <v>209</v>
      </c>
      <c r="AH31" s="18" t="s">
        <v>209</v>
      </c>
      <c r="AI31" s="18" t="s">
        <v>24</v>
      </c>
      <c r="AJ31" s="18" t="s">
        <v>209</v>
      </c>
      <c r="AK31" s="18" t="s">
        <v>209</v>
      </c>
      <c r="AL31" s="147" t="s">
        <v>24</v>
      </c>
      <c r="AM31" s="147">
        <v>1.5</v>
      </c>
      <c r="AN31" s="18" t="s">
        <v>209</v>
      </c>
      <c r="AO31" s="18" t="s">
        <v>209</v>
      </c>
      <c r="AP31" s="18">
        <v>0.6</v>
      </c>
      <c r="AQ31" s="18" t="s">
        <v>209</v>
      </c>
      <c r="AR31" s="18" t="s">
        <v>209</v>
      </c>
      <c r="AS31" s="18">
        <v>0.6</v>
      </c>
      <c r="AT31" s="18" t="s">
        <v>24</v>
      </c>
      <c r="AU31" s="18">
        <v>1.8</v>
      </c>
      <c r="AV31" s="18" t="s">
        <v>209</v>
      </c>
      <c r="AW31" s="18" t="s">
        <v>24</v>
      </c>
      <c r="AX31" s="18" t="s">
        <v>24</v>
      </c>
      <c r="AY31" s="147">
        <f t="shared" si="1"/>
        <v>4.5</v>
      </c>
      <c r="AZ31" s="161">
        <v>1</v>
      </c>
      <c r="BA31" s="18" t="s">
        <v>24</v>
      </c>
      <c r="BB31" s="18">
        <v>6.1</v>
      </c>
      <c r="BC31" s="18">
        <v>1</v>
      </c>
      <c r="BD31" s="18" t="s">
        <v>24</v>
      </c>
      <c r="BE31" s="18">
        <v>1</v>
      </c>
      <c r="BF31" s="18" t="s">
        <v>209</v>
      </c>
      <c r="BG31" s="18" t="s">
        <v>24</v>
      </c>
      <c r="BH31" s="18">
        <v>1</v>
      </c>
      <c r="BI31" s="18" t="s">
        <v>209</v>
      </c>
      <c r="BJ31" s="18">
        <v>4.5</v>
      </c>
      <c r="BK31" s="18" t="s">
        <v>24</v>
      </c>
      <c r="BL31" s="147">
        <f t="shared" si="2"/>
        <v>14.6</v>
      </c>
      <c r="BM31" s="147">
        <v>0.37</v>
      </c>
      <c r="BN31" s="18" t="s">
        <v>24</v>
      </c>
      <c r="BO31" s="18" t="s">
        <v>24</v>
      </c>
      <c r="BP31" s="18">
        <v>0.21</v>
      </c>
      <c r="BQ31" s="18">
        <v>20.17</v>
      </c>
      <c r="BR31" s="18" t="s">
        <v>24</v>
      </c>
      <c r="BS31" s="48">
        <v>2</v>
      </c>
      <c r="BT31" s="48">
        <v>5.4</v>
      </c>
      <c r="BU31" s="48">
        <v>0.5</v>
      </c>
      <c r="BV31" s="48">
        <v>0.6</v>
      </c>
      <c r="BW31" s="48">
        <v>0.6999999999999993</v>
      </c>
      <c r="BX31" s="18">
        <v>4.15</v>
      </c>
      <c r="BY31" s="147">
        <f t="shared" si="3"/>
        <v>34.1</v>
      </c>
      <c r="BZ31" s="162">
        <v>7.8</v>
      </c>
      <c r="CA31" s="18">
        <f t="shared" si="4"/>
        <v>0.7000000000000002</v>
      </c>
      <c r="CB31" s="18">
        <f t="shared" si="5"/>
        <v>0</v>
      </c>
      <c r="CC31" s="18">
        <f t="shared" si="6"/>
        <v>3</v>
      </c>
      <c r="CD31" s="18">
        <f t="shared" si="7"/>
        <v>2.5999999999999996</v>
      </c>
      <c r="CE31" s="18">
        <f t="shared" si="8"/>
        <v>0</v>
      </c>
      <c r="CF31" s="18">
        <f t="shared" si="9"/>
        <v>6.000000000000002</v>
      </c>
      <c r="CG31" s="18">
        <f t="shared" si="10"/>
        <v>19.299999999999997</v>
      </c>
      <c r="CH31" s="18">
        <f t="shared" si="11"/>
        <v>16.4</v>
      </c>
      <c r="CI31" s="18">
        <f t="shared" si="12"/>
        <v>12.900000000000006</v>
      </c>
      <c r="CJ31" s="18">
        <f t="shared" si="13"/>
        <v>5.3999999999999915</v>
      </c>
      <c r="CK31" s="18">
        <f t="shared" si="14"/>
        <v>0.5</v>
      </c>
      <c r="CL31" s="18">
        <f t="shared" si="15"/>
        <v>74.6</v>
      </c>
      <c r="CM31" s="162">
        <v>8.5</v>
      </c>
      <c r="CN31" s="162">
        <v>8.5</v>
      </c>
      <c r="CO31" s="147">
        <v>11.5</v>
      </c>
      <c r="CP31" s="28">
        <v>14.1</v>
      </c>
      <c r="CQ31" s="162">
        <v>14.1</v>
      </c>
      <c r="CR31" s="162">
        <v>20.1</v>
      </c>
      <c r="CS31" s="162">
        <v>39.4</v>
      </c>
      <c r="CT31" s="28">
        <v>55.8</v>
      </c>
      <c r="CU31" s="146">
        <v>68.7</v>
      </c>
      <c r="CV31" s="146">
        <v>74.1</v>
      </c>
      <c r="CW31" s="146">
        <v>74.6</v>
      </c>
      <c r="CX31" s="146">
        <v>0.8</v>
      </c>
      <c r="CY31" s="146">
        <f t="shared" si="16"/>
        <v>9.799999999999999</v>
      </c>
      <c r="CZ31" s="146">
        <f t="shared" si="17"/>
        <v>0</v>
      </c>
      <c r="DA31" s="146">
        <f t="shared" si="18"/>
        <v>0</v>
      </c>
      <c r="DB31" s="146">
        <f t="shared" si="19"/>
        <v>1</v>
      </c>
      <c r="DC31" s="146">
        <f t="shared" si="20"/>
        <v>19.799999999999997</v>
      </c>
      <c r="DD31" s="146">
        <f t="shared" si="21"/>
        <v>9.399999999999999</v>
      </c>
      <c r="DE31" s="146">
        <f t="shared" si="22"/>
        <v>21.200000000000003</v>
      </c>
      <c r="DF31" s="146">
        <f t="shared" si="23"/>
        <v>0</v>
      </c>
      <c r="DG31" s="146">
        <f t="shared" si="24"/>
        <v>21.200000000000003</v>
      </c>
      <c r="DH31" s="146">
        <f t="shared" si="25"/>
        <v>10.899999999999991</v>
      </c>
      <c r="DI31" s="146">
        <f t="shared" si="26"/>
        <v>11.100000000000009</v>
      </c>
      <c r="DJ31" s="146">
        <f t="shared" si="27"/>
        <v>105.2</v>
      </c>
      <c r="DK31" s="146">
        <v>37.9</v>
      </c>
      <c r="DL31" s="146">
        <f t="shared" si="28"/>
        <v>3.5</v>
      </c>
      <c r="DM31" s="146">
        <f t="shared" si="29"/>
        <v>26.9</v>
      </c>
      <c r="DN31" s="146">
        <f t="shared" si="30"/>
        <v>8.200000000000003</v>
      </c>
      <c r="DO31" s="146">
        <f t="shared" si="31"/>
        <v>1.7999999999999972</v>
      </c>
      <c r="DP31" s="146">
        <f t="shared" si="32"/>
        <v>3</v>
      </c>
      <c r="DQ31" s="146">
        <f t="shared" si="33"/>
        <v>4.700000000000003</v>
      </c>
      <c r="DR31" s="146">
        <f t="shared" si="34"/>
        <v>3.799999999999997</v>
      </c>
      <c r="DS31" s="146">
        <f t="shared" si="35"/>
        <v>11.299999999999997</v>
      </c>
      <c r="DT31" s="146">
        <f t="shared" si="36"/>
        <v>2.3000000000000114</v>
      </c>
      <c r="DU31" s="146">
        <f t="shared" si="37"/>
        <v>1.5999999999999943</v>
      </c>
      <c r="DV31" s="146">
        <f t="shared" si="38"/>
        <v>7.5</v>
      </c>
      <c r="DW31" s="146">
        <f t="shared" si="39"/>
        <v>112.5</v>
      </c>
      <c r="DX31" s="146">
        <v>10.6</v>
      </c>
      <c r="DY31" s="146">
        <v>10.6</v>
      </c>
      <c r="DZ31" s="146">
        <v>10.6</v>
      </c>
      <c r="EA31" s="146">
        <v>11.6</v>
      </c>
      <c r="EB31" s="163">
        <v>31.4</v>
      </c>
      <c r="EC31" s="146">
        <v>40.8</v>
      </c>
      <c r="ED31" s="146">
        <v>62</v>
      </c>
      <c r="EE31" s="155">
        <v>62</v>
      </c>
      <c r="EF31" s="155">
        <v>83.2</v>
      </c>
      <c r="EG31" s="146">
        <v>94.1</v>
      </c>
      <c r="EH31" s="146">
        <v>105.2</v>
      </c>
      <c r="EI31" s="146">
        <v>37.9</v>
      </c>
      <c r="EJ31" s="146">
        <v>41.4</v>
      </c>
      <c r="EK31" s="164">
        <v>68.3</v>
      </c>
      <c r="EL31" s="146">
        <v>76.5</v>
      </c>
      <c r="EM31" s="146">
        <v>78.3</v>
      </c>
      <c r="EN31" s="155">
        <v>81.3</v>
      </c>
      <c r="EO31" s="146">
        <v>86</v>
      </c>
      <c r="EP31" s="165">
        <v>89.8</v>
      </c>
      <c r="EQ31" s="166">
        <v>101.1</v>
      </c>
      <c r="ER31" s="155">
        <v>103.4</v>
      </c>
      <c r="ES31" s="155">
        <v>105</v>
      </c>
      <c r="ET31" s="155">
        <v>112.5</v>
      </c>
      <c r="EU31" s="155">
        <v>34.9</v>
      </c>
      <c r="EV31" s="146">
        <v>38.4</v>
      </c>
      <c r="EW31" s="146">
        <v>142.4</v>
      </c>
      <c r="EX31" s="155">
        <v>147.1</v>
      </c>
      <c r="EY31" s="155">
        <v>151.5</v>
      </c>
      <c r="EZ31" s="155">
        <v>3.802077</v>
      </c>
      <c r="FA31" s="155">
        <v>77.136186</v>
      </c>
      <c r="FB31" s="167">
        <v>4.092703</v>
      </c>
      <c r="FC31" s="168">
        <v>36.084009</v>
      </c>
      <c r="FD31" s="168">
        <v>0.850035</v>
      </c>
      <c r="FE31" s="169">
        <v>14.302813</v>
      </c>
      <c r="FF31" s="168">
        <v>0.734375</v>
      </c>
      <c r="FG31" s="155">
        <f t="shared" si="40"/>
        <v>288.502198</v>
      </c>
      <c r="FH31" s="155">
        <v>7.698204</v>
      </c>
      <c r="FI31" s="169">
        <v>2.050245</v>
      </c>
      <c r="FJ31" s="155">
        <v>11.002778</v>
      </c>
      <c r="FK31" s="155">
        <v>0</v>
      </c>
      <c r="FL31" s="155">
        <v>12.525463</v>
      </c>
      <c r="FM31" s="155">
        <v>26.934035</v>
      </c>
      <c r="FN31" s="169">
        <v>1.894503</v>
      </c>
      <c r="FO31" s="170">
        <v>5.124219</v>
      </c>
      <c r="FP31" s="170">
        <v>23.873554</v>
      </c>
      <c r="FQ31" s="170">
        <v>1.875753</v>
      </c>
      <c r="FR31" s="170">
        <v>0.459369</v>
      </c>
      <c r="FS31" s="170">
        <v>5.788938</v>
      </c>
      <c r="FT31" s="146">
        <f t="shared" si="41"/>
        <v>99.227061</v>
      </c>
      <c r="FU31" s="28">
        <v>24.375798</v>
      </c>
      <c r="FV31" s="146">
        <v>0.638292</v>
      </c>
      <c r="FW31" s="114">
        <v>11.74102</v>
      </c>
      <c r="FX31" s="114">
        <v>1.808702</v>
      </c>
      <c r="FY31" s="114">
        <v>6.972872</v>
      </c>
      <c r="FZ31" s="114">
        <v>135.592314</v>
      </c>
      <c r="GA31" s="52">
        <v>0</v>
      </c>
      <c r="GB31" s="52">
        <v>7.145224</v>
      </c>
      <c r="GC31" s="52">
        <v>0</v>
      </c>
      <c r="GD31" s="52">
        <v>69.017005</v>
      </c>
      <c r="GE31" s="52">
        <v>10.166252</v>
      </c>
      <c r="GF31" s="52">
        <v>19.033893</v>
      </c>
      <c r="GG31" s="158">
        <f t="shared" si="42"/>
        <v>286.49137199999996</v>
      </c>
      <c r="GH31" s="146">
        <v>6.226656</v>
      </c>
      <c r="GI31" s="146">
        <v>10.444113</v>
      </c>
      <c r="GJ31" s="249">
        <v>4.247428</v>
      </c>
      <c r="GK31" s="249">
        <v>5.857935</v>
      </c>
      <c r="GL31" s="158">
        <v>27.175771</v>
      </c>
      <c r="GM31" s="158" t="s">
        <v>24</v>
      </c>
      <c r="GN31" s="250">
        <v>0.66969</v>
      </c>
      <c r="GO31" s="250">
        <v>4.324103</v>
      </c>
      <c r="GP31" s="158">
        <v>99.898337</v>
      </c>
      <c r="GQ31" s="158">
        <v>2.027379</v>
      </c>
      <c r="GR31" s="158">
        <v>109.46898</v>
      </c>
      <c r="GS31" s="249">
        <v>5.883098</v>
      </c>
      <c r="GT31" s="155">
        <v>497.238043097936</v>
      </c>
      <c r="GU31" s="155">
        <v>265.647044423063</v>
      </c>
      <c r="GV31" s="155">
        <v>664.783770687</v>
      </c>
      <c r="GW31" s="146">
        <f t="shared" si="43"/>
        <v>276.22349</v>
      </c>
      <c r="GX31" s="105">
        <v>52.979332</v>
      </c>
      <c r="GY31" s="339">
        <v>55.027394</v>
      </c>
      <c r="GZ31" s="113">
        <v>90.117674</v>
      </c>
      <c r="HA31" s="328">
        <v>1.085279</v>
      </c>
      <c r="HB31" s="329">
        <v>3.91296246</v>
      </c>
      <c r="HC31" s="329">
        <v>4.50111986</v>
      </c>
      <c r="HD31" s="329">
        <v>20.981972201468</v>
      </c>
      <c r="HE31" s="146">
        <v>62.92772339932899</v>
      </c>
      <c r="HF31" s="330">
        <v>90.99920606921098</v>
      </c>
      <c r="HG31" s="328">
        <v>0.972901137714</v>
      </c>
      <c r="HH31" s="332">
        <v>102.020862001808</v>
      </c>
      <c r="HI31" s="328">
        <v>11.711616968406002</v>
      </c>
      <c r="HJ31" s="25">
        <v>3.19456861577</v>
      </c>
      <c r="HK31" s="96">
        <v>0.293461253509</v>
      </c>
      <c r="HL31" s="96">
        <v>16.234918223784</v>
      </c>
      <c r="HM31" s="96">
        <v>35.59010523999999</v>
      </c>
      <c r="HN31" s="96">
        <v>35.419033420000005</v>
      </c>
      <c r="HO31" s="96">
        <v>2.8789866500000003</v>
      </c>
      <c r="HP31" s="96">
        <v>130.98260117</v>
      </c>
      <c r="HQ31" s="96">
        <v>1.1798868</v>
      </c>
      <c r="HR31" s="96">
        <v>0.56376205</v>
      </c>
      <c r="HS31" s="96">
        <v>16.899388</v>
      </c>
      <c r="HT31" s="96">
        <v>10.332802</v>
      </c>
      <c r="HU31" s="96">
        <v>12.077531</v>
      </c>
      <c r="HV31" s="347">
        <f t="shared" si="47"/>
        <v>497.238043097936</v>
      </c>
      <c r="HW31" s="347">
        <f t="shared" si="44"/>
        <v>265.647044423063</v>
      </c>
      <c r="HX31" s="347">
        <v>71.779281</v>
      </c>
      <c r="HY31" s="347">
        <v>92.307848</v>
      </c>
      <c r="HZ31" s="347">
        <v>12.734415</v>
      </c>
      <c r="IA31" s="347">
        <v>8.937618</v>
      </c>
      <c r="IB31" s="347">
        <v>8.191364</v>
      </c>
      <c r="IC31" s="347">
        <v>163.273229</v>
      </c>
      <c r="ID31" s="347">
        <v>43.544109</v>
      </c>
      <c r="IE31" s="347">
        <v>165.585055</v>
      </c>
      <c r="IF31" s="347">
        <v>78.458605687</v>
      </c>
      <c r="IG31" s="347">
        <v>0.510811</v>
      </c>
      <c r="IH31" s="347">
        <v>4.934918</v>
      </c>
      <c r="II31" s="347">
        <v>14.526517</v>
      </c>
      <c r="IJ31" s="347">
        <v>3.228567</v>
      </c>
      <c r="IK31" s="347">
        <v>290.27848</v>
      </c>
      <c r="IL31" s="347">
        <v>16.78188</v>
      </c>
      <c r="IM31" s="347">
        <v>85.287792</v>
      </c>
      <c r="IN31" s="347">
        <v>7.67371</v>
      </c>
      <c r="IO31" s="347">
        <v>54.133906</v>
      </c>
      <c r="IP31" s="155">
        <f t="shared" si="45"/>
        <v>357.223755</v>
      </c>
      <c r="IQ31" s="155">
        <f t="shared" si="46"/>
        <v>457.3843350000001</v>
      </c>
      <c r="IR31" s="312"/>
    </row>
    <row r="32" spans="1:252" ht="18" customHeight="1">
      <c r="A32" s="159" t="s">
        <v>60</v>
      </c>
      <c r="B32" s="46" t="s">
        <v>61</v>
      </c>
      <c r="C32" s="103">
        <v>8.7</v>
      </c>
      <c r="D32" s="104">
        <v>5.6</v>
      </c>
      <c r="E32" s="103">
        <v>6.8</v>
      </c>
      <c r="F32" s="104">
        <v>8.9</v>
      </c>
      <c r="G32" s="104">
        <v>6</v>
      </c>
      <c r="H32" s="104">
        <v>9</v>
      </c>
      <c r="I32" s="105">
        <v>8.1</v>
      </c>
      <c r="J32" s="147">
        <v>17.6</v>
      </c>
      <c r="K32" s="147">
        <v>19.1</v>
      </c>
      <c r="L32" s="147">
        <v>23.1</v>
      </c>
      <c r="M32" s="147">
        <v>24.9</v>
      </c>
      <c r="N32" s="146">
        <v>62.2</v>
      </c>
      <c r="O32" s="147">
        <v>30.3</v>
      </c>
      <c r="P32" s="147">
        <v>184.8</v>
      </c>
      <c r="Q32" s="160">
        <v>23.8</v>
      </c>
      <c r="R32" s="147">
        <f t="shared" si="0"/>
        <v>64.28999999999999</v>
      </c>
      <c r="S32" s="146">
        <v>88.9</v>
      </c>
      <c r="T32" s="146">
        <v>132</v>
      </c>
      <c r="U32" s="155">
        <v>88.4</v>
      </c>
      <c r="V32" s="155">
        <v>142.279986</v>
      </c>
      <c r="W32" s="155">
        <v>150.92044699999997</v>
      </c>
      <c r="X32" s="155">
        <v>126.167192</v>
      </c>
      <c r="Y32" s="155">
        <v>423.749028</v>
      </c>
      <c r="Z32" s="147">
        <v>18.4</v>
      </c>
      <c r="AA32" s="18">
        <v>2.6</v>
      </c>
      <c r="AB32" s="18" t="s">
        <v>209</v>
      </c>
      <c r="AC32" s="18" t="s">
        <v>209</v>
      </c>
      <c r="AD32" s="18">
        <v>0.6</v>
      </c>
      <c r="AE32" s="18">
        <v>3</v>
      </c>
      <c r="AF32" s="18" t="s">
        <v>209</v>
      </c>
      <c r="AG32" s="18" t="s">
        <v>209</v>
      </c>
      <c r="AH32" s="18" t="s">
        <v>209</v>
      </c>
      <c r="AI32" s="18">
        <v>1.9</v>
      </c>
      <c r="AJ32" s="18" t="s">
        <v>209</v>
      </c>
      <c r="AK32" s="18">
        <v>3.8</v>
      </c>
      <c r="AL32" s="147">
        <f aca="true" t="shared" si="49" ref="AL32:AL39">+Z32+AA32+AB32+AC32+AD32+AE32+AF32+AG32+AH32+AI32+AJ32+AK32</f>
        <v>30.3</v>
      </c>
      <c r="AM32" s="147">
        <v>1.8</v>
      </c>
      <c r="AN32" s="18">
        <v>1.2</v>
      </c>
      <c r="AO32" s="18">
        <v>4.3</v>
      </c>
      <c r="AP32" s="18">
        <v>126.4</v>
      </c>
      <c r="AQ32" s="18">
        <v>3.7</v>
      </c>
      <c r="AR32" s="18">
        <v>1.8</v>
      </c>
      <c r="AS32" s="18">
        <v>3</v>
      </c>
      <c r="AT32" s="18">
        <v>1.4</v>
      </c>
      <c r="AU32" s="18" t="s">
        <v>209</v>
      </c>
      <c r="AV32" s="18">
        <v>35.8</v>
      </c>
      <c r="AW32" s="18">
        <v>2</v>
      </c>
      <c r="AX32" s="18">
        <v>3.4</v>
      </c>
      <c r="AY32" s="147">
        <f t="shared" si="1"/>
        <v>184.80000000000004</v>
      </c>
      <c r="AZ32" s="161">
        <v>1.8</v>
      </c>
      <c r="BA32" s="18" t="s">
        <v>209</v>
      </c>
      <c r="BB32" s="18">
        <v>3.3</v>
      </c>
      <c r="BC32" s="18" t="s">
        <v>209</v>
      </c>
      <c r="BD32" s="18">
        <v>3.4</v>
      </c>
      <c r="BE32" s="18">
        <v>2.3</v>
      </c>
      <c r="BF32" s="18">
        <v>3.4</v>
      </c>
      <c r="BG32" s="18">
        <v>1.6</v>
      </c>
      <c r="BH32" s="18">
        <v>7</v>
      </c>
      <c r="BI32" s="18" t="s">
        <v>209</v>
      </c>
      <c r="BJ32" s="18">
        <v>1</v>
      </c>
      <c r="BK32" s="18" t="s">
        <v>209</v>
      </c>
      <c r="BL32" s="147">
        <f t="shared" si="2"/>
        <v>23.8</v>
      </c>
      <c r="BM32" s="147">
        <v>3</v>
      </c>
      <c r="BN32" s="18">
        <v>3.56</v>
      </c>
      <c r="BO32" s="18">
        <v>6.72</v>
      </c>
      <c r="BP32" s="18">
        <v>6.23</v>
      </c>
      <c r="BQ32" s="18">
        <v>7.98</v>
      </c>
      <c r="BR32" s="18">
        <v>4.47</v>
      </c>
      <c r="BS32" s="48">
        <v>0</v>
      </c>
      <c r="BT32" s="48">
        <v>3.9</v>
      </c>
      <c r="BU32" s="48">
        <v>9.8</v>
      </c>
      <c r="BV32" s="48">
        <v>8.4</v>
      </c>
      <c r="BW32" s="48">
        <v>6.7</v>
      </c>
      <c r="BX32" s="18">
        <v>3.53</v>
      </c>
      <c r="BY32" s="147">
        <f t="shared" si="3"/>
        <v>64.28999999999999</v>
      </c>
      <c r="BZ32" s="162">
        <v>4.3</v>
      </c>
      <c r="CA32" s="18">
        <f t="shared" si="4"/>
        <v>9.3</v>
      </c>
      <c r="CB32" s="18">
        <f t="shared" si="5"/>
        <v>7.000000000000002</v>
      </c>
      <c r="CC32" s="18">
        <f t="shared" si="6"/>
        <v>8.399999999999999</v>
      </c>
      <c r="CD32" s="18">
        <f t="shared" si="7"/>
        <v>2.3999999999999986</v>
      </c>
      <c r="CE32" s="18">
        <f t="shared" si="8"/>
        <v>12.800000000000004</v>
      </c>
      <c r="CF32" s="18">
        <f t="shared" si="9"/>
        <v>4.5</v>
      </c>
      <c r="CG32" s="18">
        <f t="shared" si="10"/>
        <v>17.39999999999999</v>
      </c>
      <c r="CH32" s="18">
        <f t="shared" si="11"/>
        <v>7.300000000000011</v>
      </c>
      <c r="CI32" s="18">
        <f t="shared" si="12"/>
        <v>11.399999999999991</v>
      </c>
      <c r="CJ32" s="18">
        <f t="shared" si="13"/>
        <v>4.1000000000000085</v>
      </c>
      <c r="CK32" s="18">
        <f t="shared" si="14"/>
        <v>0</v>
      </c>
      <c r="CL32" s="18">
        <f t="shared" si="15"/>
        <v>88.9</v>
      </c>
      <c r="CM32" s="162">
        <v>13.6</v>
      </c>
      <c r="CN32" s="162">
        <v>20.6</v>
      </c>
      <c r="CO32" s="147">
        <v>29</v>
      </c>
      <c r="CP32" s="28">
        <v>31.4</v>
      </c>
      <c r="CQ32" s="162">
        <v>44.2</v>
      </c>
      <c r="CR32" s="162">
        <v>48.7</v>
      </c>
      <c r="CS32" s="162">
        <v>66.1</v>
      </c>
      <c r="CT32" s="28">
        <v>73.4</v>
      </c>
      <c r="CU32" s="146">
        <v>84.8</v>
      </c>
      <c r="CV32" s="146">
        <v>88.9</v>
      </c>
      <c r="CW32" s="146">
        <v>88.9</v>
      </c>
      <c r="CX32" s="146">
        <v>25</v>
      </c>
      <c r="CY32" s="146">
        <f t="shared" si="16"/>
        <v>0.8000000000000007</v>
      </c>
      <c r="CZ32" s="146">
        <f t="shared" si="17"/>
        <v>4.800000000000001</v>
      </c>
      <c r="DA32" s="146">
        <f t="shared" si="18"/>
        <v>2.299999999999997</v>
      </c>
      <c r="DB32" s="146">
        <f t="shared" si="19"/>
        <v>11</v>
      </c>
      <c r="DC32" s="146">
        <f t="shared" si="20"/>
        <v>47.9</v>
      </c>
      <c r="DD32" s="146">
        <f t="shared" si="21"/>
        <v>5.799999999999997</v>
      </c>
      <c r="DE32" s="146">
        <f t="shared" si="22"/>
        <v>9.900000000000006</v>
      </c>
      <c r="DF32" s="146">
        <f t="shared" si="23"/>
        <v>1.5999999999999943</v>
      </c>
      <c r="DG32" s="146">
        <f t="shared" si="24"/>
        <v>17.10000000000001</v>
      </c>
      <c r="DH32" s="146">
        <f t="shared" si="25"/>
        <v>3.299999999999997</v>
      </c>
      <c r="DI32" s="146">
        <f t="shared" si="26"/>
        <v>2.5</v>
      </c>
      <c r="DJ32" s="146">
        <f t="shared" si="27"/>
        <v>132</v>
      </c>
      <c r="DK32" s="146">
        <v>0.6</v>
      </c>
      <c r="DL32" s="146">
        <f t="shared" si="28"/>
        <v>0.7999999999999999</v>
      </c>
      <c r="DM32" s="146">
        <f t="shared" si="29"/>
        <v>4.800000000000001</v>
      </c>
      <c r="DN32" s="146">
        <f t="shared" si="30"/>
        <v>2.8</v>
      </c>
      <c r="DO32" s="146">
        <f t="shared" si="31"/>
        <v>13</v>
      </c>
      <c r="DP32" s="146">
        <f t="shared" si="32"/>
        <v>0</v>
      </c>
      <c r="DQ32" s="146">
        <f t="shared" si="33"/>
        <v>4.600000000000001</v>
      </c>
      <c r="DR32" s="146">
        <f t="shared" si="34"/>
        <v>22.699999999999996</v>
      </c>
      <c r="DS32" s="146">
        <f t="shared" si="35"/>
        <v>0.9000000000000057</v>
      </c>
      <c r="DT32" s="146">
        <f t="shared" si="36"/>
        <v>0.7999999999999972</v>
      </c>
      <c r="DU32" s="146">
        <f t="shared" si="37"/>
        <v>2</v>
      </c>
      <c r="DV32" s="146">
        <f t="shared" si="38"/>
        <v>35.400000000000006</v>
      </c>
      <c r="DW32" s="146">
        <f t="shared" si="39"/>
        <v>88.4</v>
      </c>
      <c r="DX32" s="146">
        <v>25.8</v>
      </c>
      <c r="DY32" s="146">
        <v>30.6</v>
      </c>
      <c r="DZ32" s="146">
        <v>32.9</v>
      </c>
      <c r="EA32" s="146">
        <v>43.9</v>
      </c>
      <c r="EB32" s="163">
        <v>91.8</v>
      </c>
      <c r="EC32" s="146">
        <v>97.6</v>
      </c>
      <c r="ED32" s="146">
        <v>107.5</v>
      </c>
      <c r="EE32" s="155">
        <v>109.1</v>
      </c>
      <c r="EF32" s="155">
        <v>126.2</v>
      </c>
      <c r="EG32" s="146">
        <v>129.5</v>
      </c>
      <c r="EH32" s="146">
        <v>132</v>
      </c>
      <c r="EI32" s="146">
        <v>0.6</v>
      </c>
      <c r="EJ32" s="146">
        <v>1.4</v>
      </c>
      <c r="EK32" s="164">
        <v>6.2</v>
      </c>
      <c r="EL32" s="146">
        <v>9</v>
      </c>
      <c r="EM32" s="146">
        <v>22</v>
      </c>
      <c r="EN32" s="155">
        <v>22</v>
      </c>
      <c r="EO32" s="146">
        <v>26.6</v>
      </c>
      <c r="EP32" s="165">
        <v>49.3</v>
      </c>
      <c r="EQ32" s="166">
        <v>50.2</v>
      </c>
      <c r="ER32" s="155">
        <v>51</v>
      </c>
      <c r="ES32" s="155">
        <v>53</v>
      </c>
      <c r="ET32" s="155">
        <v>88.4</v>
      </c>
      <c r="EU32" s="155">
        <v>30.4</v>
      </c>
      <c r="EV32" s="146">
        <v>48.3</v>
      </c>
      <c r="EW32" s="146">
        <v>70.7</v>
      </c>
      <c r="EX32" s="155">
        <v>95.5</v>
      </c>
      <c r="EY32" s="155">
        <v>95.5</v>
      </c>
      <c r="EZ32" s="155">
        <v>1.337196</v>
      </c>
      <c r="FA32" s="155">
        <v>0.264939</v>
      </c>
      <c r="FB32" s="167">
        <v>0.343867</v>
      </c>
      <c r="FC32" s="168">
        <v>2.192027</v>
      </c>
      <c r="FD32" s="168">
        <v>5.974808</v>
      </c>
      <c r="FE32" s="169">
        <v>33.18236</v>
      </c>
      <c r="FF32" s="168">
        <v>3.484789</v>
      </c>
      <c r="FG32" s="155">
        <f t="shared" si="40"/>
        <v>142.279986</v>
      </c>
      <c r="FH32" s="155">
        <v>2.895272</v>
      </c>
      <c r="FI32" s="169">
        <v>2.645677</v>
      </c>
      <c r="FJ32" s="155">
        <v>0.01353</v>
      </c>
      <c r="FK32" s="155">
        <v>2.700078</v>
      </c>
      <c r="FL32" s="155">
        <v>22.866857</v>
      </c>
      <c r="FM32" s="155">
        <v>8.867723</v>
      </c>
      <c r="FN32" s="169">
        <v>4.540142</v>
      </c>
      <c r="FO32" s="170">
        <v>14.965838</v>
      </c>
      <c r="FP32" s="170">
        <v>29.65288</v>
      </c>
      <c r="FQ32" s="170">
        <v>41.266903</v>
      </c>
      <c r="FR32" s="170">
        <v>13.653766</v>
      </c>
      <c r="FS32" s="170">
        <v>6.851781</v>
      </c>
      <c r="FT32" s="146">
        <f t="shared" si="41"/>
        <v>150.92044699999997</v>
      </c>
      <c r="FU32" s="28">
        <v>3.422367</v>
      </c>
      <c r="FV32" s="146">
        <v>4.414287</v>
      </c>
      <c r="FW32" s="114">
        <v>30.270358</v>
      </c>
      <c r="FX32" s="114">
        <v>7.699935</v>
      </c>
      <c r="FY32" s="114">
        <v>7.013732</v>
      </c>
      <c r="FZ32" s="114">
        <v>8.061447</v>
      </c>
      <c r="GA32" s="52">
        <v>11.8192</v>
      </c>
      <c r="GB32" s="52">
        <v>11.576673</v>
      </c>
      <c r="GC32" s="52">
        <v>3.986495</v>
      </c>
      <c r="GD32" s="52">
        <v>22.278952</v>
      </c>
      <c r="GE32" s="52">
        <v>10.83025</v>
      </c>
      <c r="GF32" s="52">
        <v>4.793495999999999</v>
      </c>
      <c r="GG32" s="158">
        <f t="shared" si="42"/>
        <v>126.167192</v>
      </c>
      <c r="GH32" s="146">
        <v>29.401656</v>
      </c>
      <c r="GI32" s="146">
        <v>10.716653</v>
      </c>
      <c r="GJ32" s="249">
        <v>30.270358</v>
      </c>
      <c r="GK32" s="249">
        <v>3.3813299999999997</v>
      </c>
      <c r="GL32" s="158">
        <v>12.226622</v>
      </c>
      <c r="GM32" s="158">
        <v>62.148320000000005</v>
      </c>
      <c r="GN32" s="250">
        <v>55.333131</v>
      </c>
      <c r="GO32" s="250">
        <v>9.361828</v>
      </c>
      <c r="GP32" s="158">
        <v>6.823296</v>
      </c>
      <c r="GQ32" s="158">
        <v>42.486906</v>
      </c>
      <c r="GR32" s="158">
        <v>125.321704</v>
      </c>
      <c r="GS32" s="249">
        <v>36.277224</v>
      </c>
      <c r="GT32" s="155">
        <v>650.799792388957</v>
      </c>
      <c r="GU32" s="155">
        <v>698.213397854534</v>
      </c>
      <c r="GV32" s="155">
        <v>822.6823566429999</v>
      </c>
      <c r="GW32" s="146">
        <f t="shared" si="43"/>
        <v>423.749028</v>
      </c>
      <c r="GX32" s="105">
        <v>19.671658</v>
      </c>
      <c r="GY32" s="339">
        <v>116.201649</v>
      </c>
      <c r="GZ32" s="113">
        <v>17.987621</v>
      </c>
      <c r="HA32" s="328">
        <v>8.603609</v>
      </c>
      <c r="HB32" s="329">
        <v>152.58843262000005</v>
      </c>
      <c r="HC32" s="329">
        <v>54.55450453</v>
      </c>
      <c r="HD32" s="329">
        <v>2.5730367227900004</v>
      </c>
      <c r="HE32" s="146">
        <v>45.580901598397</v>
      </c>
      <c r="HF32" s="331">
        <v>101.926801282834</v>
      </c>
      <c r="HG32" s="328">
        <v>5.222848325849</v>
      </c>
      <c r="HH32" s="328">
        <v>63.03984238321701</v>
      </c>
      <c r="HI32" s="328">
        <v>62.84888792587</v>
      </c>
      <c r="HJ32" s="25">
        <v>57.031380795607994</v>
      </c>
      <c r="HK32" s="96">
        <v>69.24944703721198</v>
      </c>
      <c r="HL32" s="96">
        <v>55.954192591714005</v>
      </c>
      <c r="HM32" s="96">
        <v>114.01314337000001</v>
      </c>
      <c r="HN32" s="96">
        <v>16.34691146</v>
      </c>
      <c r="HO32" s="96">
        <v>132.38007894</v>
      </c>
      <c r="HP32" s="96">
        <v>71.43729752999998</v>
      </c>
      <c r="HQ32" s="96">
        <v>36.74566469000001</v>
      </c>
      <c r="HR32" s="96">
        <v>106.50967844</v>
      </c>
      <c r="HS32" s="96">
        <v>15.491425</v>
      </c>
      <c r="HT32" s="96">
        <v>10.092493</v>
      </c>
      <c r="HU32" s="96">
        <v>12.961685</v>
      </c>
      <c r="HV32" s="347">
        <f t="shared" si="47"/>
        <v>650.799792388957</v>
      </c>
      <c r="HW32" s="347">
        <f t="shared" si="44"/>
        <v>698.213397854534</v>
      </c>
      <c r="HX32" s="347">
        <v>58.693152</v>
      </c>
      <c r="HY32" s="347">
        <v>55.778728</v>
      </c>
      <c r="HZ32" s="347">
        <v>86.456418</v>
      </c>
      <c r="IA32" s="347">
        <v>131.629297</v>
      </c>
      <c r="IB32" s="347">
        <v>31.771662</v>
      </c>
      <c r="IC32" s="347">
        <v>8.436182</v>
      </c>
      <c r="ID32" s="347">
        <v>92.215234</v>
      </c>
      <c r="IE32" s="347">
        <v>64.821307</v>
      </c>
      <c r="IF32" s="347">
        <v>47.561193642999996</v>
      </c>
      <c r="IG32" s="347">
        <v>34.873208</v>
      </c>
      <c r="IH32" s="347">
        <v>202.128914</v>
      </c>
      <c r="II32" s="347">
        <v>8.317061</v>
      </c>
      <c r="IJ32" s="347">
        <v>50.262041</v>
      </c>
      <c r="IK32" s="347">
        <v>56.358301</v>
      </c>
      <c r="IL32" s="347">
        <v>150.023696</v>
      </c>
      <c r="IM32" s="347">
        <v>106.197049</v>
      </c>
      <c r="IN32" s="347">
        <v>8.147628</v>
      </c>
      <c r="IO32" s="347">
        <v>40.157279</v>
      </c>
      <c r="IP32" s="155">
        <f t="shared" si="45"/>
        <v>372.76543899999996</v>
      </c>
      <c r="IQ32" s="155">
        <f t="shared" si="46"/>
        <v>411.14599400000003</v>
      </c>
      <c r="IR32" s="312"/>
    </row>
    <row r="33" spans="1:252" ht="18" customHeight="1">
      <c r="A33" s="159" t="s">
        <v>448</v>
      </c>
      <c r="B33" s="46" t="s">
        <v>62</v>
      </c>
      <c r="C33" s="103">
        <v>3.7</v>
      </c>
      <c r="D33" s="104">
        <v>8.6</v>
      </c>
      <c r="E33" s="103">
        <v>3.7</v>
      </c>
      <c r="F33" s="104">
        <v>0.5</v>
      </c>
      <c r="G33" s="104">
        <v>181.2</v>
      </c>
      <c r="H33" s="104">
        <v>83.6</v>
      </c>
      <c r="I33" s="105">
        <v>39.5</v>
      </c>
      <c r="J33" s="147">
        <v>89.2</v>
      </c>
      <c r="K33" s="147">
        <v>36</v>
      </c>
      <c r="L33" s="147">
        <v>3.9</v>
      </c>
      <c r="M33" s="147">
        <v>3.4</v>
      </c>
      <c r="N33" s="146">
        <v>19</v>
      </c>
      <c r="O33" s="147">
        <v>199.8</v>
      </c>
      <c r="P33" s="147">
        <v>110.9</v>
      </c>
      <c r="Q33" s="160">
        <v>163.9</v>
      </c>
      <c r="R33" s="147">
        <f t="shared" si="0"/>
        <v>147.39</v>
      </c>
      <c r="S33" s="146">
        <v>333</v>
      </c>
      <c r="T33" s="146">
        <v>442.2</v>
      </c>
      <c r="U33" s="155">
        <v>487.5</v>
      </c>
      <c r="V33" s="155">
        <v>387.78480899999994</v>
      </c>
      <c r="W33" s="155">
        <v>499.35917299999994</v>
      </c>
      <c r="X33" s="155">
        <v>875.542298</v>
      </c>
      <c r="Y33" s="155">
        <v>1157.1236979999999</v>
      </c>
      <c r="Z33" s="147" t="s">
        <v>25</v>
      </c>
      <c r="AA33" s="18" t="s">
        <v>24</v>
      </c>
      <c r="AB33" s="18" t="s">
        <v>209</v>
      </c>
      <c r="AC33" s="18" t="s">
        <v>24</v>
      </c>
      <c r="AD33" s="18" t="s">
        <v>24</v>
      </c>
      <c r="AE33" s="18" t="s">
        <v>28</v>
      </c>
      <c r="AF33" s="18">
        <v>23.9</v>
      </c>
      <c r="AG33" s="18" t="s">
        <v>209</v>
      </c>
      <c r="AH33" s="18">
        <v>49.2</v>
      </c>
      <c r="AI33" s="18" t="s">
        <v>209</v>
      </c>
      <c r="AJ33" s="18" t="s">
        <v>209</v>
      </c>
      <c r="AK33" s="18">
        <v>126.7</v>
      </c>
      <c r="AL33" s="147">
        <f t="shared" si="49"/>
        <v>199.8</v>
      </c>
      <c r="AM33" s="147">
        <v>2</v>
      </c>
      <c r="AN33" s="18">
        <v>5.4</v>
      </c>
      <c r="AO33" s="18">
        <v>25.8</v>
      </c>
      <c r="AP33" s="18" t="s">
        <v>209</v>
      </c>
      <c r="AQ33" s="18">
        <v>6.4</v>
      </c>
      <c r="AR33" s="18">
        <v>8.3</v>
      </c>
      <c r="AS33" s="18">
        <v>0.9</v>
      </c>
      <c r="AT33" s="18">
        <v>37.5</v>
      </c>
      <c r="AU33" s="18">
        <v>11.1</v>
      </c>
      <c r="AV33" s="18">
        <v>11.7</v>
      </c>
      <c r="AW33" s="18">
        <v>1.8</v>
      </c>
      <c r="AX33" s="18" t="s">
        <v>209</v>
      </c>
      <c r="AY33" s="147">
        <f t="shared" si="1"/>
        <v>110.9</v>
      </c>
      <c r="AZ33" s="161" t="s">
        <v>209</v>
      </c>
      <c r="BA33" s="18">
        <v>85.3</v>
      </c>
      <c r="BB33" s="18">
        <v>10.9</v>
      </c>
      <c r="BC33" s="18">
        <v>11.5</v>
      </c>
      <c r="BD33" s="18" t="s">
        <v>209</v>
      </c>
      <c r="BE33" s="18" t="s">
        <v>24</v>
      </c>
      <c r="BF33" s="18">
        <v>2.4</v>
      </c>
      <c r="BG33" s="18">
        <v>13.2</v>
      </c>
      <c r="BH33" s="18">
        <v>26</v>
      </c>
      <c r="BI33" s="18">
        <v>7.9</v>
      </c>
      <c r="BJ33" s="18">
        <v>3.9</v>
      </c>
      <c r="BK33" s="18">
        <v>2.8</v>
      </c>
      <c r="BL33" s="147">
        <f t="shared" si="2"/>
        <v>163.90000000000003</v>
      </c>
      <c r="BM33" s="147">
        <v>12.04</v>
      </c>
      <c r="BN33" s="18">
        <v>16.15</v>
      </c>
      <c r="BO33" s="18">
        <v>55.62</v>
      </c>
      <c r="BP33" s="18">
        <v>20.13</v>
      </c>
      <c r="BQ33" s="18">
        <v>8.06</v>
      </c>
      <c r="BR33" s="18">
        <v>3.79</v>
      </c>
      <c r="BS33" s="48">
        <v>1.6</v>
      </c>
      <c r="BT33" s="48">
        <v>8.7</v>
      </c>
      <c r="BU33" s="48">
        <v>8</v>
      </c>
      <c r="BV33" s="48">
        <v>11.1</v>
      </c>
      <c r="BW33" s="48">
        <v>2.2</v>
      </c>
      <c r="BX33" s="18">
        <v>0</v>
      </c>
      <c r="BY33" s="147">
        <f t="shared" si="3"/>
        <v>147.39</v>
      </c>
      <c r="BZ33" s="162">
        <v>43.6</v>
      </c>
      <c r="CA33" s="18">
        <f t="shared" si="4"/>
        <v>11.600000000000001</v>
      </c>
      <c r="CB33" s="18">
        <f t="shared" si="5"/>
        <v>28.299999999999997</v>
      </c>
      <c r="CC33" s="18">
        <f t="shared" si="6"/>
        <v>63</v>
      </c>
      <c r="CD33" s="18">
        <f t="shared" si="7"/>
        <v>12.400000000000006</v>
      </c>
      <c r="CE33" s="18">
        <f t="shared" si="8"/>
        <v>6.799999999999983</v>
      </c>
      <c r="CF33" s="18">
        <f t="shared" si="9"/>
        <v>32.10000000000002</v>
      </c>
      <c r="CG33" s="18">
        <f t="shared" si="10"/>
        <v>31.099999999999994</v>
      </c>
      <c r="CH33" s="18">
        <f t="shared" si="11"/>
        <v>31.99999999999997</v>
      </c>
      <c r="CI33" s="18">
        <f t="shared" si="12"/>
        <v>15.300000000000011</v>
      </c>
      <c r="CJ33" s="18">
        <f t="shared" si="13"/>
        <v>32.5</v>
      </c>
      <c r="CK33" s="18">
        <f t="shared" si="14"/>
        <v>24.30000000000001</v>
      </c>
      <c r="CL33" s="18">
        <f t="shared" si="15"/>
        <v>333</v>
      </c>
      <c r="CM33" s="162">
        <v>55.2</v>
      </c>
      <c r="CN33" s="162">
        <v>83.5</v>
      </c>
      <c r="CO33" s="48">
        <v>146.5</v>
      </c>
      <c r="CP33" s="28">
        <v>158.9</v>
      </c>
      <c r="CQ33" s="162">
        <v>165.7</v>
      </c>
      <c r="CR33" s="162">
        <v>197.8</v>
      </c>
      <c r="CS33" s="162">
        <v>228.9</v>
      </c>
      <c r="CT33" s="28">
        <v>260.9</v>
      </c>
      <c r="CU33" s="48">
        <v>276.2</v>
      </c>
      <c r="CV33" s="146">
        <v>308.7</v>
      </c>
      <c r="CW33" s="48">
        <v>333</v>
      </c>
      <c r="CX33" s="73">
        <v>19</v>
      </c>
      <c r="CY33" s="146">
        <f t="shared" si="16"/>
        <v>27.6</v>
      </c>
      <c r="CZ33" s="146">
        <f t="shared" si="17"/>
        <v>108.5</v>
      </c>
      <c r="DA33" s="146">
        <f t="shared" si="18"/>
        <v>17.400000000000006</v>
      </c>
      <c r="DB33" s="146">
        <f t="shared" si="19"/>
        <v>73.19999999999999</v>
      </c>
      <c r="DC33" s="146">
        <f t="shared" si="20"/>
        <v>15.300000000000011</v>
      </c>
      <c r="DD33" s="146">
        <f t="shared" si="21"/>
        <v>35.39999999999998</v>
      </c>
      <c r="DE33" s="146">
        <f t="shared" si="22"/>
        <v>31.700000000000045</v>
      </c>
      <c r="DF33" s="146">
        <f t="shared" si="23"/>
        <v>30.5</v>
      </c>
      <c r="DG33" s="146">
        <f t="shared" si="24"/>
        <v>29.19999999999999</v>
      </c>
      <c r="DH33" s="146">
        <f t="shared" si="25"/>
        <v>22.399999999999977</v>
      </c>
      <c r="DI33" s="146">
        <f t="shared" si="26"/>
        <v>32</v>
      </c>
      <c r="DJ33" s="146">
        <f t="shared" si="27"/>
        <v>442.2</v>
      </c>
      <c r="DK33" s="146">
        <v>36.5</v>
      </c>
      <c r="DL33" s="146">
        <f t="shared" si="28"/>
        <v>23.4</v>
      </c>
      <c r="DM33" s="146">
        <f t="shared" si="29"/>
        <v>43.699999999999996</v>
      </c>
      <c r="DN33" s="146">
        <f t="shared" si="30"/>
        <v>62</v>
      </c>
      <c r="DO33" s="146">
        <f t="shared" si="31"/>
        <v>25.400000000000006</v>
      </c>
      <c r="DP33" s="146">
        <f t="shared" si="32"/>
        <v>8.199999999999989</v>
      </c>
      <c r="DQ33" s="146">
        <f t="shared" si="33"/>
        <v>62.80000000000001</v>
      </c>
      <c r="DR33" s="146">
        <f t="shared" si="34"/>
        <v>47.10000000000002</v>
      </c>
      <c r="DS33" s="146">
        <f t="shared" si="35"/>
        <v>37.89999999999998</v>
      </c>
      <c r="DT33" s="146">
        <f t="shared" si="36"/>
        <v>77</v>
      </c>
      <c r="DU33" s="146">
        <f t="shared" si="37"/>
        <v>35.39999999999998</v>
      </c>
      <c r="DV33" s="146">
        <f t="shared" si="38"/>
        <v>28.100000000000023</v>
      </c>
      <c r="DW33" s="146">
        <f t="shared" si="39"/>
        <v>487.5</v>
      </c>
      <c r="DX33" s="73">
        <v>46.6</v>
      </c>
      <c r="DY33" s="146">
        <v>155.1</v>
      </c>
      <c r="DZ33" s="146">
        <v>172.5</v>
      </c>
      <c r="EA33" s="146">
        <v>245.7</v>
      </c>
      <c r="EB33" s="163">
        <v>261</v>
      </c>
      <c r="EC33" s="146">
        <v>296.4</v>
      </c>
      <c r="ED33" s="146">
        <v>328.1</v>
      </c>
      <c r="EE33" s="155">
        <v>358.6</v>
      </c>
      <c r="EF33" s="155">
        <v>387.8</v>
      </c>
      <c r="EG33" s="146">
        <v>410.2</v>
      </c>
      <c r="EH33" s="146">
        <v>442.2</v>
      </c>
      <c r="EI33" s="146">
        <v>36.5</v>
      </c>
      <c r="EJ33" s="146">
        <v>59.9</v>
      </c>
      <c r="EK33" s="164">
        <v>103.6</v>
      </c>
      <c r="EL33" s="146">
        <v>165.6</v>
      </c>
      <c r="EM33" s="146">
        <v>191</v>
      </c>
      <c r="EN33" s="155">
        <v>199.2</v>
      </c>
      <c r="EO33" s="146">
        <v>262</v>
      </c>
      <c r="EP33" s="165">
        <v>309.1</v>
      </c>
      <c r="EQ33" s="166">
        <v>347</v>
      </c>
      <c r="ER33" s="155">
        <v>424</v>
      </c>
      <c r="ES33" s="155">
        <v>459.4</v>
      </c>
      <c r="ET33" s="155">
        <v>487.5</v>
      </c>
      <c r="EU33" s="155">
        <v>48.8</v>
      </c>
      <c r="EV33" s="146">
        <v>122.5</v>
      </c>
      <c r="EW33" s="146">
        <v>144.4</v>
      </c>
      <c r="EX33" s="155">
        <v>175.6</v>
      </c>
      <c r="EY33" s="155">
        <v>203</v>
      </c>
      <c r="EZ33" s="155">
        <v>36.775313</v>
      </c>
      <c r="FA33" s="155">
        <v>14.306668</v>
      </c>
      <c r="FB33" s="167">
        <v>25.256419</v>
      </c>
      <c r="FC33" s="168">
        <v>24.962066</v>
      </c>
      <c r="FD33" s="168">
        <v>38.285334</v>
      </c>
      <c r="FE33" s="169">
        <v>23.242618</v>
      </c>
      <c r="FF33" s="168">
        <v>21.956391</v>
      </c>
      <c r="FG33" s="155">
        <f t="shared" si="40"/>
        <v>387.78480899999994</v>
      </c>
      <c r="FH33" s="155">
        <v>31.479895</v>
      </c>
      <c r="FI33" s="169">
        <v>29.111806</v>
      </c>
      <c r="FJ33" s="155">
        <v>39.613255</v>
      </c>
      <c r="FK33" s="155">
        <v>33.949907</v>
      </c>
      <c r="FL33" s="155">
        <v>43.401107</v>
      </c>
      <c r="FM33" s="155">
        <v>40.647191</v>
      </c>
      <c r="FN33" s="169">
        <v>30.641122</v>
      </c>
      <c r="FO33" s="170">
        <v>56.055106</v>
      </c>
      <c r="FP33" s="170">
        <v>52.194418</v>
      </c>
      <c r="FQ33" s="170">
        <v>30.837747</v>
      </c>
      <c r="FR33" s="170">
        <v>72.516597</v>
      </c>
      <c r="FS33" s="170">
        <v>38.911022</v>
      </c>
      <c r="FT33" s="146">
        <f t="shared" si="41"/>
        <v>499.35917299999994</v>
      </c>
      <c r="FU33" s="28">
        <v>41.044223</v>
      </c>
      <c r="FV33" s="146">
        <v>46.752832</v>
      </c>
      <c r="FW33" s="114">
        <v>59.866388</v>
      </c>
      <c r="FX33" s="114">
        <v>60.438032</v>
      </c>
      <c r="FY33" s="114">
        <v>101.945182</v>
      </c>
      <c r="FZ33" s="114">
        <v>84.153775</v>
      </c>
      <c r="GA33" s="52">
        <v>64.416847</v>
      </c>
      <c r="GB33" s="52">
        <v>93.646351</v>
      </c>
      <c r="GC33" s="52">
        <v>78.257125</v>
      </c>
      <c r="GD33" s="52">
        <v>96.852231</v>
      </c>
      <c r="GE33" s="52">
        <v>83.973248</v>
      </c>
      <c r="GF33" s="52">
        <v>64.196064</v>
      </c>
      <c r="GG33" s="158">
        <f t="shared" si="42"/>
        <v>875.542298</v>
      </c>
      <c r="GH33" s="146">
        <v>130.865965</v>
      </c>
      <c r="GI33" s="146">
        <v>63.23576</v>
      </c>
      <c r="GJ33" s="249">
        <v>59.866388</v>
      </c>
      <c r="GK33" s="249">
        <v>78.90218</v>
      </c>
      <c r="GL33" s="158">
        <v>116.639892</v>
      </c>
      <c r="GM33" s="158">
        <v>69.016621</v>
      </c>
      <c r="GN33" s="250">
        <v>34.018967</v>
      </c>
      <c r="GO33" s="250">
        <v>76.40204</v>
      </c>
      <c r="GP33" s="158">
        <v>80.933235</v>
      </c>
      <c r="GQ33" s="158">
        <v>88.766005</v>
      </c>
      <c r="GR33" s="158">
        <v>286.5572</v>
      </c>
      <c r="GS33" s="249">
        <v>71.919445</v>
      </c>
      <c r="GT33" s="155">
        <v>1509.4195116156632</v>
      </c>
      <c r="GU33" s="155">
        <v>1685.8925120819538</v>
      </c>
      <c r="GV33" s="155">
        <v>1697.9296629724</v>
      </c>
      <c r="GW33" s="146">
        <f t="shared" si="43"/>
        <v>1157.1236979999999</v>
      </c>
      <c r="GX33" s="105">
        <v>159.04997</v>
      </c>
      <c r="GY33" s="339">
        <v>92.269979</v>
      </c>
      <c r="GZ33" s="113">
        <v>82.003673</v>
      </c>
      <c r="HA33" s="318">
        <v>139.268219</v>
      </c>
      <c r="HB33" s="329">
        <v>168.56701325</v>
      </c>
      <c r="HC33" s="329">
        <v>149.54071624000002</v>
      </c>
      <c r="HD33" s="329">
        <v>152.70458254143801</v>
      </c>
      <c r="HE33" s="146">
        <v>84.58850777954103</v>
      </c>
      <c r="HF33" s="330">
        <v>102.64126430627701</v>
      </c>
      <c r="HG33" s="328">
        <v>162.873960131164</v>
      </c>
      <c r="HH33" s="332">
        <v>87.426514914106</v>
      </c>
      <c r="HI33" s="328">
        <v>128.485111453137</v>
      </c>
      <c r="HJ33" s="25">
        <v>184.13168292216403</v>
      </c>
      <c r="HK33" s="96">
        <v>72.335095584479</v>
      </c>
      <c r="HL33" s="96">
        <v>173.22462617531096</v>
      </c>
      <c r="HM33" s="96">
        <v>160.78064867</v>
      </c>
      <c r="HN33" s="96">
        <v>110.86933036</v>
      </c>
      <c r="HO33" s="96">
        <v>191.97131604</v>
      </c>
      <c r="HP33" s="96">
        <v>101.49358862000001</v>
      </c>
      <c r="HQ33" s="96">
        <v>125.39233518000002</v>
      </c>
      <c r="HR33" s="96">
        <v>111.43490553</v>
      </c>
      <c r="HS33" s="96">
        <v>181.323467</v>
      </c>
      <c r="HT33" s="96">
        <v>86.827343</v>
      </c>
      <c r="HU33" s="96">
        <v>186.108173</v>
      </c>
      <c r="HV33" s="347">
        <f t="shared" si="47"/>
        <v>1509.4195116156632</v>
      </c>
      <c r="HW33" s="347">
        <f t="shared" si="44"/>
        <v>1685.8925120819538</v>
      </c>
      <c r="HX33" s="347">
        <v>168.546158</v>
      </c>
      <c r="HY33" s="347">
        <v>177.230597</v>
      </c>
      <c r="HZ33" s="347">
        <v>154.681061</v>
      </c>
      <c r="IA33" s="347">
        <v>144.685833</v>
      </c>
      <c r="IB33" s="347">
        <v>96.919942</v>
      </c>
      <c r="IC33" s="347">
        <v>71.8757</v>
      </c>
      <c r="ID33" s="347">
        <v>356.642037</v>
      </c>
      <c r="IE33" s="347">
        <v>135.498793</v>
      </c>
      <c r="IF33" s="347">
        <v>83.30596597239999</v>
      </c>
      <c r="IG33" s="347">
        <v>113.743719</v>
      </c>
      <c r="IH33" s="347">
        <v>91.133725</v>
      </c>
      <c r="II33" s="347">
        <v>103.666132</v>
      </c>
      <c r="IJ33" s="347">
        <v>168.982306</v>
      </c>
      <c r="IK33" s="347">
        <v>68.835958</v>
      </c>
      <c r="IL33" s="347">
        <v>186.859758</v>
      </c>
      <c r="IM33" s="347">
        <v>72.930409</v>
      </c>
      <c r="IN33" s="347">
        <v>396.780072</v>
      </c>
      <c r="IO33" s="347">
        <v>146.664258</v>
      </c>
      <c r="IP33" s="155">
        <f t="shared" si="45"/>
        <v>813.9392909999999</v>
      </c>
      <c r="IQ33" s="155">
        <f t="shared" si="46"/>
        <v>1041.052761</v>
      </c>
      <c r="IR33" s="312"/>
    </row>
    <row r="34" spans="1:252" ht="18" customHeight="1">
      <c r="A34" s="159" t="s">
        <v>63</v>
      </c>
      <c r="B34" s="46" t="s">
        <v>64</v>
      </c>
      <c r="C34" s="103">
        <v>12.2</v>
      </c>
      <c r="D34" s="104">
        <v>49.1</v>
      </c>
      <c r="E34" s="103">
        <v>55.9</v>
      </c>
      <c r="F34" s="104">
        <v>72</v>
      </c>
      <c r="G34" s="104">
        <v>94.4</v>
      </c>
      <c r="H34" s="104">
        <v>179.8</v>
      </c>
      <c r="I34" s="105">
        <v>178.8</v>
      </c>
      <c r="J34" s="147">
        <v>94.4</v>
      </c>
      <c r="K34" s="147">
        <v>299.2</v>
      </c>
      <c r="L34" s="147">
        <v>106.7</v>
      </c>
      <c r="M34" s="147">
        <v>123.4</v>
      </c>
      <c r="N34" s="146">
        <v>291.5</v>
      </c>
      <c r="O34" s="147">
        <v>96.1</v>
      </c>
      <c r="P34" s="147">
        <v>267.1</v>
      </c>
      <c r="Q34" s="160">
        <v>98.4</v>
      </c>
      <c r="R34" s="147">
        <f t="shared" si="0"/>
        <v>166.75</v>
      </c>
      <c r="S34" s="146">
        <v>547.8</v>
      </c>
      <c r="T34" s="146">
        <v>1031.3</v>
      </c>
      <c r="U34" s="155">
        <v>1535.1</v>
      </c>
      <c r="V34" s="155">
        <v>1564.943522</v>
      </c>
      <c r="W34" s="155">
        <v>1448.685643</v>
      </c>
      <c r="X34" s="155">
        <v>2160.35141</v>
      </c>
      <c r="Y34" s="155">
        <v>3227.473836</v>
      </c>
      <c r="Z34" s="147">
        <v>1.5</v>
      </c>
      <c r="AA34" s="18">
        <v>6.1</v>
      </c>
      <c r="AB34" s="18" t="s">
        <v>209</v>
      </c>
      <c r="AC34" s="18" t="s">
        <v>209</v>
      </c>
      <c r="AD34" s="18">
        <v>2.4</v>
      </c>
      <c r="AE34" s="18">
        <v>0.4</v>
      </c>
      <c r="AF34" s="18">
        <v>1</v>
      </c>
      <c r="AG34" s="18" t="s">
        <v>209</v>
      </c>
      <c r="AH34" s="18">
        <v>35.1</v>
      </c>
      <c r="AI34" s="18">
        <v>2.7</v>
      </c>
      <c r="AJ34" s="18">
        <v>22.8</v>
      </c>
      <c r="AK34" s="18">
        <v>24.1</v>
      </c>
      <c r="AL34" s="147">
        <f t="shared" si="49"/>
        <v>96.1</v>
      </c>
      <c r="AM34" s="147">
        <v>75.1</v>
      </c>
      <c r="AN34" s="18">
        <v>111.6</v>
      </c>
      <c r="AO34" s="18">
        <v>1.7</v>
      </c>
      <c r="AP34" s="18" t="s">
        <v>209</v>
      </c>
      <c r="AQ34" s="18">
        <v>1</v>
      </c>
      <c r="AR34" s="18">
        <v>1</v>
      </c>
      <c r="AS34" s="18">
        <v>6.6</v>
      </c>
      <c r="AT34" s="18">
        <v>62.8</v>
      </c>
      <c r="AU34" s="18">
        <v>1.8</v>
      </c>
      <c r="AV34" s="18">
        <v>2.3</v>
      </c>
      <c r="AW34" s="18" t="s">
        <v>209</v>
      </c>
      <c r="AX34" s="18">
        <v>3.2</v>
      </c>
      <c r="AY34" s="147">
        <f t="shared" si="1"/>
        <v>267.09999999999997</v>
      </c>
      <c r="AZ34" s="161" t="s">
        <v>209</v>
      </c>
      <c r="BA34" s="18">
        <v>1.5</v>
      </c>
      <c r="BB34" s="18">
        <v>17.5</v>
      </c>
      <c r="BC34" s="18">
        <v>20.5</v>
      </c>
      <c r="BD34" s="18">
        <v>1</v>
      </c>
      <c r="BE34" s="18">
        <v>1.4</v>
      </c>
      <c r="BF34" s="18">
        <v>1.9</v>
      </c>
      <c r="BG34" s="18">
        <v>5.1</v>
      </c>
      <c r="BH34" s="18">
        <v>31.5</v>
      </c>
      <c r="BI34" s="18">
        <v>7.8</v>
      </c>
      <c r="BJ34" s="18">
        <v>2.5</v>
      </c>
      <c r="BK34" s="18">
        <v>7.7</v>
      </c>
      <c r="BL34" s="147">
        <f t="shared" si="2"/>
        <v>98.4</v>
      </c>
      <c r="BM34" s="147">
        <v>8.3</v>
      </c>
      <c r="BN34" s="18" t="s">
        <v>24</v>
      </c>
      <c r="BO34" s="18">
        <v>22.11</v>
      </c>
      <c r="BP34" s="18">
        <v>3.54</v>
      </c>
      <c r="BQ34" s="18">
        <v>1.84</v>
      </c>
      <c r="BR34" s="18">
        <v>16.21</v>
      </c>
      <c r="BS34" s="48">
        <v>15.4</v>
      </c>
      <c r="BT34" s="48">
        <v>72.3</v>
      </c>
      <c r="BU34" s="48">
        <v>1.0999999999999943</v>
      </c>
      <c r="BV34" s="48">
        <v>1.9000000000000057</v>
      </c>
      <c r="BW34" s="48">
        <v>19.8</v>
      </c>
      <c r="BX34" s="18">
        <v>4.25</v>
      </c>
      <c r="BY34" s="147">
        <f t="shared" si="3"/>
        <v>166.75</v>
      </c>
      <c r="BZ34" s="162">
        <v>26.3</v>
      </c>
      <c r="CA34" s="18">
        <f t="shared" si="4"/>
        <v>18.900000000000002</v>
      </c>
      <c r="CB34" s="18">
        <f t="shared" si="5"/>
        <v>8.399999999999999</v>
      </c>
      <c r="CC34" s="18">
        <f t="shared" si="6"/>
        <v>38.9</v>
      </c>
      <c r="CD34" s="18">
        <f t="shared" si="7"/>
        <v>4.099999999999994</v>
      </c>
      <c r="CE34" s="18">
        <f t="shared" si="8"/>
        <v>41</v>
      </c>
      <c r="CF34" s="18">
        <f t="shared" si="9"/>
        <v>67.9</v>
      </c>
      <c r="CG34" s="18">
        <f t="shared" si="10"/>
        <v>162.10000000000002</v>
      </c>
      <c r="CH34" s="18">
        <f t="shared" si="11"/>
        <v>14.099999999999966</v>
      </c>
      <c r="CI34" s="18">
        <f t="shared" si="12"/>
        <v>11.100000000000023</v>
      </c>
      <c r="CJ34" s="18">
        <f t="shared" si="13"/>
        <v>69.19999999999999</v>
      </c>
      <c r="CK34" s="18">
        <f t="shared" si="14"/>
        <v>85.79999999999995</v>
      </c>
      <c r="CL34" s="18">
        <f t="shared" si="15"/>
        <v>547.8</v>
      </c>
      <c r="CM34" s="162">
        <v>45.2</v>
      </c>
      <c r="CN34" s="162">
        <v>53.6</v>
      </c>
      <c r="CO34" s="147">
        <v>92.5</v>
      </c>
      <c r="CP34" s="28">
        <v>96.6</v>
      </c>
      <c r="CQ34" s="162">
        <v>137.6</v>
      </c>
      <c r="CR34" s="162">
        <v>205.5</v>
      </c>
      <c r="CS34" s="162">
        <v>367.6</v>
      </c>
      <c r="CT34" s="28">
        <v>381.7</v>
      </c>
      <c r="CU34" s="146">
        <v>392.8</v>
      </c>
      <c r="CV34" s="146">
        <v>462</v>
      </c>
      <c r="CW34" s="146">
        <v>547.8</v>
      </c>
      <c r="CX34" s="146">
        <v>26.3</v>
      </c>
      <c r="CY34" s="146">
        <f t="shared" si="16"/>
        <v>77.3</v>
      </c>
      <c r="CZ34" s="146">
        <f t="shared" si="17"/>
        <v>30.400000000000006</v>
      </c>
      <c r="DA34" s="146">
        <f t="shared" si="18"/>
        <v>48.19999999999999</v>
      </c>
      <c r="DB34" s="146">
        <f t="shared" si="19"/>
        <v>57</v>
      </c>
      <c r="DC34" s="146">
        <f t="shared" si="20"/>
        <v>256.6</v>
      </c>
      <c r="DD34" s="146">
        <f t="shared" si="21"/>
        <v>196.90000000000003</v>
      </c>
      <c r="DE34" s="146">
        <f t="shared" si="22"/>
        <v>35.299999999999955</v>
      </c>
      <c r="DF34" s="146">
        <f t="shared" si="23"/>
        <v>146.20000000000005</v>
      </c>
      <c r="DG34" s="146">
        <f t="shared" si="24"/>
        <v>32.69999999999993</v>
      </c>
      <c r="DH34" s="146">
        <f t="shared" si="25"/>
        <v>34.700000000000045</v>
      </c>
      <c r="DI34" s="146">
        <f t="shared" si="26"/>
        <v>89.69999999999993</v>
      </c>
      <c r="DJ34" s="146">
        <f t="shared" si="27"/>
        <v>1031.3</v>
      </c>
      <c r="DK34" s="146">
        <v>66.8</v>
      </c>
      <c r="DL34" s="146">
        <f t="shared" si="28"/>
        <v>199.7</v>
      </c>
      <c r="DM34" s="146">
        <f t="shared" si="29"/>
        <v>149.89999999999998</v>
      </c>
      <c r="DN34" s="146">
        <f t="shared" si="30"/>
        <v>55.900000000000034</v>
      </c>
      <c r="DO34" s="146">
        <f t="shared" si="31"/>
        <v>71.19999999999999</v>
      </c>
      <c r="DP34" s="146">
        <f t="shared" si="32"/>
        <v>132</v>
      </c>
      <c r="DQ34" s="146">
        <f t="shared" si="33"/>
        <v>92.70000000000005</v>
      </c>
      <c r="DR34" s="146">
        <f t="shared" si="34"/>
        <v>39</v>
      </c>
      <c r="DS34" s="146">
        <f t="shared" si="35"/>
        <v>328.39999999999986</v>
      </c>
      <c r="DT34" s="146">
        <f t="shared" si="36"/>
        <v>139.4000000000001</v>
      </c>
      <c r="DU34" s="146">
        <f t="shared" si="37"/>
        <v>119.40000000000009</v>
      </c>
      <c r="DV34" s="146">
        <f t="shared" si="38"/>
        <v>140.69999999999982</v>
      </c>
      <c r="DW34" s="146">
        <f t="shared" si="39"/>
        <v>1535.1</v>
      </c>
      <c r="DX34" s="146">
        <v>103.6</v>
      </c>
      <c r="DY34" s="146">
        <v>134</v>
      </c>
      <c r="DZ34" s="146">
        <v>182.2</v>
      </c>
      <c r="EA34" s="146">
        <v>239.2</v>
      </c>
      <c r="EB34" s="163">
        <v>495.8</v>
      </c>
      <c r="EC34" s="146">
        <v>692.7</v>
      </c>
      <c r="ED34" s="146">
        <v>728</v>
      </c>
      <c r="EE34" s="155">
        <v>874.2</v>
      </c>
      <c r="EF34" s="155">
        <v>906.9</v>
      </c>
      <c r="EG34" s="146">
        <v>941.6</v>
      </c>
      <c r="EH34" s="146">
        <v>1031.3</v>
      </c>
      <c r="EI34" s="146">
        <v>66.8</v>
      </c>
      <c r="EJ34" s="146">
        <v>266.5</v>
      </c>
      <c r="EK34" s="164">
        <v>416.4</v>
      </c>
      <c r="EL34" s="146">
        <v>472.3</v>
      </c>
      <c r="EM34" s="146">
        <v>543.5</v>
      </c>
      <c r="EN34" s="155">
        <v>675.5</v>
      </c>
      <c r="EO34" s="146">
        <v>768.2</v>
      </c>
      <c r="EP34" s="165">
        <v>807.2</v>
      </c>
      <c r="EQ34" s="166">
        <v>1135.6</v>
      </c>
      <c r="ER34" s="155">
        <v>1275</v>
      </c>
      <c r="ES34" s="155">
        <v>1394.4</v>
      </c>
      <c r="ET34" s="155">
        <v>1535.1</v>
      </c>
      <c r="EU34" s="155">
        <v>46.3</v>
      </c>
      <c r="EV34" s="146">
        <v>288.6</v>
      </c>
      <c r="EW34" s="146">
        <v>297.8</v>
      </c>
      <c r="EX34" s="155">
        <v>429.1</v>
      </c>
      <c r="EY34" s="155">
        <v>601.2</v>
      </c>
      <c r="EZ34" s="155">
        <v>702.116546</v>
      </c>
      <c r="FA34" s="155">
        <v>31.443126</v>
      </c>
      <c r="FB34" s="167">
        <v>61.653986</v>
      </c>
      <c r="FC34" s="168">
        <v>27.697157</v>
      </c>
      <c r="FD34" s="168">
        <v>44.250157</v>
      </c>
      <c r="FE34" s="169">
        <v>23.077097</v>
      </c>
      <c r="FF34" s="168">
        <v>73.505453</v>
      </c>
      <c r="FG34" s="155">
        <f t="shared" si="40"/>
        <v>1564.943522</v>
      </c>
      <c r="FH34" s="155">
        <v>100.760654</v>
      </c>
      <c r="FI34" s="169">
        <v>163.956656</v>
      </c>
      <c r="FJ34" s="155">
        <v>180.589337</v>
      </c>
      <c r="FK34" s="155">
        <v>20.507795</v>
      </c>
      <c r="FL34" s="155">
        <v>10.684894</v>
      </c>
      <c r="FM34" s="155">
        <v>120.954601</v>
      </c>
      <c r="FN34" s="169">
        <v>226.568833</v>
      </c>
      <c r="FO34" s="170">
        <v>122.675337</v>
      </c>
      <c r="FP34" s="170">
        <v>55.539071</v>
      </c>
      <c r="FQ34" s="170">
        <v>147.293332</v>
      </c>
      <c r="FR34" s="170">
        <v>129.61393</v>
      </c>
      <c r="FS34" s="170">
        <v>169.541203</v>
      </c>
      <c r="FT34" s="146">
        <f t="shared" si="41"/>
        <v>1448.685643</v>
      </c>
      <c r="FU34" s="28">
        <v>139.856991</v>
      </c>
      <c r="FV34" s="146">
        <v>159.385053</v>
      </c>
      <c r="FW34" s="114">
        <v>193.600182</v>
      </c>
      <c r="FX34" s="114">
        <v>147.743005</v>
      </c>
      <c r="FY34" s="114">
        <v>132.97017</v>
      </c>
      <c r="FZ34" s="114">
        <v>236.350341</v>
      </c>
      <c r="GA34" s="52">
        <v>153.947656</v>
      </c>
      <c r="GB34" s="52">
        <v>243.932968</v>
      </c>
      <c r="GC34" s="52">
        <v>79.115536</v>
      </c>
      <c r="GD34" s="52">
        <v>129.340284</v>
      </c>
      <c r="GE34" s="52">
        <v>262.38670500000006</v>
      </c>
      <c r="GF34" s="52">
        <v>281.722519</v>
      </c>
      <c r="GG34" s="158">
        <f t="shared" si="42"/>
        <v>2160.35141</v>
      </c>
      <c r="GH34" s="146">
        <v>88.153774</v>
      </c>
      <c r="GI34" s="146">
        <v>308.890951</v>
      </c>
      <c r="GJ34" s="249">
        <v>193.600182</v>
      </c>
      <c r="GK34" s="249">
        <v>229.063582</v>
      </c>
      <c r="GL34" s="158">
        <v>497.003719</v>
      </c>
      <c r="GM34" s="158">
        <v>163.92395499999998</v>
      </c>
      <c r="GN34" s="250">
        <v>243.754057</v>
      </c>
      <c r="GO34" s="250">
        <v>242.055335</v>
      </c>
      <c r="GP34" s="158">
        <v>186.698425</v>
      </c>
      <c r="GQ34" s="158">
        <v>384.7528440000001</v>
      </c>
      <c r="GR34" s="158">
        <v>432.719439</v>
      </c>
      <c r="GS34" s="249">
        <v>256.857573</v>
      </c>
      <c r="GT34" s="155">
        <v>3959.0550231611596</v>
      </c>
      <c r="GU34" s="155">
        <v>3822.1717560582642</v>
      </c>
      <c r="GV34" s="155">
        <v>2632.85041625846</v>
      </c>
      <c r="GW34" s="146">
        <f t="shared" si="43"/>
        <v>3227.473836</v>
      </c>
      <c r="GX34" s="105">
        <v>263.307752</v>
      </c>
      <c r="GY34" s="339">
        <v>630.588284</v>
      </c>
      <c r="GZ34" s="113">
        <v>319.188819</v>
      </c>
      <c r="HA34" s="328">
        <v>257.415405</v>
      </c>
      <c r="HB34" s="329">
        <v>268.02130672</v>
      </c>
      <c r="HC34" s="329">
        <v>300.57662938</v>
      </c>
      <c r="HD34" s="329">
        <v>66.245911967214</v>
      </c>
      <c r="HE34" s="146">
        <v>255.77485936043004</v>
      </c>
      <c r="HF34" s="330">
        <v>328.2937943930939</v>
      </c>
      <c r="HG34" s="328">
        <v>251.73371297615606</v>
      </c>
      <c r="HH34" s="328">
        <v>804.6038513026099</v>
      </c>
      <c r="HI34" s="328">
        <v>213.304697061656</v>
      </c>
      <c r="HJ34" s="25">
        <v>314.14407214778197</v>
      </c>
      <c r="HK34" s="96">
        <v>234.75434510003095</v>
      </c>
      <c r="HL34" s="96">
        <v>227.26199310045192</v>
      </c>
      <c r="HM34" s="96">
        <v>437.41388888999984</v>
      </c>
      <c r="HN34" s="96">
        <v>226.01855858999997</v>
      </c>
      <c r="HO34" s="96">
        <v>398.9222679199998</v>
      </c>
      <c r="HP34" s="96">
        <v>369.28778822</v>
      </c>
      <c r="HQ34" s="96">
        <v>79.76736399000002</v>
      </c>
      <c r="HR34" s="96">
        <v>354.7560551000001</v>
      </c>
      <c r="HS34" s="96">
        <v>351.621766</v>
      </c>
      <c r="HT34" s="96">
        <v>267.3033</v>
      </c>
      <c r="HU34" s="96">
        <v>560.920357</v>
      </c>
      <c r="HV34" s="347">
        <f t="shared" si="47"/>
        <v>3959.0550231611596</v>
      </c>
      <c r="HW34" s="347">
        <f t="shared" si="44"/>
        <v>3822.1717560582642</v>
      </c>
      <c r="HX34" s="347">
        <v>38.868071</v>
      </c>
      <c r="HY34" s="347">
        <v>294.501829</v>
      </c>
      <c r="HZ34" s="347">
        <v>298.331277</v>
      </c>
      <c r="IA34" s="347">
        <v>31.528684</v>
      </c>
      <c r="IB34" s="347">
        <v>180.684189</v>
      </c>
      <c r="IC34" s="347">
        <v>633.948006</v>
      </c>
      <c r="ID34" s="347">
        <v>245.02617</v>
      </c>
      <c r="IE34" s="347">
        <v>270.187434</v>
      </c>
      <c r="IF34" s="347">
        <v>279.33832625846003</v>
      </c>
      <c r="IG34" s="347">
        <v>61.961362</v>
      </c>
      <c r="IH34" s="347">
        <v>12.796643</v>
      </c>
      <c r="II34" s="347">
        <v>285.678425</v>
      </c>
      <c r="IJ34" s="347">
        <v>498.536321</v>
      </c>
      <c r="IK34" s="347">
        <v>236.225995</v>
      </c>
      <c r="IL34" s="347">
        <v>158.421319</v>
      </c>
      <c r="IM34" s="347">
        <v>206.30659</v>
      </c>
      <c r="IN34" s="347">
        <v>55.801673</v>
      </c>
      <c r="IO34" s="347">
        <v>199.587401</v>
      </c>
      <c r="IP34" s="155">
        <f t="shared" si="45"/>
        <v>1477.862056</v>
      </c>
      <c r="IQ34" s="155">
        <f t="shared" si="46"/>
        <v>1354.879299</v>
      </c>
      <c r="IR34" s="312"/>
    </row>
    <row r="35" spans="1:252" ht="18" customHeight="1">
      <c r="A35" s="159" t="s">
        <v>65</v>
      </c>
      <c r="B35" s="46" t="s">
        <v>66</v>
      </c>
      <c r="C35" s="103">
        <v>257.4</v>
      </c>
      <c r="D35" s="104">
        <v>320.9</v>
      </c>
      <c r="E35" s="103">
        <v>473.7</v>
      </c>
      <c r="F35" s="104">
        <v>689.9</v>
      </c>
      <c r="G35" s="104">
        <v>851.1</v>
      </c>
      <c r="H35" s="104">
        <v>727</v>
      </c>
      <c r="I35" s="105">
        <v>451.9</v>
      </c>
      <c r="J35" s="147">
        <v>697.2</v>
      </c>
      <c r="K35" s="147">
        <v>1257.9</v>
      </c>
      <c r="L35" s="147">
        <v>425.1</v>
      </c>
      <c r="M35" s="147">
        <v>1034.3</v>
      </c>
      <c r="N35" s="146">
        <v>1675.1</v>
      </c>
      <c r="O35" s="147">
        <v>1218.4</v>
      </c>
      <c r="P35" s="147">
        <v>1778.4</v>
      </c>
      <c r="Q35" s="160">
        <v>1731.7</v>
      </c>
      <c r="R35" s="147">
        <f t="shared" si="0"/>
        <v>2293.6099999999997</v>
      </c>
      <c r="S35" s="146">
        <v>9015.9</v>
      </c>
      <c r="T35" s="146">
        <v>3642.6</v>
      </c>
      <c r="U35" s="155">
        <v>3831</v>
      </c>
      <c r="V35" s="155">
        <v>3812.799716</v>
      </c>
      <c r="W35" s="155">
        <v>2025.9329480000001</v>
      </c>
      <c r="X35" s="155">
        <v>3167.3308210000005</v>
      </c>
      <c r="Y35" s="155">
        <v>3647.0142614525976</v>
      </c>
      <c r="Z35" s="147">
        <v>87.3</v>
      </c>
      <c r="AA35" s="18">
        <v>169.8</v>
      </c>
      <c r="AB35" s="18">
        <v>27.8</v>
      </c>
      <c r="AC35" s="18">
        <v>33.5</v>
      </c>
      <c r="AD35" s="18">
        <v>12</v>
      </c>
      <c r="AE35" s="18">
        <v>394.5</v>
      </c>
      <c r="AF35" s="18">
        <v>85.6</v>
      </c>
      <c r="AG35" s="18">
        <v>11.6</v>
      </c>
      <c r="AH35" s="18">
        <v>8.6</v>
      </c>
      <c r="AI35" s="18">
        <v>59.4</v>
      </c>
      <c r="AJ35" s="18">
        <v>276.3</v>
      </c>
      <c r="AK35" s="18">
        <v>52</v>
      </c>
      <c r="AL35" s="147">
        <f t="shared" si="49"/>
        <v>1218.4</v>
      </c>
      <c r="AM35" s="147">
        <v>103.1</v>
      </c>
      <c r="AN35" s="18">
        <v>88.1</v>
      </c>
      <c r="AO35" s="18">
        <v>21.6</v>
      </c>
      <c r="AP35" s="18">
        <v>362.7</v>
      </c>
      <c r="AQ35" s="18">
        <v>31.3</v>
      </c>
      <c r="AR35" s="18">
        <v>104.9</v>
      </c>
      <c r="AS35" s="18">
        <v>324.3</v>
      </c>
      <c r="AT35" s="18">
        <v>2.1</v>
      </c>
      <c r="AU35" s="18">
        <v>55.8</v>
      </c>
      <c r="AV35" s="18">
        <v>625.6</v>
      </c>
      <c r="AW35" s="18">
        <v>6.8</v>
      </c>
      <c r="AX35" s="18">
        <v>52.1</v>
      </c>
      <c r="AY35" s="147">
        <f t="shared" si="1"/>
        <v>1778.3999999999999</v>
      </c>
      <c r="AZ35" s="161">
        <v>30.5</v>
      </c>
      <c r="BA35" s="18">
        <v>48.8</v>
      </c>
      <c r="BB35" s="18">
        <v>471.5</v>
      </c>
      <c r="BC35" s="18">
        <v>107.2</v>
      </c>
      <c r="BD35" s="18">
        <v>38.2</v>
      </c>
      <c r="BE35" s="18">
        <v>431.2</v>
      </c>
      <c r="BF35" s="18">
        <v>71.7</v>
      </c>
      <c r="BG35" s="18">
        <v>55.6</v>
      </c>
      <c r="BH35" s="18">
        <v>324.9</v>
      </c>
      <c r="BI35" s="18">
        <v>74.9</v>
      </c>
      <c r="BJ35" s="18">
        <v>33.6</v>
      </c>
      <c r="BK35" s="18">
        <v>43.6</v>
      </c>
      <c r="BL35" s="147">
        <f t="shared" si="2"/>
        <v>1731.6999999999998</v>
      </c>
      <c r="BM35" s="147">
        <v>106.4</v>
      </c>
      <c r="BN35" s="18">
        <v>70.76</v>
      </c>
      <c r="BO35" s="18">
        <v>215.75</v>
      </c>
      <c r="BP35" s="18">
        <v>393.71</v>
      </c>
      <c r="BQ35" s="18">
        <v>64.23</v>
      </c>
      <c r="BR35" s="18">
        <v>111.56</v>
      </c>
      <c r="BS35" s="48">
        <v>47.5</v>
      </c>
      <c r="BT35" s="48">
        <v>323.4</v>
      </c>
      <c r="BU35" s="48">
        <v>513.7</v>
      </c>
      <c r="BV35" s="48">
        <v>77.19999999999993</v>
      </c>
      <c r="BW35" s="48">
        <v>283.2</v>
      </c>
      <c r="BX35" s="18">
        <v>86.2</v>
      </c>
      <c r="BY35" s="147">
        <f t="shared" si="3"/>
        <v>2293.6099999999997</v>
      </c>
      <c r="BZ35" s="162">
        <v>126.4</v>
      </c>
      <c r="CA35" s="18">
        <f t="shared" si="4"/>
        <v>224.20000000000002</v>
      </c>
      <c r="CB35" s="18">
        <f t="shared" si="5"/>
        <v>23.5</v>
      </c>
      <c r="CC35" s="18">
        <f t="shared" si="6"/>
        <v>421.79999999999995</v>
      </c>
      <c r="CD35" s="18">
        <f t="shared" si="7"/>
        <v>352.9</v>
      </c>
      <c r="CE35" s="18">
        <f t="shared" si="8"/>
        <v>822.5</v>
      </c>
      <c r="CF35" s="18">
        <f t="shared" si="9"/>
        <v>974.3999999999999</v>
      </c>
      <c r="CG35" s="18">
        <f t="shared" si="10"/>
        <v>1425</v>
      </c>
      <c r="CH35" s="18">
        <f t="shared" si="11"/>
        <v>184.90000000000055</v>
      </c>
      <c r="CI35" s="18">
        <f t="shared" si="12"/>
        <v>1915.1999999999998</v>
      </c>
      <c r="CJ35" s="18">
        <f t="shared" si="13"/>
        <v>1917.8000000000002</v>
      </c>
      <c r="CK35" s="18">
        <f t="shared" si="14"/>
        <v>627.2999999999993</v>
      </c>
      <c r="CL35" s="18">
        <f t="shared" si="15"/>
        <v>9015.9</v>
      </c>
      <c r="CM35" s="162">
        <v>350.6</v>
      </c>
      <c r="CN35" s="162">
        <v>374.1</v>
      </c>
      <c r="CO35" s="147">
        <v>795.9</v>
      </c>
      <c r="CP35" s="28">
        <v>1148.8</v>
      </c>
      <c r="CQ35" s="162">
        <v>1971.3</v>
      </c>
      <c r="CR35" s="162">
        <v>2945.7</v>
      </c>
      <c r="CS35" s="162">
        <v>4370.7</v>
      </c>
      <c r="CT35" s="28">
        <v>4555.6</v>
      </c>
      <c r="CU35" s="146">
        <v>6470.8</v>
      </c>
      <c r="CV35" s="146">
        <v>8388.6</v>
      </c>
      <c r="CW35" s="146">
        <v>9015.9</v>
      </c>
      <c r="CX35" s="146">
        <v>455.7</v>
      </c>
      <c r="CY35" s="146">
        <f t="shared" si="16"/>
        <v>902.3999999999999</v>
      </c>
      <c r="CZ35" s="146">
        <f t="shared" si="17"/>
        <v>231.10000000000014</v>
      </c>
      <c r="DA35" s="146">
        <f t="shared" si="18"/>
        <v>7.2000000000000455</v>
      </c>
      <c r="DB35" s="146">
        <f t="shared" si="19"/>
        <v>127</v>
      </c>
      <c r="DC35" s="146">
        <f t="shared" si="20"/>
        <v>289.1999999999998</v>
      </c>
      <c r="DD35" s="146">
        <f t="shared" si="21"/>
        <v>579.8000000000002</v>
      </c>
      <c r="DE35" s="146">
        <f t="shared" si="22"/>
        <v>158.29999999999973</v>
      </c>
      <c r="DF35" s="146">
        <f t="shared" si="23"/>
        <v>357.2000000000003</v>
      </c>
      <c r="DG35" s="146">
        <f t="shared" si="24"/>
        <v>90.5</v>
      </c>
      <c r="DH35" s="146">
        <f t="shared" si="25"/>
        <v>219</v>
      </c>
      <c r="DI35" s="146">
        <f t="shared" si="26"/>
        <v>225.19999999999982</v>
      </c>
      <c r="DJ35" s="146">
        <f t="shared" si="27"/>
        <v>3642.6</v>
      </c>
      <c r="DK35" s="146">
        <v>212.2</v>
      </c>
      <c r="DL35" s="146">
        <f t="shared" si="28"/>
        <v>308.7</v>
      </c>
      <c r="DM35" s="146">
        <f t="shared" si="29"/>
        <v>1050.5</v>
      </c>
      <c r="DN35" s="146">
        <f t="shared" si="30"/>
        <v>69.79999999999995</v>
      </c>
      <c r="DO35" s="146">
        <f t="shared" si="31"/>
        <v>256.29999999999995</v>
      </c>
      <c r="DP35" s="146">
        <f t="shared" si="32"/>
        <v>136.20000000000005</v>
      </c>
      <c r="DQ35" s="146">
        <f t="shared" si="33"/>
        <v>127.99999999999977</v>
      </c>
      <c r="DR35" s="146">
        <f t="shared" si="34"/>
        <v>90.20000000000027</v>
      </c>
      <c r="DS35" s="146">
        <f t="shared" si="35"/>
        <v>321.0999999999999</v>
      </c>
      <c r="DT35" s="146">
        <f t="shared" si="36"/>
        <v>92.40000000000009</v>
      </c>
      <c r="DU35" s="146">
        <f t="shared" si="37"/>
        <v>65.09999999999991</v>
      </c>
      <c r="DV35" s="146">
        <f t="shared" si="38"/>
        <v>1100.5</v>
      </c>
      <c r="DW35" s="146">
        <f t="shared" si="39"/>
        <v>3831</v>
      </c>
      <c r="DX35" s="146">
        <v>1358.1</v>
      </c>
      <c r="DY35" s="146">
        <v>1589.2</v>
      </c>
      <c r="DZ35" s="146">
        <v>1596.4</v>
      </c>
      <c r="EA35" s="146">
        <v>1723.4</v>
      </c>
      <c r="EB35" s="163">
        <v>2012.6</v>
      </c>
      <c r="EC35" s="146">
        <v>2592.4</v>
      </c>
      <c r="ED35" s="146">
        <v>2750.7</v>
      </c>
      <c r="EE35" s="155">
        <v>3107.9</v>
      </c>
      <c r="EF35" s="155">
        <v>3198.4</v>
      </c>
      <c r="EG35" s="146">
        <v>3417.4</v>
      </c>
      <c r="EH35" s="146">
        <v>3642.6</v>
      </c>
      <c r="EI35" s="146">
        <v>212.2</v>
      </c>
      <c r="EJ35" s="146">
        <v>520.9</v>
      </c>
      <c r="EK35" s="164">
        <v>1571.4</v>
      </c>
      <c r="EL35" s="146">
        <v>1641.2</v>
      </c>
      <c r="EM35" s="146">
        <v>1897.5</v>
      </c>
      <c r="EN35" s="155">
        <v>2033.7</v>
      </c>
      <c r="EO35" s="146">
        <v>2161.7</v>
      </c>
      <c r="EP35" s="165">
        <v>2251.9</v>
      </c>
      <c r="EQ35" s="166">
        <v>2573</v>
      </c>
      <c r="ER35" s="155">
        <v>2665.4</v>
      </c>
      <c r="ES35" s="155">
        <v>2730.5</v>
      </c>
      <c r="ET35" s="155">
        <v>3831</v>
      </c>
      <c r="EU35" s="155">
        <v>127.9</v>
      </c>
      <c r="EV35" s="146">
        <v>492.4</v>
      </c>
      <c r="EW35" s="146">
        <v>1133.4</v>
      </c>
      <c r="EX35" s="155">
        <v>1461.2</v>
      </c>
      <c r="EY35" s="155">
        <v>1801.7</v>
      </c>
      <c r="EZ35" s="155">
        <v>835.279105</v>
      </c>
      <c r="FA35" s="155">
        <v>87.733296</v>
      </c>
      <c r="FB35" s="167">
        <v>75.60816</v>
      </c>
      <c r="FC35" s="168">
        <v>295.803495</v>
      </c>
      <c r="FD35" s="168">
        <v>72.083012</v>
      </c>
      <c r="FE35" s="169">
        <v>459.8935</v>
      </c>
      <c r="FF35" s="168">
        <v>184.699148</v>
      </c>
      <c r="FG35" s="155">
        <f t="shared" si="40"/>
        <v>3812.799716</v>
      </c>
      <c r="FH35" s="155">
        <v>268.992055</v>
      </c>
      <c r="FI35" s="169">
        <v>74.684806</v>
      </c>
      <c r="FJ35" s="155">
        <v>183.251463</v>
      </c>
      <c r="FK35" s="155">
        <v>163.770438</v>
      </c>
      <c r="FL35" s="155">
        <v>248.11417</v>
      </c>
      <c r="FM35" s="155">
        <v>77.246246</v>
      </c>
      <c r="FN35" s="169">
        <v>54.712104</v>
      </c>
      <c r="FO35" s="170">
        <v>55.161228</v>
      </c>
      <c r="FP35" s="170">
        <v>95.856472</v>
      </c>
      <c r="FQ35" s="170">
        <v>344.730059</v>
      </c>
      <c r="FR35" s="170">
        <v>190.8532</v>
      </c>
      <c r="FS35" s="170">
        <v>268.560707</v>
      </c>
      <c r="FT35" s="146">
        <f t="shared" si="41"/>
        <v>2025.9329480000001</v>
      </c>
      <c r="FU35" s="28">
        <v>145.024636</v>
      </c>
      <c r="FV35" s="146">
        <v>55.241688</v>
      </c>
      <c r="FW35" s="114">
        <v>84.523157</v>
      </c>
      <c r="FX35" s="114">
        <v>115.881393</v>
      </c>
      <c r="FY35" s="114">
        <v>52.393911</v>
      </c>
      <c r="FZ35" s="114">
        <v>73.969015</v>
      </c>
      <c r="GA35" s="52">
        <v>958.084429</v>
      </c>
      <c r="GB35" s="52">
        <v>544.319441</v>
      </c>
      <c r="GC35" s="52">
        <v>285.999657</v>
      </c>
      <c r="GD35" s="52">
        <v>224.339973</v>
      </c>
      <c r="GE35" s="52">
        <v>141.173521</v>
      </c>
      <c r="GF35" s="316">
        <v>486.38</v>
      </c>
      <c r="GG35" s="158">
        <f t="shared" si="42"/>
        <v>3167.3308210000005</v>
      </c>
      <c r="GH35" s="146">
        <v>401.0355674525975</v>
      </c>
      <c r="GI35" s="146">
        <v>326.436655</v>
      </c>
      <c r="GJ35" s="249">
        <v>84.523157</v>
      </c>
      <c r="GK35" s="249">
        <v>718.227778</v>
      </c>
      <c r="GL35" s="158">
        <v>181.140509</v>
      </c>
      <c r="GM35" s="158">
        <v>178.68441899999996</v>
      </c>
      <c r="GN35" s="250">
        <v>195.525683</v>
      </c>
      <c r="GO35" s="250">
        <v>249.743057</v>
      </c>
      <c r="GP35" s="158">
        <v>264.88158</v>
      </c>
      <c r="GQ35" s="158">
        <v>528.065771</v>
      </c>
      <c r="GR35" s="158">
        <v>235.68295</v>
      </c>
      <c r="GS35" s="249">
        <v>283.067135</v>
      </c>
      <c r="GT35" s="155">
        <v>6381.112944676547</v>
      </c>
      <c r="GU35" s="155">
        <v>8895.673362781832</v>
      </c>
      <c r="GV35" s="155">
        <v>14774.537022800398</v>
      </c>
      <c r="GW35" s="146">
        <f t="shared" si="43"/>
        <v>3647.0142614525976</v>
      </c>
      <c r="GX35" s="105">
        <v>355.570753</v>
      </c>
      <c r="GY35" s="339">
        <v>140.971937</v>
      </c>
      <c r="GZ35" s="113">
        <v>1157.37772</v>
      </c>
      <c r="HA35" s="328">
        <v>694.061075</v>
      </c>
      <c r="HB35" s="333">
        <v>202.21657763</v>
      </c>
      <c r="HC35" s="333">
        <v>590.05337015</v>
      </c>
      <c r="HD35" s="333">
        <v>383.584025333701</v>
      </c>
      <c r="HE35" s="146">
        <v>160.45843070565098</v>
      </c>
      <c r="HF35" s="330">
        <v>203.564254998188</v>
      </c>
      <c r="HG35" s="328">
        <v>565.860542263268</v>
      </c>
      <c r="HH35" s="328">
        <v>1222.2481417011343</v>
      </c>
      <c r="HI35" s="328">
        <v>705.146116894605</v>
      </c>
      <c r="HJ35" s="25">
        <v>403.96989572406903</v>
      </c>
      <c r="HK35" s="96">
        <v>1224.5586383213151</v>
      </c>
      <c r="HL35" s="96">
        <v>345.8419035864481</v>
      </c>
      <c r="HM35" s="96">
        <v>211.22042795000004</v>
      </c>
      <c r="HN35" s="96">
        <v>187.85545405</v>
      </c>
      <c r="HO35" s="96">
        <v>422.24030446999996</v>
      </c>
      <c r="HP35" s="96">
        <v>369.54991224999986</v>
      </c>
      <c r="HQ35" s="96">
        <v>259.84608331</v>
      </c>
      <c r="HR35" s="96">
        <v>2235.9577781200014</v>
      </c>
      <c r="HS35" s="96">
        <v>574.498565</v>
      </c>
      <c r="HT35" s="96">
        <v>873.015977</v>
      </c>
      <c r="HU35" s="96">
        <v>1787.118423</v>
      </c>
      <c r="HV35" s="347">
        <f t="shared" si="47"/>
        <v>6381.112944676547</v>
      </c>
      <c r="HW35" s="347">
        <f t="shared" si="44"/>
        <v>8895.673362781832</v>
      </c>
      <c r="HX35" s="347">
        <v>445.922631</v>
      </c>
      <c r="HY35" s="347">
        <v>179.921516</v>
      </c>
      <c r="HZ35" s="347">
        <v>2293.136709</v>
      </c>
      <c r="IA35" s="347">
        <v>939.505919</v>
      </c>
      <c r="IB35" s="347">
        <v>2532.163596</v>
      </c>
      <c r="IC35" s="347">
        <v>649.612229</v>
      </c>
      <c r="ID35" s="347">
        <v>739.583309</v>
      </c>
      <c r="IE35" s="347">
        <v>878.18923</v>
      </c>
      <c r="IF35" s="347">
        <v>2318.921572800399</v>
      </c>
      <c r="IG35" s="347">
        <v>1034.575702</v>
      </c>
      <c r="IH35" s="347">
        <v>1064.998072</v>
      </c>
      <c r="II35" s="347">
        <v>1698.006537</v>
      </c>
      <c r="IJ35" s="347">
        <v>722.426343</v>
      </c>
      <c r="IK35" s="347">
        <v>776.739335</v>
      </c>
      <c r="IL35" s="347">
        <v>1699.064573</v>
      </c>
      <c r="IM35" s="347">
        <v>610.461493</v>
      </c>
      <c r="IN35" s="347">
        <v>3686.112636</v>
      </c>
      <c r="IO35" s="347">
        <v>1747.600373</v>
      </c>
      <c r="IP35" s="155">
        <f t="shared" si="45"/>
        <v>7040.2626</v>
      </c>
      <c r="IQ35" s="155">
        <f t="shared" si="46"/>
        <v>9242.404752999999</v>
      </c>
      <c r="IR35" s="312"/>
    </row>
    <row r="36" spans="1:252" ht="18" customHeight="1">
      <c r="A36" s="159" t="s">
        <v>67</v>
      </c>
      <c r="B36" s="46" t="s">
        <v>68</v>
      </c>
      <c r="C36" s="103">
        <v>11.3</v>
      </c>
      <c r="D36" s="104">
        <v>29.7</v>
      </c>
      <c r="E36" s="103">
        <v>17.9</v>
      </c>
      <c r="F36" s="104">
        <v>22.4</v>
      </c>
      <c r="G36" s="104">
        <v>30.8</v>
      </c>
      <c r="H36" s="104">
        <v>50.9</v>
      </c>
      <c r="I36" s="105">
        <v>114.5</v>
      </c>
      <c r="J36" s="147">
        <v>5</v>
      </c>
      <c r="K36" s="147">
        <v>36.8</v>
      </c>
      <c r="L36" s="147">
        <v>18.9</v>
      </c>
      <c r="M36" s="147">
        <v>40.5</v>
      </c>
      <c r="N36" s="146">
        <v>77.2</v>
      </c>
      <c r="O36" s="147">
        <v>140.3</v>
      </c>
      <c r="P36" s="147">
        <v>301.3</v>
      </c>
      <c r="Q36" s="160">
        <v>466.1</v>
      </c>
      <c r="R36" s="147">
        <f t="shared" si="0"/>
        <v>758.81</v>
      </c>
      <c r="S36" s="146">
        <v>1162.9</v>
      </c>
      <c r="T36" s="146">
        <v>1047.1</v>
      </c>
      <c r="U36" s="155">
        <v>1537.1</v>
      </c>
      <c r="V36" s="155">
        <v>1548.4317540000002</v>
      </c>
      <c r="W36" s="155">
        <v>1805.0480339999997</v>
      </c>
      <c r="X36" s="155">
        <v>3677.251239</v>
      </c>
      <c r="Y36" s="155">
        <v>5171.860839</v>
      </c>
      <c r="Z36" s="147">
        <v>23.5</v>
      </c>
      <c r="AA36" s="18" t="s">
        <v>24</v>
      </c>
      <c r="AB36" s="18" t="s">
        <v>209</v>
      </c>
      <c r="AC36" s="18" t="s">
        <v>209</v>
      </c>
      <c r="AD36" s="18">
        <v>11.7</v>
      </c>
      <c r="AE36" s="18">
        <v>11.7</v>
      </c>
      <c r="AF36" s="18">
        <v>22.6</v>
      </c>
      <c r="AG36" s="18">
        <v>1.3</v>
      </c>
      <c r="AH36" s="18">
        <v>30</v>
      </c>
      <c r="AI36" s="18">
        <v>14.9</v>
      </c>
      <c r="AJ36" s="18" t="s">
        <v>209</v>
      </c>
      <c r="AK36" s="18">
        <v>24.6</v>
      </c>
      <c r="AL36" s="147">
        <f t="shared" si="49"/>
        <v>140.3</v>
      </c>
      <c r="AM36" s="147">
        <v>3.8</v>
      </c>
      <c r="AN36" s="18">
        <v>64.2</v>
      </c>
      <c r="AO36" s="18">
        <v>1.4</v>
      </c>
      <c r="AP36" s="18">
        <v>73.8</v>
      </c>
      <c r="AQ36" s="18">
        <v>33.2</v>
      </c>
      <c r="AR36" s="18" t="s">
        <v>24</v>
      </c>
      <c r="AS36" s="18">
        <v>71.9</v>
      </c>
      <c r="AT36" s="18">
        <v>35.3</v>
      </c>
      <c r="AU36" s="18" t="s">
        <v>209</v>
      </c>
      <c r="AV36" s="18">
        <v>2.3</v>
      </c>
      <c r="AW36" s="18" t="s">
        <v>24</v>
      </c>
      <c r="AX36" s="18">
        <v>15.4</v>
      </c>
      <c r="AY36" s="147">
        <f t="shared" si="1"/>
        <v>301.29999999999995</v>
      </c>
      <c r="AZ36" s="161">
        <v>18.7</v>
      </c>
      <c r="BA36" s="18">
        <v>52.7</v>
      </c>
      <c r="BB36" s="18">
        <v>19.6</v>
      </c>
      <c r="BC36" s="18">
        <v>33.4</v>
      </c>
      <c r="BD36" s="18" t="s">
        <v>209</v>
      </c>
      <c r="BE36" s="18">
        <v>110.4</v>
      </c>
      <c r="BF36" s="18">
        <v>5.3</v>
      </c>
      <c r="BG36" s="18">
        <v>18.5</v>
      </c>
      <c r="BH36" s="18">
        <v>56.5</v>
      </c>
      <c r="BI36" s="18">
        <v>148.3</v>
      </c>
      <c r="BJ36" s="18" t="s">
        <v>24</v>
      </c>
      <c r="BK36" s="18">
        <v>2.7</v>
      </c>
      <c r="BL36" s="147">
        <f t="shared" si="2"/>
        <v>466.1</v>
      </c>
      <c r="BM36" s="147">
        <v>63.7</v>
      </c>
      <c r="BN36" s="18" t="s">
        <v>24</v>
      </c>
      <c r="BO36" s="18">
        <v>39.44</v>
      </c>
      <c r="BP36" s="18">
        <v>45.83</v>
      </c>
      <c r="BQ36" s="18">
        <v>38.25</v>
      </c>
      <c r="BR36" s="18">
        <v>45.59</v>
      </c>
      <c r="BS36" s="48">
        <v>100.5</v>
      </c>
      <c r="BT36" s="48">
        <v>249.6</v>
      </c>
      <c r="BU36" s="48">
        <v>24.9</v>
      </c>
      <c r="BV36" s="48">
        <v>92.6</v>
      </c>
      <c r="BW36" s="48">
        <v>39.4</v>
      </c>
      <c r="BX36" s="18">
        <v>19</v>
      </c>
      <c r="BY36" s="147">
        <f t="shared" si="3"/>
        <v>758.81</v>
      </c>
      <c r="BZ36" s="162">
        <v>88.9</v>
      </c>
      <c r="CA36" s="18">
        <f t="shared" si="4"/>
        <v>80.79999999999998</v>
      </c>
      <c r="CB36" s="18">
        <f t="shared" si="5"/>
        <v>40</v>
      </c>
      <c r="CC36" s="18">
        <f t="shared" si="6"/>
        <v>155.7</v>
      </c>
      <c r="CD36" s="18">
        <f t="shared" si="7"/>
        <v>44.10000000000002</v>
      </c>
      <c r="CE36" s="18">
        <f t="shared" si="8"/>
        <v>165.89999999999998</v>
      </c>
      <c r="CF36" s="18">
        <f t="shared" si="9"/>
        <v>40</v>
      </c>
      <c r="CG36" s="18">
        <f t="shared" si="10"/>
        <v>188.60000000000002</v>
      </c>
      <c r="CH36" s="18">
        <f t="shared" si="11"/>
        <v>215.89999999999998</v>
      </c>
      <c r="CI36" s="18">
        <f t="shared" si="12"/>
        <v>66.50000000000011</v>
      </c>
      <c r="CJ36" s="18">
        <f t="shared" si="13"/>
        <v>68.89999999999986</v>
      </c>
      <c r="CK36" s="18">
        <f t="shared" si="14"/>
        <v>7.600000000000136</v>
      </c>
      <c r="CL36" s="18">
        <f t="shared" si="15"/>
        <v>1162.9</v>
      </c>
      <c r="CM36" s="162">
        <v>169.7</v>
      </c>
      <c r="CN36" s="162">
        <v>209.7</v>
      </c>
      <c r="CO36" s="147">
        <v>365.4</v>
      </c>
      <c r="CP36" s="28">
        <v>409.5</v>
      </c>
      <c r="CQ36" s="162">
        <v>575.4</v>
      </c>
      <c r="CR36" s="162">
        <v>615.4</v>
      </c>
      <c r="CS36" s="162">
        <v>804</v>
      </c>
      <c r="CT36" s="28">
        <v>1019.9</v>
      </c>
      <c r="CU36" s="146">
        <v>1086.4</v>
      </c>
      <c r="CV36" s="146">
        <v>1155.3</v>
      </c>
      <c r="CW36" s="146">
        <v>1162.9</v>
      </c>
      <c r="CX36" s="146">
        <v>3.6</v>
      </c>
      <c r="CY36" s="146">
        <f t="shared" si="16"/>
        <v>26.4</v>
      </c>
      <c r="CZ36" s="146">
        <f t="shared" si="17"/>
        <v>3.700000000000003</v>
      </c>
      <c r="DA36" s="146">
        <f t="shared" si="18"/>
        <v>14.299999999999997</v>
      </c>
      <c r="DB36" s="146">
        <f t="shared" si="19"/>
        <v>92.30000000000001</v>
      </c>
      <c r="DC36" s="146">
        <f t="shared" si="20"/>
        <v>22.799999999999983</v>
      </c>
      <c r="DD36" s="146">
        <f t="shared" si="21"/>
        <v>178.6</v>
      </c>
      <c r="DE36" s="146">
        <f t="shared" si="22"/>
        <v>121.5</v>
      </c>
      <c r="DF36" s="146">
        <f t="shared" si="23"/>
        <v>140.8</v>
      </c>
      <c r="DG36" s="146">
        <f t="shared" si="24"/>
        <v>205.39999999999998</v>
      </c>
      <c r="DH36" s="146">
        <f t="shared" si="25"/>
        <v>116.30000000000007</v>
      </c>
      <c r="DI36" s="146">
        <f t="shared" si="26"/>
        <v>121.39999999999986</v>
      </c>
      <c r="DJ36" s="146">
        <f t="shared" si="27"/>
        <v>1047.1</v>
      </c>
      <c r="DK36" s="146">
        <v>13.7</v>
      </c>
      <c r="DL36" s="146">
        <f t="shared" si="28"/>
        <v>151.20000000000002</v>
      </c>
      <c r="DM36" s="146">
        <f t="shared" si="29"/>
        <v>5.900000000000006</v>
      </c>
      <c r="DN36" s="146">
        <f t="shared" si="30"/>
        <v>121.09999999999997</v>
      </c>
      <c r="DO36" s="146">
        <f t="shared" si="31"/>
        <v>186.3</v>
      </c>
      <c r="DP36" s="146">
        <f t="shared" si="32"/>
        <v>137.2</v>
      </c>
      <c r="DQ36" s="146">
        <f t="shared" si="33"/>
        <v>67.70000000000005</v>
      </c>
      <c r="DR36" s="146">
        <f t="shared" si="34"/>
        <v>416.69999999999993</v>
      </c>
      <c r="DS36" s="146">
        <f t="shared" si="35"/>
        <v>190.70000000000005</v>
      </c>
      <c r="DT36" s="146">
        <f t="shared" si="36"/>
        <v>108.79999999999995</v>
      </c>
      <c r="DU36" s="146">
        <f t="shared" si="37"/>
        <v>132.29999999999995</v>
      </c>
      <c r="DV36" s="146">
        <f t="shared" si="38"/>
        <v>5.5</v>
      </c>
      <c r="DW36" s="146">
        <f t="shared" si="39"/>
        <v>1537.1</v>
      </c>
      <c r="DX36" s="146">
        <v>30</v>
      </c>
      <c r="DY36" s="146">
        <v>33.7</v>
      </c>
      <c r="DZ36" s="146">
        <v>48</v>
      </c>
      <c r="EA36" s="146">
        <v>140.3</v>
      </c>
      <c r="EB36" s="163">
        <v>163.1</v>
      </c>
      <c r="EC36" s="146">
        <v>341.7</v>
      </c>
      <c r="ED36" s="146">
        <v>463.2</v>
      </c>
      <c r="EE36" s="155">
        <v>604</v>
      </c>
      <c r="EF36" s="155">
        <v>809.4</v>
      </c>
      <c r="EG36" s="146">
        <v>925.7</v>
      </c>
      <c r="EH36" s="146">
        <v>1047.1</v>
      </c>
      <c r="EI36" s="146">
        <v>13.7</v>
      </c>
      <c r="EJ36" s="146">
        <v>164.9</v>
      </c>
      <c r="EK36" s="164">
        <v>170.8</v>
      </c>
      <c r="EL36" s="146">
        <v>291.9</v>
      </c>
      <c r="EM36" s="146">
        <v>478.2</v>
      </c>
      <c r="EN36" s="155">
        <v>615.4</v>
      </c>
      <c r="EO36" s="146">
        <v>683.1</v>
      </c>
      <c r="EP36" s="165">
        <v>1099.8</v>
      </c>
      <c r="EQ36" s="166">
        <v>1290.5</v>
      </c>
      <c r="ER36" s="155">
        <v>1399.3</v>
      </c>
      <c r="ES36" s="155">
        <v>1531.6</v>
      </c>
      <c r="ET36" s="155">
        <v>1537.1</v>
      </c>
      <c r="EU36" s="155">
        <v>295.4</v>
      </c>
      <c r="EV36" s="146">
        <v>547.4</v>
      </c>
      <c r="EW36" s="146">
        <v>759.3</v>
      </c>
      <c r="EX36" s="155">
        <v>1028.9</v>
      </c>
      <c r="EY36" s="155">
        <v>1128.5</v>
      </c>
      <c r="EZ36" s="155">
        <v>9.501686</v>
      </c>
      <c r="FA36" s="155">
        <v>84.701201</v>
      </c>
      <c r="FB36" s="167">
        <v>189.386874</v>
      </c>
      <c r="FC36" s="168">
        <v>136.341993</v>
      </c>
      <c r="FD36" s="168">
        <v>0</v>
      </c>
      <c r="FE36" s="169">
        <v>0</v>
      </c>
      <c r="FF36" s="168">
        <v>0</v>
      </c>
      <c r="FG36" s="155">
        <f t="shared" si="40"/>
        <v>1548.4317540000002</v>
      </c>
      <c r="FH36" s="155">
        <v>100.5105</v>
      </c>
      <c r="FI36" s="169">
        <v>108.694916</v>
      </c>
      <c r="FJ36" s="155">
        <v>83.190707</v>
      </c>
      <c r="FK36" s="155">
        <v>455.510947</v>
      </c>
      <c r="FL36" s="155">
        <v>391.198923</v>
      </c>
      <c r="FM36" s="155">
        <v>0.468946</v>
      </c>
      <c r="FN36" s="169">
        <v>95.948302</v>
      </c>
      <c r="FO36" s="170">
        <v>8.922672</v>
      </c>
      <c r="FP36" s="170">
        <v>93.514988</v>
      </c>
      <c r="FQ36" s="170">
        <v>182.453306</v>
      </c>
      <c r="FR36" s="170">
        <v>282.081514</v>
      </c>
      <c r="FS36" s="170">
        <v>2.552313</v>
      </c>
      <c r="FT36" s="146">
        <f t="shared" si="41"/>
        <v>1805.0480339999997</v>
      </c>
      <c r="FU36" s="28">
        <v>201.299179</v>
      </c>
      <c r="FV36" s="146">
        <v>77.207995</v>
      </c>
      <c r="FW36" s="114">
        <v>214.254612</v>
      </c>
      <c r="FX36" s="114">
        <v>287.073279</v>
      </c>
      <c r="FY36" s="114">
        <v>297.301256</v>
      </c>
      <c r="FZ36" s="114">
        <v>537.671412</v>
      </c>
      <c r="GA36" s="52">
        <v>333.918864</v>
      </c>
      <c r="GB36" s="52">
        <v>340.920828</v>
      </c>
      <c r="GC36" s="52">
        <v>569.922773</v>
      </c>
      <c r="GD36" s="52">
        <v>90.892413</v>
      </c>
      <c r="GE36" s="52">
        <v>163.93133</v>
      </c>
      <c r="GF36" s="52">
        <v>562.857298</v>
      </c>
      <c r="GG36" s="158">
        <f t="shared" si="42"/>
        <v>3677.251239</v>
      </c>
      <c r="GH36" s="146">
        <v>426.069314</v>
      </c>
      <c r="GI36" s="146">
        <v>134.243564</v>
      </c>
      <c r="GJ36" s="249">
        <v>214.254612</v>
      </c>
      <c r="GK36" s="249">
        <v>224.79227500000002</v>
      </c>
      <c r="GL36" s="158">
        <v>250.45937</v>
      </c>
      <c r="GM36" s="158">
        <v>496.864917</v>
      </c>
      <c r="GN36" s="250">
        <v>491.091211</v>
      </c>
      <c r="GO36" s="250">
        <v>346.104238</v>
      </c>
      <c r="GP36" s="158">
        <v>327.548005</v>
      </c>
      <c r="GQ36" s="158">
        <v>1195.416683</v>
      </c>
      <c r="GR36" s="158">
        <v>846.31476</v>
      </c>
      <c r="GS36" s="249">
        <v>218.70189</v>
      </c>
      <c r="GT36" s="155">
        <v>3528.0073291895937</v>
      </c>
      <c r="GU36" s="155">
        <v>5862.127666729107</v>
      </c>
      <c r="GV36" s="155">
        <v>5795.262551500001</v>
      </c>
      <c r="GW36" s="146">
        <f t="shared" si="43"/>
        <v>5171.860839</v>
      </c>
      <c r="GX36" s="105">
        <v>82.474631</v>
      </c>
      <c r="GY36" s="339">
        <v>28.536916</v>
      </c>
      <c r="GZ36" s="113">
        <v>110.795794</v>
      </c>
      <c r="HA36" s="328">
        <v>91.926233</v>
      </c>
      <c r="HB36" s="333">
        <v>156.3389314</v>
      </c>
      <c r="HC36" s="333">
        <v>356.70630193</v>
      </c>
      <c r="HD36" s="333">
        <v>300.036003360381</v>
      </c>
      <c r="HE36" s="146">
        <v>676.3270186912199</v>
      </c>
      <c r="HF36" s="330">
        <v>474.6606733400721</v>
      </c>
      <c r="HG36" s="328">
        <v>52.667748957712</v>
      </c>
      <c r="HH36" s="328">
        <v>578.828808579575</v>
      </c>
      <c r="HI36" s="328">
        <v>618.7082689306341</v>
      </c>
      <c r="HJ36" s="25">
        <v>841.4825584970143</v>
      </c>
      <c r="HK36" s="96">
        <v>356.81593350638207</v>
      </c>
      <c r="HL36" s="96">
        <v>962.5357424157106</v>
      </c>
      <c r="HM36" s="96">
        <v>783.0962127600002</v>
      </c>
      <c r="HN36" s="96">
        <v>448.35890873999995</v>
      </c>
      <c r="HO36" s="96">
        <v>223.88230989000002</v>
      </c>
      <c r="HP36" s="96">
        <v>68.07331214</v>
      </c>
      <c r="HQ36" s="96">
        <v>116.6713272</v>
      </c>
      <c r="HR36" s="96">
        <v>388.27760458000006</v>
      </c>
      <c r="HS36" s="96">
        <v>1137.873215</v>
      </c>
      <c r="HT36" s="96">
        <v>97.89667</v>
      </c>
      <c r="HU36" s="96">
        <v>437.163872</v>
      </c>
      <c r="HV36" s="347">
        <f t="shared" si="47"/>
        <v>3528.0073291895937</v>
      </c>
      <c r="HW36" s="347">
        <f t="shared" si="44"/>
        <v>5862.127666729107</v>
      </c>
      <c r="HX36" s="347">
        <v>451.836846</v>
      </c>
      <c r="HY36" s="347">
        <v>358.347944</v>
      </c>
      <c r="HZ36" s="347">
        <v>432.446377</v>
      </c>
      <c r="IA36" s="347">
        <v>562.08814</v>
      </c>
      <c r="IB36" s="347">
        <v>759.667134</v>
      </c>
      <c r="IC36" s="347">
        <v>289.732868</v>
      </c>
      <c r="ID36" s="347">
        <v>1160.300142</v>
      </c>
      <c r="IE36" s="347">
        <v>408.037508</v>
      </c>
      <c r="IF36" s="347">
        <v>77.2849235</v>
      </c>
      <c r="IG36" s="347">
        <v>453.979516</v>
      </c>
      <c r="IH36" s="347">
        <v>397.919118</v>
      </c>
      <c r="II36" s="347">
        <v>443.622035</v>
      </c>
      <c r="IJ36" s="347">
        <v>423.871109</v>
      </c>
      <c r="IK36" s="347">
        <v>91.16632</v>
      </c>
      <c r="IL36" s="347">
        <v>104.138334</v>
      </c>
      <c r="IM36" s="347">
        <v>107.920099</v>
      </c>
      <c r="IN36" s="347">
        <v>154.097991</v>
      </c>
      <c r="IO36" s="347">
        <v>265.487767</v>
      </c>
      <c r="IP36" s="155">
        <f t="shared" si="45"/>
        <v>2854.1193089999997</v>
      </c>
      <c r="IQ36" s="155">
        <f t="shared" si="46"/>
        <v>1146.6816199999998</v>
      </c>
      <c r="IR36" s="312"/>
    </row>
    <row r="37" spans="1:252" ht="18" customHeight="1">
      <c r="A37" s="159" t="s">
        <v>69</v>
      </c>
      <c r="B37" s="46" t="s">
        <v>70</v>
      </c>
      <c r="C37" s="103">
        <v>68.8</v>
      </c>
      <c r="D37" s="104">
        <v>102</v>
      </c>
      <c r="E37" s="103">
        <v>126.8</v>
      </c>
      <c r="F37" s="104">
        <v>81.6</v>
      </c>
      <c r="G37" s="104">
        <v>49.9</v>
      </c>
      <c r="H37" s="104">
        <v>75.3</v>
      </c>
      <c r="I37" s="105">
        <v>30.3</v>
      </c>
      <c r="J37" s="147">
        <v>100.3</v>
      </c>
      <c r="K37" s="147">
        <v>31.3</v>
      </c>
      <c r="L37" s="147">
        <v>70.9</v>
      </c>
      <c r="M37" s="147">
        <v>188.6</v>
      </c>
      <c r="N37" s="146">
        <v>60.2</v>
      </c>
      <c r="O37" s="147">
        <v>132.7</v>
      </c>
      <c r="P37" s="147">
        <v>254.4</v>
      </c>
      <c r="Q37" s="160">
        <v>321.3</v>
      </c>
      <c r="R37" s="147">
        <f t="shared" si="0"/>
        <v>422.96000000000004</v>
      </c>
      <c r="S37" s="146">
        <v>395.3</v>
      </c>
      <c r="T37" s="146">
        <v>452</v>
      </c>
      <c r="U37" s="155">
        <v>675</v>
      </c>
      <c r="V37" s="155">
        <v>340.3045890000001</v>
      </c>
      <c r="W37" s="155">
        <v>439.0311279999999</v>
      </c>
      <c r="X37" s="155">
        <v>1062.4995419999998</v>
      </c>
      <c r="Y37" s="155">
        <v>1037.4326379999998</v>
      </c>
      <c r="Z37" s="147">
        <v>9.4</v>
      </c>
      <c r="AA37" s="18">
        <v>2.1</v>
      </c>
      <c r="AB37" s="18">
        <v>3.1</v>
      </c>
      <c r="AC37" s="18">
        <v>40.5</v>
      </c>
      <c r="AD37" s="18">
        <v>4.3</v>
      </c>
      <c r="AE37" s="18">
        <v>22.6</v>
      </c>
      <c r="AF37" s="18">
        <v>3.2</v>
      </c>
      <c r="AG37" s="18">
        <v>11.5</v>
      </c>
      <c r="AH37" s="18">
        <v>4.7</v>
      </c>
      <c r="AI37" s="18" t="s">
        <v>209</v>
      </c>
      <c r="AJ37" s="18">
        <v>7.8</v>
      </c>
      <c r="AK37" s="18">
        <v>23.5</v>
      </c>
      <c r="AL37" s="147">
        <f t="shared" si="49"/>
        <v>132.7</v>
      </c>
      <c r="AM37" s="147">
        <v>45.2</v>
      </c>
      <c r="AN37" s="18">
        <v>10.4</v>
      </c>
      <c r="AO37" s="18">
        <v>1.7</v>
      </c>
      <c r="AP37" s="18">
        <v>4</v>
      </c>
      <c r="AQ37" s="18">
        <v>2.3</v>
      </c>
      <c r="AR37" s="18">
        <v>6.6</v>
      </c>
      <c r="AS37" s="18">
        <v>36.2</v>
      </c>
      <c r="AT37" s="18">
        <v>18</v>
      </c>
      <c r="AU37" s="18">
        <v>14.7</v>
      </c>
      <c r="AV37" s="18">
        <v>16.6</v>
      </c>
      <c r="AW37" s="18">
        <v>20.4</v>
      </c>
      <c r="AX37" s="18">
        <v>78.3</v>
      </c>
      <c r="AY37" s="147">
        <f t="shared" si="1"/>
        <v>254.39999999999998</v>
      </c>
      <c r="AZ37" s="161">
        <v>14.8</v>
      </c>
      <c r="BA37" s="18">
        <v>2.2</v>
      </c>
      <c r="BB37" s="18">
        <v>49.3</v>
      </c>
      <c r="BC37" s="18">
        <v>21.2</v>
      </c>
      <c r="BD37" s="18" t="s">
        <v>209</v>
      </c>
      <c r="BE37" s="18">
        <v>5</v>
      </c>
      <c r="BF37" s="18">
        <v>9.1</v>
      </c>
      <c r="BG37" s="18">
        <v>82.5</v>
      </c>
      <c r="BH37" s="18">
        <v>38</v>
      </c>
      <c r="BI37" s="18">
        <v>20.4</v>
      </c>
      <c r="BJ37" s="18">
        <v>12.3</v>
      </c>
      <c r="BK37" s="18">
        <v>66.5</v>
      </c>
      <c r="BL37" s="147">
        <f t="shared" si="2"/>
        <v>321.3</v>
      </c>
      <c r="BM37" s="147">
        <v>75.5</v>
      </c>
      <c r="BN37" s="18">
        <v>23.5</v>
      </c>
      <c r="BO37" s="18">
        <v>0.03</v>
      </c>
      <c r="BP37" s="18">
        <v>1.98</v>
      </c>
      <c r="BQ37" s="18">
        <v>39.32</v>
      </c>
      <c r="BR37" s="18">
        <v>2.83</v>
      </c>
      <c r="BS37" s="48">
        <v>18.4</v>
      </c>
      <c r="BT37" s="48">
        <v>18.9</v>
      </c>
      <c r="BU37" s="48">
        <v>71.7</v>
      </c>
      <c r="BV37" s="48">
        <v>42</v>
      </c>
      <c r="BW37" s="48">
        <v>57.1</v>
      </c>
      <c r="BX37" s="18">
        <v>71.7</v>
      </c>
      <c r="BY37" s="147">
        <f t="shared" si="3"/>
        <v>422.96000000000004</v>
      </c>
      <c r="BZ37" s="162">
        <v>18.3</v>
      </c>
      <c r="CA37" s="18">
        <f t="shared" si="4"/>
        <v>16.2</v>
      </c>
      <c r="CB37" s="18">
        <f t="shared" si="5"/>
        <v>29.200000000000003</v>
      </c>
      <c r="CC37" s="18">
        <f t="shared" si="6"/>
        <v>9.399999999999991</v>
      </c>
      <c r="CD37" s="18">
        <f t="shared" si="7"/>
        <v>9.5</v>
      </c>
      <c r="CE37" s="18">
        <f t="shared" si="8"/>
        <v>25.10000000000001</v>
      </c>
      <c r="CF37" s="18">
        <f t="shared" si="9"/>
        <v>21.799999999999997</v>
      </c>
      <c r="CG37" s="18">
        <f t="shared" si="10"/>
        <v>111.1</v>
      </c>
      <c r="CH37" s="18">
        <f t="shared" si="11"/>
        <v>12.099999999999994</v>
      </c>
      <c r="CI37" s="18">
        <f t="shared" si="12"/>
        <v>25.900000000000034</v>
      </c>
      <c r="CJ37" s="18">
        <f t="shared" si="13"/>
        <v>20.299999999999955</v>
      </c>
      <c r="CK37" s="18">
        <f t="shared" si="14"/>
        <v>96.40000000000003</v>
      </c>
      <c r="CL37" s="18">
        <f t="shared" si="15"/>
        <v>395.3</v>
      </c>
      <c r="CM37" s="162">
        <v>34.5</v>
      </c>
      <c r="CN37" s="162">
        <v>63.7</v>
      </c>
      <c r="CO37" s="147">
        <v>73.1</v>
      </c>
      <c r="CP37" s="28">
        <v>82.6</v>
      </c>
      <c r="CQ37" s="162">
        <v>107.7</v>
      </c>
      <c r="CR37" s="162">
        <v>129.5</v>
      </c>
      <c r="CS37" s="162">
        <v>240.6</v>
      </c>
      <c r="CT37" s="28">
        <v>252.7</v>
      </c>
      <c r="CU37" s="146">
        <v>278.6</v>
      </c>
      <c r="CV37" s="48">
        <v>298.9</v>
      </c>
      <c r="CW37" s="146">
        <v>395.3</v>
      </c>
      <c r="CX37" s="146">
        <v>8.4</v>
      </c>
      <c r="CY37" s="146">
        <f t="shared" si="16"/>
        <v>0.1999999999999993</v>
      </c>
      <c r="CZ37" s="146">
        <f t="shared" si="17"/>
        <v>50.3</v>
      </c>
      <c r="DA37" s="146">
        <f t="shared" si="18"/>
        <v>2.200000000000003</v>
      </c>
      <c r="DB37" s="146">
        <f t="shared" si="19"/>
        <v>5.999999999999993</v>
      </c>
      <c r="DC37" s="146">
        <f t="shared" si="20"/>
        <v>79.20000000000002</v>
      </c>
      <c r="DD37" s="146">
        <f t="shared" si="21"/>
        <v>42.099999999999994</v>
      </c>
      <c r="DE37" s="146">
        <f t="shared" si="22"/>
        <v>37.69999999999999</v>
      </c>
      <c r="DF37" s="146">
        <f t="shared" si="23"/>
        <v>79.50000000000003</v>
      </c>
      <c r="DG37" s="146">
        <f t="shared" si="24"/>
        <v>23</v>
      </c>
      <c r="DH37" s="146">
        <f t="shared" si="25"/>
        <v>120.69999999999999</v>
      </c>
      <c r="DI37" s="146">
        <f t="shared" si="26"/>
        <v>2.6999999999999886</v>
      </c>
      <c r="DJ37" s="146">
        <f t="shared" si="27"/>
        <v>452</v>
      </c>
      <c r="DK37" s="146">
        <v>154.6</v>
      </c>
      <c r="DL37" s="146">
        <f t="shared" si="28"/>
        <v>63.900000000000006</v>
      </c>
      <c r="DM37" s="146">
        <f t="shared" si="29"/>
        <v>35.900000000000006</v>
      </c>
      <c r="DN37" s="146">
        <f t="shared" si="30"/>
        <v>30.99999999999997</v>
      </c>
      <c r="DO37" s="146">
        <f t="shared" si="31"/>
        <v>71.20000000000005</v>
      </c>
      <c r="DP37" s="146">
        <f t="shared" si="32"/>
        <v>47.799999999999955</v>
      </c>
      <c r="DQ37" s="146">
        <f t="shared" si="33"/>
        <v>55.400000000000034</v>
      </c>
      <c r="DR37" s="146">
        <f t="shared" si="34"/>
        <v>9.099999999999966</v>
      </c>
      <c r="DS37" s="146">
        <f t="shared" si="35"/>
        <v>15.400000000000034</v>
      </c>
      <c r="DT37" s="146">
        <f t="shared" si="36"/>
        <v>10.800000000000011</v>
      </c>
      <c r="DU37" s="146">
        <f t="shared" si="37"/>
        <v>43.19999999999993</v>
      </c>
      <c r="DV37" s="146">
        <f t="shared" si="38"/>
        <v>136.70000000000005</v>
      </c>
      <c r="DW37" s="146">
        <f t="shared" si="39"/>
        <v>675</v>
      </c>
      <c r="DX37" s="146">
        <v>8.6</v>
      </c>
      <c r="DY37" s="146">
        <v>58.9</v>
      </c>
      <c r="DZ37" s="146">
        <v>61.1</v>
      </c>
      <c r="EA37" s="146">
        <v>67.1</v>
      </c>
      <c r="EB37" s="163">
        <v>146.3</v>
      </c>
      <c r="EC37" s="146">
        <v>188.4</v>
      </c>
      <c r="ED37" s="146">
        <v>226.1</v>
      </c>
      <c r="EE37" s="155">
        <v>305.6</v>
      </c>
      <c r="EF37" s="155">
        <v>328.6</v>
      </c>
      <c r="EG37" s="146">
        <v>449.3</v>
      </c>
      <c r="EH37" s="146">
        <v>452</v>
      </c>
      <c r="EI37" s="146">
        <v>154.6</v>
      </c>
      <c r="EJ37" s="146">
        <v>218.5</v>
      </c>
      <c r="EK37" s="164">
        <v>254.4</v>
      </c>
      <c r="EL37" s="146">
        <v>285.4</v>
      </c>
      <c r="EM37" s="146">
        <v>356.6</v>
      </c>
      <c r="EN37" s="155">
        <v>404.4</v>
      </c>
      <c r="EO37" s="146">
        <v>459.8</v>
      </c>
      <c r="EP37" s="165">
        <v>468.9</v>
      </c>
      <c r="EQ37" s="166">
        <v>484.3</v>
      </c>
      <c r="ER37" s="155">
        <v>495.1</v>
      </c>
      <c r="ES37" s="155">
        <v>538.3</v>
      </c>
      <c r="ET37" s="155">
        <v>675</v>
      </c>
      <c r="EU37" s="155">
        <v>11.3</v>
      </c>
      <c r="EV37" s="146">
        <v>11.3</v>
      </c>
      <c r="EW37" s="146">
        <v>71</v>
      </c>
      <c r="EX37" s="155">
        <v>102.7</v>
      </c>
      <c r="EY37" s="155">
        <v>128.8</v>
      </c>
      <c r="EZ37" s="155">
        <v>15.294212</v>
      </c>
      <c r="FA37" s="155">
        <v>0.585718</v>
      </c>
      <c r="FB37" s="167">
        <v>86.867947</v>
      </c>
      <c r="FC37" s="168">
        <v>24.292429</v>
      </c>
      <c r="FD37" s="168">
        <v>8.769206</v>
      </c>
      <c r="FE37" s="169">
        <v>21.786354</v>
      </c>
      <c r="FF37" s="168">
        <v>53.908723</v>
      </c>
      <c r="FG37" s="155">
        <f t="shared" si="40"/>
        <v>340.3045890000001</v>
      </c>
      <c r="FH37" s="155">
        <v>8.475102</v>
      </c>
      <c r="FI37" s="169">
        <v>18.401481</v>
      </c>
      <c r="FJ37" s="155">
        <v>112.416794</v>
      </c>
      <c r="FK37" s="155">
        <v>19.59863</v>
      </c>
      <c r="FL37" s="155">
        <v>13.042552</v>
      </c>
      <c r="FM37" s="155">
        <v>0</v>
      </c>
      <c r="FN37" s="169">
        <v>8.508264</v>
      </c>
      <c r="FO37" s="170">
        <v>88.044187</v>
      </c>
      <c r="FP37" s="170">
        <v>47.386959</v>
      </c>
      <c r="FQ37" s="170">
        <v>54.473552</v>
      </c>
      <c r="FR37" s="170">
        <v>46.581951</v>
      </c>
      <c r="FS37" s="170">
        <v>22.101656</v>
      </c>
      <c r="FT37" s="146">
        <f t="shared" si="41"/>
        <v>439.0311279999999</v>
      </c>
      <c r="FU37" s="28">
        <v>58.395884</v>
      </c>
      <c r="FV37" s="146">
        <v>77.207995</v>
      </c>
      <c r="FW37" s="114">
        <v>38.378419</v>
      </c>
      <c r="FX37" s="114">
        <v>40.594586</v>
      </c>
      <c r="FY37" s="114">
        <v>31.270363</v>
      </c>
      <c r="FZ37" s="114">
        <v>58.478877</v>
      </c>
      <c r="GA37" s="52">
        <v>201.392321</v>
      </c>
      <c r="GB37" s="52">
        <v>101.122228</v>
      </c>
      <c r="GC37" s="52">
        <v>77.394604</v>
      </c>
      <c r="GD37" s="52">
        <v>4.528527</v>
      </c>
      <c r="GE37" s="52">
        <v>144.045592</v>
      </c>
      <c r="GF37" s="52">
        <v>229.69014599999997</v>
      </c>
      <c r="GG37" s="158">
        <f t="shared" si="42"/>
        <v>1062.4995419999998</v>
      </c>
      <c r="GH37" s="146">
        <v>48.388579</v>
      </c>
      <c r="GI37" s="146">
        <v>66.896646</v>
      </c>
      <c r="GJ37" s="249">
        <v>38.378419</v>
      </c>
      <c r="GK37" s="249">
        <v>117.087582</v>
      </c>
      <c r="GL37" s="158">
        <v>41.416017</v>
      </c>
      <c r="GM37" s="158">
        <v>192.74214099999998</v>
      </c>
      <c r="GN37" s="250">
        <v>42.284962</v>
      </c>
      <c r="GO37" s="250">
        <v>82.486282</v>
      </c>
      <c r="GP37" s="158">
        <v>103.196208</v>
      </c>
      <c r="GQ37" s="158">
        <v>87.973916</v>
      </c>
      <c r="GR37" s="158">
        <v>51.713985</v>
      </c>
      <c r="GS37" s="249">
        <v>164.867901</v>
      </c>
      <c r="GT37" s="155">
        <v>1358.953116840906</v>
      </c>
      <c r="GU37" s="155">
        <v>824.929953813729</v>
      </c>
      <c r="GV37" s="155">
        <v>1666.271895586</v>
      </c>
      <c r="GW37" s="146">
        <f t="shared" si="43"/>
        <v>1037.4326379999998</v>
      </c>
      <c r="GX37" s="105">
        <v>206.695865</v>
      </c>
      <c r="GY37" s="339">
        <v>80.874327</v>
      </c>
      <c r="GZ37" s="113">
        <v>17.106277</v>
      </c>
      <c r="HA37" s="328">
        <v>14.004445</v>
      </c>
      <c r="HB37" s="333">
        <v>107.93073045</v>
      </c>
      <c r="HC37" s="333">
        <v>305.80356408000006</v>
      </c>
      <c r="HD37" s="333">
        <v>116.583155590063</v>
      </c>
      <c r="HE37" s="146">
        <v>10.067004066081001</v>
      </c>
      <c r="HF37" s="330">
        <v>55.02101972358899</v>
      </c>
      <c r="HG37" s="328">
        <v>69.006749788093</v>
      </c>
      <c r="HH37" s="328">
        <v>74.525973512828</v>
      </c>
      <c r="HI37" s="328">
        <v>301.334005630252</v>
      </c>
      <c r="HJ37" s="25">
        <v>98.18294115993999</v>
      </c>
      <c r="HK37" s="96">
        <v>66.770531012573</v>
      </c>
      <c r="HL37" s="96">
        <v>58.052648251216</v>
      </c>
      <c r="HM37" s="96">
        <v>30.607241630000004</v>
      </c>
      <c r="HN37" s="96">
        <v>16.731977439999998</v>
      </c>
      <c r="HO37" s="96">
        <v>13.28796307</v>
      </c>
      <c r="HP37" s="96">
        <v>6.973051430000001</v>
      </c>
      <c r="HQ37" s="96">
        <v>83.93569242999999</v>
      </c>
      <c r="HR37" s="96">
        <v>57.13282938999999</v>
      </c>
      <c r="HS37" s="96">
        <v>126.927079</v>
      </c>
      <c r="HT37" s="96">
        <v>182.126926</v>
      </c>
      <c r="HU37" s="96">
        <v>84.201073</v>
      </c>
      <c r="HV37" s="347">
        <f t="shared" si="47"/>
        <v>1358.953116840906</v>
      </c>
      <c r="HW37" s="347">
        <f t="shared" si="44"/>
        <v>824.929953813729</v>
      </c>
      <c r="HX37" s="347">
        <v>9.43418</v>
      </c>
      <c r="HY37" s="347">
        <v>4.925229</v>
      </c>
      <c r="HZ37" s="347">
        <v>20.660893</v>
      </c>
      <c r="IA37" s="347">
        <v>92.606656</v>
      </c>
      <c r="IB37" s="347">
        <v>135.329154</v>
      </c>
      <c r="IC37" s="347">
        <v>290.06895</v>
      </c>
      <c r="ID37" s="347">
        <v>21.995582</v>
      </c>
      <c r="IE37" s="347">
        <v>69.33739</v>
      </c>
      <c r="IF37" s="347">
        <v>519.9927015860001</v>
      </c>
      <c r="IG37" s="347">
        <v>174.439048</v>
      </c>
      <c r="IH37" s="347">
        <v>131.828748</v>
      </c>
      <c r="II37" s="347">
        <v>195.653364</v>
      </c>
      <c r="IJ37" s="347">
        <v>16.52599</v>
      </c>
      <c r="IK37" s="347">
        <v>41.307483</v>
      </c>
      <c r="IL37" s="347">
        <v>4.375514</v>
      </c>
      <c r="IM37" s="347">
        <v>4.294616</v>
      </c>
      <c r="IN37" s="347">
        <v>188.78829</v>
      </c>
      <c r="IO37" s="347">
        <v>161.629124</v>
      </c>
      <c r="IP37" s="155">
        <f t="shared" si="45"/>
        <v>553.0250619999999</v>
      </c>
      <c r="IQ37" s="155">
        <f t="shared" si="46"/>
        <v>416.921017</v>
      </c>
      <c r="IR37" s="312"/>
    </row>
    <row r="38" spans="1:252" ht="18" customHeight="1">
      <c r="A38" s="159" t="s">
        <v>71</v>
      </c>
      <c r="B38" s="46" t="s">
        <v>72</v>
      </c>
      <c r="C38" s="103">
        <v>1.9</v>
      </c>
      <c r="D38" s="104">
        <v>11</v>
      </c>
      <c r="E38" s="103">
        <v>5.2</v>
      </c>
      <c r="F38" s="104">
        <v>34.7</v>
      </c>
      <c r="G38" s="104">
        <v>26.3</v>
      </c>
      <c r="H38" s="104">
        <v>19.4</v>
      </c>
      <c r="I38" s="105">
        <v>36.9</v>
      </c>
      <c r="J38" s="147">
        <v>17.4</v>
      </c>
      <c r="K38" s="147">
        <v>7.4</v>
      </c>
      <c r="L38" s="147">
        <v>14.7</v>
      </c>
      <c r="M38" s="147">
        <v>11.4</v>
      </c>
      <c r="N38" s="146">
        <v>3.1</v>
      </c>
      <c r="O38" s="147">
        <v>28.5</v>
      </c>
      <c r="P38" s="147">
        <v>27</v>
      </c>
      <c r="Q38" s="160">
        <v>44.7</v>
      </c>
      <c r="R38" s="147">
        <f t="shared" si="0"/>
        <v>113.64999999999999</v>
      </c>
      <c r="S38" s="146">
        <v>170.2</v>
      </c>
      <c r="T38" s="146">
        <v>41.9</v>
      </c>
      <c r="U38" s="155">
        <v>81.2</v>
      </c>
      <c r="V38" s="155">
        <v>30.049345000000002</v>
      </c>
      <c r="W38" s="155">
        <v>24.950653</v>
      </c>
      <c r="X38" s="155">
        <v>147.10350400000002</v>
      </c>
      <c r="Y38" s="155">
        <v>30.213187999999995</v>
      </c>
      <c r="Z38" s="147" t="s">
        <v>24</v>
      </c>
      <c r="AA38" s="18">
        <v>13.8</v>
      </c>
      <c r="AB38" s="18" t="s">
        <v>24</v>
      </c>
      <c r="AC38" s="18" t="s">
        <v>24</v>
      </c>
      <c r="AD38" s="18" t="s">
        <v>24</v>
      </c>
      <c r="AE38" s="18" t="s">
        <v>24</v>
      </c>
      <c r="AF38" s="18" t="s">
        <v>24</v>
      </c>
      <c r="AG38" s="18" t="s">
        <v>24</v>
      </c>
      <c r="AH38" s="18" t="s">
        <v>209</v>
      </c>
      <c r="AI38" s="18">
        <v>14.7</v>
      </c>
      <c r="AJ38" s="18" t="s">
        <v>209</v>
      </c>
      <c r="AK38" s="18" t="s">
        <v>24</v>
      </c>
      <c r="AL38" s="147">
        <f t="shared" si="49"/>
        <v>28.5</v>
      </c>
      <c r="AM38" s="147" t="s">
        <v>209</v>
      </c>
      <c r="AN38" s="18" t="s">
        <v>24</v>
      </c>
      <c r="AO38" s="18" t="s">
        <v>24</v>
      </c>
      <c r="AP38" s="18" t="s">
        <v>209</v>
      </c>
      <c r="AQ38" s="18" t="s">
        <v>24</v>
      </c>
      <c r="AR38" s="18" t="s">
        <v>24</v>
      </c>
      <c r="AS38" s="18" t="s">
        <v>24</v>
      </c>
      <c r="AT38" s="18" t="s">
        <v>209</v>
      </c>
      <c r="AU38" s="18">
        <v>27</v>
      </c>
      <c r="AV38" s="18" t="s">
        <v>24</v>
      </c>
      <c r="AW38" s="18" t="s">
        <v>24</v>
      </c>
      <c r="AX38" s="18" t="s">
        <v>24</v>
      </c>
      <c r="AY38" s="147">
        <f t="shared" si="1"/>
        <v>27</v>
      </c>
      <c r="AZ38" s="161" t="s">
        <v>24</v>
      </c>
      <c r="BA38" s="18" t="s">
        <v>209</v>
      </c>
      <c r="BB38" s="18" t="s">
        <v>209</v>
      </c>
      <c r="BC38" s="18">
        <v>38.5</v>
      </c>
      <c r="BD38" s="18" t="s">
        <v>24</v>
      </c>
      <c r="BE38" s="18" t="s">
        <v>209</v>
      </c>
      <c r="BF38" s="18" t="s">
        <v>24</v>
      </c>
      <c r="BG38" s="18" t="s">
        <v>24</v>
      </c>
      <c r="BH38" s="18">
        <v>6.2</v>
      </c>
      <c r="BI38" s="18" t="s">
        <v>24</v>
      </c>
      <c r="BJ38" s="18" t="s">
        <v>209</v>
      </c>
      <c r="BK38" s="18" t="s">
        <v>209</v>
      </c>
      <c r="BL38" s="147">
        <f t="shared" si="2"/>
        <v>44.7</v>
      </c>
      <c r="BM38" s="147">
        <v>42.6</v>
      </c>
      <c r="BN38" s="18" t="s">
        <v>24</v>
      </c>
      <c r="BO38" s="18" t="s">
        <v>24</v>
      </c>
      <c r="BP38" s="18">
        <v>0.07</v>
      </c>
      <c r="BQ38" s="18">
        <v>0.73</v>
      </c>
      <c r="BR38" s="18">
        <v>69.55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18">
        <v>0.7</v>
      </c>
      <c r="BY38" s="147">
        <f t="shared" si="3"/>
        <v>113.64999999999999</v>
      </c>
      <c r="BZ38" s="162">
        <v>0</v>
      </c>
      <c r="CA38" s="18">
        <f t="shared" si="4"/>
        <v>64.7</v>
      </c>
      <c r="CB38" s="18">
        <f t="shared" si="5"/>
        <v>0</v>
      </c>
      <c r="CC38" s="18">
        <f t="shared" si="6"/>
        <v>4.5</v>
      </c>
      <c r="CD38" s="18">
        <f t="shared" si="7"/>
        <v>0.20000000000000284</v>
      </c>
      <c r="CE38" s="18">
        <f t="shared" si="8"/>
        <v>0.7999999999999972</v>
      </c>
      <c r="CF38" s="18">
        <f t="shared" si="9"/>
        <v>72.89999999999999</v>
      </c>
      <c r="CG38" s="18">
        <f t="shared" si="10"/>
        <v>2.200000000000017</v>
      </c>
      <c r="CH38" s="18">
        <f t="shared" si="11"/>
        <v>0</v>
      </c>
      <c r="CI38" s="18">
        <f t="shared" si="12"/>
        <v>0</v>
      </c>
      <c r="CJ38" s="18">
        <f t="shared" si="13"/>
        <v>0</v>
      </c>
      <c r="CK38" s="18">
        <f t="shared" si="14"/>
        <v>24.899999999999977</v>
      </c>
      <c r="CL38" s="18">
        <f t="shared" si="15"/>
        <v>170.2</v>
      </c>
      <c r="CM38" s="162">
        <v>64.7</v>
      </c>
      <c r="CN38" s="162">
        <v>64.7</v>
      </c>
      <c r="CO38" s="147">
        <v>69.2</v>
      </c>
      <c r="CP38" s="28">
        <v>69.4</v>
      </c>
      <c r="CQ38" s="162">
        <v>70.2</v>
      </c>
      <c r="CR38" s="162">
        <v>143.1</v>
      </c>
      <c r="CS38" s="162">
        <v>145.3</v>
      </c>
      <c r="CT38" s="28">
        <v>145.3</v>
      </c>
      <c r="CU38" s="146">
        <v>145.3</v>
      </c>
      <c r="CV38" s="146">
        <v>145.3</v>
      </c>
      <c r="CW38" s="146">
        <v>170.2</v>
      </c>
      <c r="CX38" s="146" t="s">
        <v>24</v>
      </c>
      <c r="CY38" s="146">
        <f t="shared" si="16"/>
        <v>0</v>
      </c>
      <c r="CZ38" s="146">
        <f t="shared" si="17"/>
        <v>2.1</v>
      </c>
      <c r="DA38" s="146">
        <f t="shared" si="18"/>
        <v>0</v>
      </c>
      <c r="DB38" s="146">
        <f t="shared" si="19"/>
        <v>6.300000000000001</v>
      </c>
      <c r="DC38" s="146">
        <f t="shared" si="20"/>
        <v>0</v>
      </c>
      <c r="DD38" s="146">
        <f t="shared" si="21"/>
        <v>0.7999999999999989</v>
      </c>
      <c r="DE38" s="146">
        <f t="shared" si="22"/>
        <v>0</v>
      </c>
      <c r="DF38" s="146">
        <f t="shared" si="23"/>
        <v>0</v>
      </c>
      <c r="DG38" s="146">
        <f t="shared" si="24"/>
        <v>0</v>
      </c>
      <c r="DH38" s="146">
        <f t="shared" si="25"/>
        <v>0</v>
      </c>
      <c r="DI38" s="146">
        <f t="shared" si="26"/>
        <v>32.7</v>
      </c>
      <c r="DJ38" s="146">
        <f t="shared" si="27"/>
        <v>41.900000000000006</v>
      </c>
      <c r="DK38" s="146">
        <v>0.5</v>
      </c>
      <c r="DL38" s="146">
        <f t="shared" si="28"/>
        <v>0</v>
      </c>
      <c r="DM38" s="146">
        <f t="shared" si="29"/>
        <v>0</v>
      </c>
      <c r="DN38" s="146">
        <f t="shared" si="30"/>
        <v>0</v>
      </c>
      <c r="DO38" s="146">
        <f t="shared" si="31"/>
        <v>18.8</v>
      </c>
      <c r="DP38" s="146">
        <f t="shared" si="32"/>
        <v>0</v>
      </c>
      <c r="DQ38" s="146">
        <f t="shared" si="33"/>
        <v>0</v>
      </c>
      <c r="DR38" s="146">
        <f t="shared" si="34"/>
        <v>0</v>
      </c>
      <c r="DS38" s="146">
        <f t="shared" si="35"/>
        <v>61.900000000000006</v>
      </c>
      <c r="DT38" s="146">
        <f t="shared" si="36"/>
        <v>0</v>
      </c>
      <c r="DU38" s="146">
        <f t="shared" si="37"/>
        <v>0</v>
      </c>
      <c r="DV38" s="146">
        <f t="shared" si="38"/>
        <v>0</v>
      </c>
      <c r="DW38" s="146">
        <f t="shared" si="39"/>
        <v>81.2</v>
      </c>
      <c r="DX38" s="146" t="s">
        <v>24</v>
      </c>
      <c r="DY38" s="146">
        <v>2.1</v>
      </c>
      <c r="DZ38" s="146">
        <v>2.1</v>
      </c>
      <c r="EA38" s="146">
        <v>8.4</v>
      </c>
      <c r="EB38" s="163">
        <v>8.4</v>
      </c>
      <c r="EC38" s="146">
        <v>9.2</v>
      </c>
      <c r="ED38" s="146">
        <v>9.2</v>
      </c>
      <c r="EE38" s="155">
        <v>9.2</v>
      </c>
      <c r="EF38" s="155">
        <v>9.2</v>
      </c>
      <c r="EG38" s="146">
        <v>9.2</v>
      </c>
      <c r="EH38" s="146">
        <v>41.9</v>
      </c>
      <c r="EI38" s="146">
        <v>0.5</v>
      </c>
      <c r="EJ38" s="146">
        <v>0.5</v>
      </c>
      <c r="EK38" s="164">
        <v>0.5</v>
      </c>
      <c r="EL38" s="146">
        <v>0.5</v>
      </c>
      <c r="EM38" s="146">
        <v>19.3</v>
      </c>
      <c r="EN38" s="155">
        <v>19.3</v>
      </c>
      <c r="EO38" s="146">
        <v>19.3</v>
      </c>
      <c r="EP38" s="165">
        <v>19.3</v>
      </c>
      <c r="EQ38" s="166">
        <v>81.2</v>
      </c>
      <c r="ER38" s="155">
        <v>81.2</v>
      </c>
      <c r="ES38" s="155">
        <v>81.2</v>
      </c>
      <c r="ET38" s="155">
        <v>81.2</v>
      </c>
      <c r="EU38" s="146" t="s">
        <v>24</v>
      </c>
      <c r="EV38" s="146" t="s">
        <v>24</v>
      </c>
      <c r="EW38" s="146">
        <v>1</v>
      </c>
      <c r="EX38" s="155">
        <v>1</v>
      </c>
      <c r="EY38" s="155">
        <v>1</v>
      </c>
      <c r="EZ38" s="155">
        <v>0</v>
      </c>
      <c r="FA38" s="155">
        <v>11.908804</v>
      </c>
      <c r="FB38" s="167">
        <v>0</v>
      </c>
      <c r="FC38" s="168">
        <v>0</v>
      </c>
      <c r="FD38" s="168">
        <v>1.248649</v>
      </c>
      <c r="FE38" s="169">
        <v>0</v>
      </c>
      <c r="FF38" s="168">
        <v>15.891892</v>
      </c>
      <c r="FG38" s="155">
        <f t="shared" si="40"/>
        <v>30.049345000000002</v>
      </c>
      <c r="FH38" s="146" t="s">
        <v>24</v>
      </c>
      <c r="FI38" s="169">
        <v>16.05396</v>
      </c>
      <c r="FJ38" s="155">
        <v>0</v>
      </c>
      <c r="FK38" s="155">
        <v>0</v>
      </c>
      <c r="FL38" s="155">
        <v>6.648955</v>
      </c>
      <c r="FM38" s="155">
        <v>0.013531</v>
      </c>
      <c r="FN38" s="169">
        <v>0</v>
      </c>
      <c r="FO38" s="170">
        <v>0.401969</v>
      </c>
      <c r="FP38" s="170">
        <v>0.884489</v>
      </c>
      <c r="FQ38" s="170">
        <v>0.591176</v>
      </c>
      <c r="FR38" s="170">
        <v>0.324419</v>
      </c>
      <c r="FS38" s="170">
        <v>0.032154</v>
      </c>
      <c r="FT38" s="146">
        <f t="shared" si="41"/>
        <v>24.950653</v>
      </c>
      <c r="FU38" s="28">
        <v>104.699815</v>
      </c>
      <c r="FV38" s="146">
        <v>0.946973</v>
      </c>
      <c r="FW38" s="114">
        <v>5.448649</v>
      </c>
      <c r="FX38" s="114">
        <v>2.443922</v>
      </c>
      <c r="FY38" s="114">
        <v>1.707732</v>
      </c>
      <c r="FZ38" s="114">
        <v>0</v>
      </c>
      <c r="GA38" s="52">
        <v>12.389359</v>
      </c>
      <c r="GB38" s="52">
        <v>0.831167</v>
      </c>
      <c r="GC38" s="52">
        <v>0</v>
      </c>
      <c r="GD38" s="52">
        <v>0</v>
      </c>
      <c r="GE38" s="52">
        <v>0.307589</v>
      </c>
      <c r="GF38" s="52">
        <v>18.328298</v>
      </c>
      <c r="GG38" s="158">
        <f t="shared" si="42"/>
        <v>147.10350400000002</v>
      </c>
      <c r="GH38" s="146">
        <v>2.869206</v>
      </c>
      <c r="GI38" s="146">
        <v>0.553623</v>
      </c>
      <c r="GJ38" s="249">
        <v>5.448649</v>
      </c>
      <c r="GK38" s="249">
        <v>7.686275</v>
      </c>
      <c r="GL38" s="158">
        <v>0</v>
      </c>
      <c r="GM38" s="158" t="s">
        <v>24</v>
      </c>
      <c r="GN38" s="250">
        <v>0</v>
      </c>
      <c r="GO38" s="250">
        <v>1.678807</v>
      </c>
      <c r="GP38" s="158">
        <v>4.423132</v>
      </c>
      <c r="GQ38" s="158">
        <v>0.629624</v>
      </c>
      <c r="GR38" s="158">
        <v>0</v>
      </c>
      <c r="GS38" s="249">
        <v>6.923872</v>
      </c>
      <c r="GT38" s="155">
        <v>28.094871608202997</v>
      </c>
      <c r="GU38" s="155">
        <v>5.005570404</v>
      </c>
      <c r="GV38" s="155">
        <v>4.666667</v>
      </c>
      <c r="GW38" s="146">
        <f t="shared" si="43"/>
        <v>30.213187999999995</v>
      </c>
      <c r="GX38" s="105" t="s">
        <v>24</v>
      </c>
      <c r="GY38" s="339">
        <v>0</v>
      </c>
      <c r="GZ38" s="113">
        <v>0</v>
      </c>
      <c r="HA38" s="328">
        <v>8.910191</v>
      </c>
      <c r="HB38" s="329">
        <v>0</v>
      </c>
      <c r="HC38" s="329">
        <v>0.49498444</v>
      </c>
      <c r="HD38" s="329">
        <v>0.192733701458</v>
      </c>
      <c r="HE38" s="146">
        <v>0</v>
      </c>
      <c r="HF38" s="330">
        <v>10.272378606779</v>
      </c>
      <c r="HG38" s="328">
        <v>0</v>
      </c>
      <c r="HH38" s="328">
        <v>0</v>
      </c>
      <c r="HI38" s="328">
        <v>8.224583859966</v>
      </c>
      <c r="HJ38" s="25">
        <v>0.127900344</v>
      </c>
      <c r="HK38" s="96">
        <v>0</v>
      </c>
      <c r="HL38" s="96">
        <v>0</v>
      </c>
      <c r="HM38" s="96">
        <v>0.81588236</v>
      </c>
      <c r="HN38" s="96">
        <v>0</v>
      </c>
      <c r="HO38" s="96">
        <v>0</v>
      </c>
      <c r="HP38" s="96"/>
      <c r="HQ38" s="96">
        <v>0.49145427999999997</v>
      </c>
      <c r="HR38" s="96">
        <v>2.02595942</v>
      </c>
      <c r="HS38" s="96"/>
      <c r="HT38" s="96"/>
      <c r="HU38" s="96">
        <v>1.544374</v>
      </c>
      <c r="HV38" s="347">
        <f t="shared" si="47"/>
        <v>28.094871608202997</v>
      </c>
      <c r="HW38" s="347">
        <f t="shared" si="44"/>
        <v>5.005570404</v>
      </c>
      <c r="HX38" s="347"/>
      <c r="HY38" s="347"/>
      <c r="HZ38" s="347"/>
      <c r="IA38" s="347"/>
      <c r="IB38" s="347"/>
      <c r="IC38" s="347"/>
      <c r="ID38" s="347"/>
      <c r="IE38" s="347"/>
      <c r="IF38" s="347"/>
      <c r="IG38" s="347"/>
      <c r="IH38" s="347">
        <v>4.666667</v>
      </c>
      <c r="II38" s="347"/>
      <c r="IJ38" s="347"/>
      <c r="IK38" s="347"/>
      <c r="IL38" s="347"/>
      <c r="IM38" s="347"/>
      <c r="IN38" s="347"/>
      <c r="IO38" s="347"/>
      <c r="IP38" s="155">
        <f t="shared" si="45"/>
        <v>0</v>
      </c>
      <c r="IQ38" s="155">
        <f t="shared" si="46"/>
        <v>0</v>
      </c>
      <c r="IR38" s="312"/>
    </row>
    <row r="39" spans="1:252" ht="18" customHeight="1">
      <c r="A39" s="159" t="s">
        <v>73</v>
      </c>
      <c r="B39" s="46" t="s">
        <v>74</v>
      </c>
      <c r="C39" s="103">
        <v>34.8</v>
      </c>
      <c r="D39" s="104">
        <v>61.1</v>
      </c>
      <c r="E39" s="103">
        <v>82.1</v>
      </c>
      <c r="F39" s="104">
        <v>87</v>
      </c>
      <c r="G39" s="104">
        <v>74.7</v>
      </c>
      <c r="H39" s="104">
        <v>56.3</v>
      </c>
      <c r="I39" s="105">
        <v>12.7</v>
      </c>
      <c r="J39" s="147">
        <v>56.4</v>
      </c>
      <c r="K39" s="147">
        <v>54.3</v>
      </c>
      <c r="L39" s="147">
        <v>15.7</v>
      </c>
      <c r="M39" s="147">
        <v>114.5</v>
      </c>
      <c r="N39" s="146">
        <v>110.6</v>
      </c>
      <c r="O39" s="147">
        <v>100.7</v>
      </c>
      <c r="P39" s="147">
        <v>139.8</v>
      </c>
      <c r="Q39" s="160">
        <v>100</v>
      </c>
      <c r="R39" s="147">
        <f t="shared" si="0"/>
        <v>137.17000000000002</v>
      </c>
      <c r="S39" s="146">
        <v>196.5</v>
      </c>
      <c r="T39" s="146">
        <v>368.9</v>
      </c>
      <c r="U39" s="155">
        <v>732.2</v>
      </c>
      <c r="V39" s="155">
        <v>1213.088969</v>
      </c>
      <c r="W39" s="155">
        <v>1299.6697159999999</v>
      </c>
      <c r="X39" s="155">
        <v>1052.963481</v>
      </c>
      <c r="Y39" s="155">
        <v>3125.1984709999997</v>
      </c>
      <c r="Z39" s="147">
        <v>4.2</v>
      </c>
      <c r="AA39" s="18">
        <v>13.6</v>
      </c>
      <c r="AB39" s="18" t="s">
        <v>209</v>
      </c>
      <c r="AC39" s="18">
        <v>12.8</v>
      </c>
      <c r="AD39" s="18">
        <v>10.1</v>
      </c>
      <c r="AE39" s="18">
        <v>1.6</v>
      </c>
      <c r="AF39" s="18" t="s">
        <v>209</v>
      </c>
      <c r="AG39" s="18">
        <v>2.3</v>
      </c>
      <c r="AH39" s="18">
        <v>4.3</v>
      </c>
      <c r="AI39" s="18">
        <v>45.1</v>
      </c>
      <c r="AJ39" s="18">
        <v>5</v>
      </c>
      <c r="AK39" s="18">
        <v>1.7</v>
      </c>
      <c r="AL39" s="147">
        <f t="shared" si="49"/>
        <v>100.7</v>
      </c>
      <c r="AM39" s="147">
        <v>17.8</v>
      </c>
      <c r="AN39" s="18">
        <v>4.6</v>
      </c>
      <c r="AO39" s="18">
        <v>1.2</v>
      </c>
      <c r="AP39" s="18">
        <v>4.8</v>
      </c>
      <c r="AQ39" s="18" t="s">
        <v>24</v>
      </c>
      <c r="AR39" s="18">
        <v>1.7</v>
      </c>
      <c r="AS39" s="18">
        <v>47.5</v>
      </c>
      <c r="AT39" s="18">
        <v>4</v>
      </c>
      <c r="AU39" s="18">
        <v>9</v>
      </c>
      <c r="AV39" s="18">
        <v>42.9</v>
      </c>
      <c r="AW39" s="18" t="s">
        <v>24</v>
      </c>
      <c r="AX39" s="18">
        <v>6.3</v>
      </c>
      <c r="AY39" s="147">
        <f t="shared" si="1"/>
        <v>139.8</v>
      </c>
      <c r="AZ39" s="161">
        <v>18</v>
      </c>
      <c r="BA39" s="18" t="s">
        <v>209</v>
      </c>
      <c r="BB39" s="18">
        <v>1</v>
      </c>
      <c r="BC39" s="18">
        <v>5.9</v>
      </c>
      <c r="BD39" s="18">
        <v>3.8</v>
      </c>
      <c r="BE39" s="18" t="s">
        <v>209</v>
      </c>
      <c r="BF39" s="18">
        <v>1.2</v>
      </c>
      <c r="BG39" s="18">
        <v>7.5</v>
      </c>
      <c r="BH39" s="18">
        <v>45.6</v>
      </c>
      <c r="BI39" s="18">
        <v>3</v>
      </c>
      <c r="BJ39" s="18">
        <v>6.9</v>
      </c>
      <c r="BK39" s="18">
        <v>7.1</v>
      </c>
      <c r="BL39" s="147">
        <f t="shared" si="2"/>
        <v>100</v>
      </c>
      <c r="BM39" s="147">
        <v>2.3</v>
      </c>
      <c r="BN39" s="18">
        <v>30.8</v>
      </c>
      <c r="BO39" s="18">
        <v>3.03</v>
      </c>
      <c r="BP39" s="18">
        <v>1.14</v>
      </c>
      <c r="BQ39" s="18">
        <v>12.47</v>
      </c>
      <c r="BR39" s="18">
        <v>23.63</v>
      </c>
      <c r="BS39" s="48">
        <v>8.9</v>
      </c>
      <c r="BT39" s="48">
        <v>23.3</v>
      </c>
      <c r="BU39" s="48">
        <v>0</v>
      </c>
      <c r="BV39" s="48">
        <v>23.1</v>
      </c>
      <c r="BW39" s="48">
        <v>0.8000000000000043</v>
      </c>
      <c r="BX39" s="18">
        <v>7.7</v>
      </c>
      <c r="BY39" s="147">
        <f t="shared" si="3"/>
        <v>137.17000000000002</v>
      </c>
      <c r="BZ39" s="162">
        <v>0</v>
      </c>
      <c r="CA39" s="18">
        <f t="shared" si="4"/>
        <v>1.3</v>
      </c>
      <c r="CB39" s="18">
        <f t="shared" si="5"/>
        <v>8.1</v>
      </c>
      <c r="CC39" s="18">
        <f t="shared" si="6"/>
        <v>1</v>
      </c>
      <c r="CD39" s="18">
        <f t="shared" si="7"/>
        <v>27.700000000000003</v>
      </c>
      <c r="CE39" s="18">
        <f t="shared" si="8"/>
        <v>3.299999999999997</v>
      </c>
      <c r="CF39" s="18">
        <f t="shared" si="9"/>
        <v>28.800000000000004</v>
      </c>
      <c r="CG39" s="18">
        <f t="shared" si="10"/>
        <v>7.599999999999994</v>
      </c>
      <c r="CH39" s="18">
        <f t="shared" si="11"/>
        <v>25.299999999999997</v>
      </c>
      <c r="CI39" s="18">
        <f t="shared" si="12"/>
        <v>42.400000000000006</v>
      </c>
      <c r="CJ39" s="18">
        <f t="shared" si="13"/>
        <v>8.400000000000006</v>
      </c>
      <c r="CK39" s="18">
        <f t="shared" si="14"/>
        <v>42.599999999999994</v>
      </c>
      <c r="CL39" s="18">
        <f t="shared" si="15"/>
        <v>196.5</v>
      </c>
      <c r="CM39" s="162">
        <v>1.3</v>
      </c>
      <c r="CN39" s="162">
        <v>9.4</v>
      </c>
      <c r="CO39" s="147">
        <v>10.4</v>
      </c>
      <c r="CP39" s="28">
        <v>38.1</v>
      </c>
      <c r="CQ39" s="162">
        <v>41.4</v>
      </c>
      <c r="CR39" s="162">
        <v>70.2</v>
      </c>
      <c r="CS39" s="162">
        <v>77.8</v>
      </c>
      <c r="CT39" s="28">
        <v>103.1</v>
      </c>
      <c r="CU39" s="146">
        <v>145.5</v>
      </c>
      <c r="CV39" s="146">
        <v>153.9</v>
      </c>
      <c r="CW39" s="146">
        <v>196.5</v>
      </c>
      <c r="CX39" s="146">
        <v>43.3</v>
      </c>
      <c r="CY39" s="146">
        <f t="shared" si="16"/>
        <v>0</v>
      </c>
      <c r="CZ39" s="146">
        <f t="shared" si="17"/>
        <v>7.800000000000004</v>
      </c>
      <c r="DA39" s="146">
        <f t="shared" si="18"/>
        <v>1.2999999999999972</v>
      </c>
      <c r="DB39" s="146">
        <f t="shared" si="19"/>
        <v>35.00000000000001</v>
      </c>
      <c r="DC39" s="146">
        <f t="shared" si="20"/>
        <v>15.299999999999997</v>
      </c>
      <c r="DD39" s="146">
        <f t="shared" si="21"/>
        <v>32.499999999999986</v>
      </c>
      <c r="DE39" s="146">
        <f t="shared" si="22"/>
        <v>77.4</v>
      </c>
      <c r="DF39" s="146">
        <f t="shared" si="23"/>
        <v>95.20000000000002</v>
      </c>
      <c r="DG39" s="146">
        <f t="shared" si="24"/>
        <v>54.5</v>
      </c>
      <c r="DH39" s="146">
        <f t="shared" si="25"/>
        <v>6.599999999999966</v>
      </c>
      <c r="DI39" s="146">
        <f t="shared" si="26"/>
        <v>0</v>
      </c>
      <c r="DJ39" s="146">
        <f t="shared" si="27"/>
        <v>368.9</v>
      </c>
      <c r="DK39" s="146">
        <v>48.3</v>
      </c>
      <c r="DL39" s="146">
        <f t="shared" si="28"/>
        <v>5.900000000000006</v>
      </c>
      <c r="DM39" s="146">
        <f t="shared" si="29"/>
        <v>27.39999999999999</v>
      </c>
      <c r="DN39" s="146">
        <f t="shared" si="30"/>
        <v>42.30000000000001</v>
      </c>
      <c r="DO39" s="146">
        <f t="shared" si="31"/>
        <v>81.6</v>
      </c>
      <c r="DP39" s="146">
        <f t="shared" si="32"/>
        <v>44</v>
      </c>
      <c r="DQ39" s="146">
        <f t="shared" si="33"/>
        <v>122</v>
      </c>
      <c r="DR39" s="146">
        <f t="shared" si="34"/>
        <v>44.39999999999998</v>
      </c>
      <c r="DS39" s="146">
        <f t="shared" si="35"/>
        <v>74.10000000000002</v>
      </c>
      <c r="DT39" s="146">
        <f t="shared" si="36"/>
        <v>80.10000000000002</v>
      </c>
      <c r="DU39" s="146">
        <f t="shared" si="37"/>
        <v>36.69999999999993</v>
      </c>
      <c r="DV39" s="146">
        <f t="shared" si="38"/>
        <v>125.40000000000009</v>
      </c>
      <c r="DW39" s="146">
        <f t="shared" si="39"/>
        <v>732.2</v>
      </c>
      <c r="DX39" s="146">
        <v>43.3</v>
      </c>
      <c r="DY39" s="146">
        <v>51.1</v>
      </c>
      <c r="DZ39" s="146">
        <v>52.4</v>
      </c>
      <c r="EA39" s="146">
        <v>87.4</v>
      </c>
      <c r="EB39" s="163">
        <v>102.7</v>
      </c>
      <c r="EC39" s="146">
        <v>135.2</v>
      </c>
      <c r="ED39" s="146">
        <v>212.6</v>
      </c>
      <c r="EE39" s="155">
        <v>307.8</v>
      </c>
      <c r="EF39" s="155">
        <v>362.3</v>
      </c>
      <c r="EG39" s="146">
        <v>368.9</v>
      </c>
      <c r="EH39" s="146">
        <v>368.9</v>
      </c>
      <c r="EI39" s="146">
        <v>48.3</v>
      </c>
      <c r="EJ39" s="146">
        <v>54.2</v>
      </c>
      <c r="EK39" s="164">
        <v>81.6</v>
      </c>
      <c r="EL39" s="146">
        <v>123.9</v>
      </c>
      <c r="EM39" s="146">
        <v>205.5</v>
      </c>
      <c r="EN39" s="155">
        <v>249.5</v>
      </c>
      <c r="EO39" s="146">
        <v>371.5</v>
      </c>
      <c r="EP39" s="165">
        <v>415.9</v>
      </c>
      <c r="EQ39" s="166">
        <v>490</v>
      </c>
      <c r="ER39" s="155">
        <v>570.1</v>
      </c>
      <c r="ES39" s="155">
        <v>606.8</v>
      </c>
      <c r="ET39" s="155">
        <v>732.2</v>
      </c>
      <c r="EU39" s="155">
        <v>32.8</v>
      </c>
      <c r="EV39" s="146">
        <v>139.5</v>
      </c>
      <c r="EW39" s="146">
        <v>227.9</v>
      </c>
      <c r="EX39" s="155">
        <v>388.2</v>
      </c>
      <c r="EY39" s="155">
        <v>455.9</v>
      </c>
      <c r="EZ39" s="155">
        <v>107.541222</v>
      </c>
      <c r="FA39" s="155">
        <v>142.857929</v>
      </c>
      <c r="FB39" s="167">
        <v>32.262012</v>
      </c>
      <c r="FC39" s="168">
        <v>84.938838</v>
      </c>
      <c r="FD39" s="168">
        <v>126.970814</v>
      </c>
      <c r="FE39" s="169">
        <v>197.243688</v>
      </c>
      <c r="FF39" s="168">
        <v>65.374466</v>
      </c>
      <c r="FG39" s="155">
        <f t="shared" si="40"/>
        <v>1213.088969</v>
      </c>
      <c r="FH39" s="155">
        <v>8.35713</v>
      </c>
      <c r="FI39" s="169">
        <v>183.73312</v>
      </c>
      <c r="FJ39" s="155">
        <v>130.125548</v>
      </c>
      <c r="FK39" s="155">
        <v>71.858454</v>
      </c>
      <c r="FL39" s="155">
        <v>73.204121</v>
      </c>
      <c r="FM39" s="155">
        <v>3.54769</v>
      </c>
      <c r="FN39" s="169">
        <v>141.846467</v>
      </c>
      <c r="FO39" s="170">
        <v>23.628032</v>
      </c>
      <c r="FP39" s="170">
        <v>147.051473</v>
      </c>
      <c r="FQ39" s="170">
        <v>174.996281</v>
      </c>
      <c r="FR39" s="170">
        <v>145.093242</v>
      </c>
      <c r="FS39" s="170">
        <v>196.228158</v>
      </c>
      <c r="FT39" s="146">
        <f t="shared" si="41"/>
        <v>1299.6697159999999</v>
      </c>
      <c r="FU39" s="28">
        <v>11.113044</v>
      </c>
      <c r="FV39" s="146">
        <v>19.854489</v>
      </c>
      <c r="FW39" s="114">
        <v>50.647983</v>
      </c>
      <c r="FX39" s="114">
        <v>29.58172</v>
      </c>
      <c r="FY39" s="114">
        <v>59.879313</v>
      </c>
      <c r="FZ39" s="114">
        <v>45.264822</v>
      </c>
      <c r="GA39" s="52">
        <v>30.003727</v>
      </c>
      <c r="GB39" s="52">
        <v>111.180297</v>
      </c>
      <c r="GC39" s="52">
        <v>5.780578</v>
      </c>
      <c r="GD39" s="52">
        <v>38.214407</v>
      </c>
      <c r="GE39" s="52">
        <v>370.847265</v>
      </c>
      <c r="GF39" s="52">
        <v>280.59583599999996</v>
      </c>
      <c r="GG39" s="158">
        <f t="shared" si="42"/>
        <v>1052.963481</v>
      </c>
      <c r="GH39" s="146">
        <v>382.94378</v>
      </c>
      <c r="GI39" s="146">
        <v>109.320094</v>
      </c>
      <c r="GJ39" s="249">
        <v>50.647983</v>
      </c>
      <c r="GK39" s="249">
        <v>396.60275699999994</v>
      </c>
      <c r="GL39" s="158">
        <v>333.427595</v>
      </c>
      <c r="GM39" s="158">
        <v>158.73530300000002</v>
      </c>
      <c r="GN39" s="250">
        <v>228.770872</v>
      </c>
      <c r="GO39" s="250">
        <v>218.955711</v>
      </c>
      <c r="GP39" s="158">
        <v>162.143704</v>
      </c>
      <c r="GQ39" s="158">
        <v>621.996773</v>
      </c>
      <c r="GR39" s="158">
        <v>178.025745</v>
      </c>
      <c r="GS39" s="249">
        <v>283.628154</v>
      </c>
      <c r="GT39" s="155">
        <v>3458.0834645278173</v>
      </c>
      <c r="GU39" s="155">
        <v>379.847412005857</v>
      </c>
      <c r="GV39" s="155">
        <v>1484.125618136</v>
      </c>
      <c r="GW39" s="146">
        <f t="shared" si="43"/>
        <v>3125.1984709999997</v>
      </c>
      <c r="GX39" s="105">
        <v>666.595995</v>
      </c>
      <c r="GY39" s="339">
        <v>335.320103</v>
      </c>
      <c r="GZ39" s="113">
        <v>316.30832300000003</v>
      </c>
      <c r="HA39" s="318">
        <v>446.439741</v>
      </c>
      <c r="HB39" s="329">
        <v>160.96486063</v>
      </c>
      <c r="HC39" s="329">
        <v>371.89108148</v>
      </c>
      <c r="HD39" s="329">
        <v>454.63967036398304</v>
      </c>
      <c r="HE39" s="146">
        <v>305.50181431603005</v>
      </c>
      <c r="HF39" s="330">
        <v>243.866645618762</v>
      </c>
      <c r="HG39" s="328">
        <v>1.388422557731</v>
      </c>
      <c r="HH39" s="328">
        <v>31.8784324572</v>
      </c>
      <c r="HI39" s="328">
        <v>123.28837510411199</v>
      </c>
      <c r="HJ39" s="25">
        <v>13.6790139752</v>
      </c>
      <c r="HK39" s="96">
        <v>0</v>
      </c>
      <c r="HL39" s="96">
        <v>60.023992300657</v>
      </c>
      <c r="HM39" s="96">
        <v>18.262374369999996</v>
      </c>
      <c r="HN39" s="96">
        <v>37.68880164</v>
      </c>
      <c r="HO39" s="96">
        <v>9.633392650000001</v>
      </c>
      <c r="HP39" s="96">
        <v>5.5740213999999995</v>
      </c>
      <c r="HQ39" s="96">
        <v>9.95203044</v>
      </c>
      <c r="HR39" s="96">
        <v>20.51113323</v>
      </c>
      <c r="HS39" s="96">
        <v>37.438807</v>
      </c>
      <c r="HT39" s="96">
        <v>30.084772</v>
      </c>
      <c r="HU39" s="96">
        <v>136.999073</v>
      </c>
      <c r="HV39" s="347">
        <f t="shared" si="47"/>
        <v>3458.0834645278173</v>
      </c>
      <c r="HW39" s="347">
        <f t="shared" si="44"/>
        <v>379.847412005857</v>
      </c>
      <c r="HX39" s="347">
        <v>60.139365000000005</v>
      </c>
      <c r="HY39" s="347">
        <v>168.12892300000001</v>
      </c>
      <c r="HZ39" s="347">
        <v>73.365945</v>
      </c>
      <c r="IA39" s="347">
        <v>102.816695</v>
      </c>
      <c r="IB39" s="347">
        <v>164.692081</v>
      </c>
      <c r="IC39" s="347">
        <v>126.834477</v>
      </c>
      <c r="ID39" s="347">
        <v>40.672114</v>
      </c>
      <c r="IE39" s="347">
        <v>271.63556</v>
      </c>
      <c r="IF39" s="347">
        <v>123.05682813600001</v>
      </c>
      <c r="IG39" s="347">
        <v>250.453893</v>
      </c>
      <c r="IH39" s="347">
        <v>39.84504</v>
      </c>
      <c r="II39" s="347">
        <v>62.484697</v>
      </c>
      <c r="IJ39" s="347">
        <v>60.240661</v>
      </c>
      <c r="IK39" s="347">
        <v>27.16258</v>
      </c>
      <c r="IL39" s="347">
        <v>129.273338</v>
      </c>
      <c r="IM39" s="347">
        <v>91.244201</v>
      </c>
      <c r="IN39" s="347">
        <v>177.631217</v>
      </c>
      <c r="IO39" s="347">
        <v>155.194956</v>
      </c>
      <c r="IP39" s="155">
        <f t="shared" si="45"/>
        <v>695.977486</v>
      </c>
      <c r="IQ39" s="155">
        <f t="shared" si="46"/>
        <v>640.7469530000001</v>
      </c>
      <c r="IR39" s="312"/>
    </row>
    <row r="40" spans="1:253" ht="18" customHeight="1">
      <c r="A40" s="46" t="s">
        <v>75</v>
      </c>
      <c r="B40" s="46" t="s">
        <v>76</v>
      </c>
      <c r="C40" s="173"/>
      <c r="D40" s="48"/>
      <c r="E40" s="173"/>
      <c r="F40" s="48"/>
      <c r="G40" s="48" t="s">
        <v>24</v>
      </c>
      <c r="H40" s="48" t="s">
        <v>24</v>
      </c>
      <c r="I40" s="73" t="s">
        <v>24</v>
      </c>
      <c r="J40" s="146" t="s">
        <v>24</v>
      </c>
      <c r="K40" s="146" t="s">
        <v>24</v>
      </c>
      <c r="L40" s="147">
        <v>625.6</v>
      </c>
      <c r="M40" s="147" t="s">
        <v>24</v>
      </c>
      <c r="N40" s="147" t="s">
        <v>24</v>
      </c>
      <c r="O40" s="147" t="s">
        <v>24</v>
      </c>
      <c r="P40" s="147" t="s">
        <v>24</v>
      </c>
      <c r="Q40" s="160" t="s">
        <v>24</v>
      </c>
      <c r="R40" s="146" t="s">
        <v>24</v>
      </c>
      <c r="S40" s="146">
        <v>351</v>
      </c>
      <c r="T40" s="146">
        <v>431.4</v>
      </c>
      <c r="U40" s="155">
        <v>844.3</v>
      </c>
      <c r="V40" s="155">
        <v>1109.4560139999999</v>
      </c>
      <c r="W40" s="155">
        <v>2065.5922919999994</v>
      </c>
      <c r="X40" s="155">
        <v>2280.836813</v>
      </c>
      <c r="Y40" s="155">
        <v>3674.6092190000004</v>
      </c>
      <c r="Z40" s="146" t="s">
        <v>24</v>
      </c>
      <c r="AA40" s="146" t="s">
        <v>24</v>
      </c>
      <c r="AB40" s="146" t="s">
        <v>24</v>
      </c>
      <c r="AC40" s="146" t="s">
        <v>24</v>
      </c>
      <c r="AD40" s="146" t="s">
        <v>24</v>
      </c>
      <c r="AE40" s="146" t="s">
        <v>24</v>
      </c>
      <c r="AF40" s="146" t="s">
        <v>24</v>
      </c>
      <c r="AG40" s="146" t="s">
        <v>24</v>
      </c>
      <c r="AH40" s="146" t="s">
        <v>24</v>
      </c>
      <c r="AI40" s="146" t="s">
        <v>24</v>
      </c>
      <c r="AJ40" s="146" t="s">
        <v>24</v>
      </c>
      <c r="AK40" s="146" t="s">
        <v>24</v>
      </c>
      <c r="AL40" s="146" t="s">
        <v>24</v>
      </c>
      <c r="AM40" s="146" t="s">
        <v>24</v>
      </c>
      <c r="AN40" s="146" t="s">
        <v>24</v>
      </c>
      <c r="AO40" s="146" t="s">
        <v>24</v>
      </c>
      <c r="AP40" s="146" t="s">
        <v>24</v>
      </c>
      <c r="AQ40" s="146" t="s">
        <v>24</v>
      </c>
      <c r="AR40" s="146" t="s">
        <v>24</v>
      </c>
      <c r="AS40" s="146" t="s">
        <v>24</v>
      </c>
      <c r="AT40" s="146" t="s">
        <v>24</v>
      </c>
      <c r="AU40" s="146" t="s">
        <v>24</v>
      </c>
      <c r="AV40" s="146" t="s">
        <v>24</v>
      </c>
      <c r="AW40" s="146" t="s">
        <v>24</v>
      </c>
      <c r="AX40" s="146" t="s">
        <v>24</v>
      </c>
      <c r="AY40" s="146" t="s">
        <v>24</v>
      </c>
      <c r="AZ40" s="146" t="s">
        <v>24</v>
      </c>
      <c r="BA40" s="146" t="s">
        <v>24</v>
      </c>
      <c r="BB40" s="146" t="s">
        <v>24</v>
      </c>
      <c r="BC40" s="146" t="s">
        <v>24</v>
      </c>
      <c r="BD40" s="146" t="s">
        <v>24</v>
      </c>
      <c r="BE40" s="146" t="s">
        <v>24</v>
      </c>
      <c r="BF40" s="146" t="s">
        <v>24</v>
      </c>
      <c r="BG40" s="146" t="s">
        <v>24</v>
      </c>
      <c r="BH40" s="146" t="s">
        <v>24</v>
      </c>
      <c r="BI40" s="146" t="s">
        <v>24</v>
      </c>
      <c r="BJ40" s="146" t="s">
        <v>24</v>
      </c>
      <c r="BK40" s="146" t="s">
        <v>24</v>
      </c>
      <c r="BL40" s="146" t="s">
        <v>24</v>
      </c>
      <c r="BM40" s="146" t="s">
        <v>24</v>
      </c>
      <c r="BN40" s="146" t="s">
        <v>24</v>
      </c>
      <c r="BO40" s="146" t="s">
        <v>24</v>
      </c>
      <c r="BP40" s="146" t="s">
        <v>24</v>
      </c>
      <c r="BQ40" s="146" t="s">
        <v>24</v>
      </c>
      <c r="BR40" s="146" t="s">
        <v>24</v>
      </c>
      <c r="BS40" s="146" t="s">
        <v>24</v>
      </c>
      <c r="BT40" s="146" t="s">
        <v>24</v>
      </c>
      <c r="BU40" s="146" t="s">
        <v>24</v>
      </c>
      <c r="BV40" s="146" t="s">
        <v>24</v>
      </c>
      <c r="BW40" s="146" t="s">
        <v>24</v>
      </c>
      <c r="BX40" s="146" t="s">
        <v>24</v>
      </c>
      <c r="BY40" s="146" t="s">
        <v>24</v>
      </c>
      <c r="BZ40" s="162">
        <v>0</v>
      </c>
      <c r="CA40" s="18">
        <f t="shared" si="4"/>
        <v>0</v>
      </c>
      <c r="CB40" s="18">
        <f t="shared" si="5"/>
        <v>0</v>
      </c>
      <c r="CC40" s="18">
        <f t="shared" si="6"/>
        <v>0</v>
      </c>
      <c r="CD40" s="18">
        <f t="shared" si="7"/>
        <v>111.8</v>
      </c>
      <c r="CE40" s="18">
        <f t="shared" si="8"/>
        <v>0</v>
      </c>
      <c r="CF40" s="18">
        <f t="shared" si="9"/>
        <v>0</v>
      </c>
      <c r="CG40" s="18">
        <f t="shared" si="10"/>
        <v>0</v>
      </c>
      <c r="CH40" s="18">
        <f t="shared" si="11"/>
        <v>114.60000000000001</v>
      </c>
      <c r="CI40" s="18">
        <f t="shared" si="12"/>
        <v>0</v>
      </c>
      <c r="CJ40" s="18">
        <f t="shared" si="13"/>
        <v>0</v>
      </c>
      <c r="CK40" s="18">
        <f t="shared" si="14"/>
        <v>124.6</v>
      </c>
      <c r="CL40" s="18">
        <f t="shared" si="15"/>
        <v>351</v>
      </c>
      <c r="CM40" s="162">
        <v>0</v>
      </c>
      <c r="CN40" s="162" t="s">
        <v>24</v>
      </c>
      <c r="CO40" s="147" t="s">
        <v>24</v>
      </c>
      <c r="CP40" s="28">
        <v>111.8</v>
      </c>
      <c r="CQ40" s="162">
        <v>111.8</v>
      </c>
      <c r="CR40" s="162">
        <v>111.8</v>
      </c>
      <c r="CS40" s="162">
        <v>111.8</v>
      </c>
      <c r="CT40" s="28">
        <v>226.4</v>
      </c>
      <c r="CU40" s="146">
        <v>226.4</v>
      </c>
      <c r="CV40" s="146">
        <v>226.4</v>
      </c>
      <c r="CW40" s="48">
        <v>351</v>
      </c>
      <c r="CX40" s="146" t="s">
        <v>24</v>
      </c>
      <c r="CY40" s="146">
        <f t="shared" si="16"/>
        <v>0</v>
      </c>
      <c r="CZ40" s="146">
        <f t="shared" si="17"/>
        <v>77</v>
      </c>
      <c r="DA40" s="146">
        <f t="shared" si="18"/>
        <v>0</v>
      </c>
      <c r="DB40" s="146">
        <f t="shared" si="19"/>
        <v>38.7</v>
      </c>
      <c r="DC40" s="146">
        <f t="shared" si="20"/>
        <v>0</v>
      </c>
      <c r="DD40" s="146">
        <f t="shared" si="21"/>
        <v>71.7</v>
      </c>
      <c r="DE40" s="146">
        <f t="shared" si="22"/>
        <v>0</v>
      </c>
      <c r="DF40" s="146">
        <f t="shared" si="23"/>
        <v>38.400000000000006</v>
      </c>
      <c r="DG40" s="146">
        <f t="shared" si="24"/>
        <v>181.09999999999997</v>
      </c>
      <c r="DH40" s="146">
        <f t="shared" si="25"/>
        <v>0</v>
      </c>
      <c r="DI40" s="146">
        <f t="shared" si="26"/>
        <v>24.5</v>
      </c>
      <c r="DJ40" s="146">
        <f t="shared" si="27"/>
        <v>431.4</v>
      </c>
      <c r="DK40" s="146">
        <v>54.6</v>
      </c>
      <c r="DL40" s="146">
        <f t="shared" si="28"/>
        <v>0</v>
      </c>
      <c r="DM40" s="146">
        <f t="shared" si="29"/>
        <v>63.199999999999996</v>
      </c>
      <c r="DN40" s="146">
        <f t="shared" si="30"/>
        <v>29.500000000000014</v>
      </c>
      <c r="DO40" s="146">
        <f t="shared" si="31"/>
        <v>87.89999999999998</v>
      </c>
      <c r="DP40" s="146">
        <f t="shared" si="32"/>
        <v>123.10000000000002</v>
      </c>
      <c r="DQ40" s="146">
        <f t="shared" si="33"/>
        <v>0</v>
      </c>
      <c r="DR40" s="146">
        <f t="shared" si="34"/>
        <v>129.39999999999998</v>
      </c>
      <c r="DS40" s="146">
        <f t="shared" si="35"/>
        <v>0</v>
      </c>
      <c r="DT40" s="146">
        <f t="shared" si="36"/>
        <v>122.09999999999997</v>
      </c>
      <c r="DU40" s="146">
        <f t="shared" si="37"/>
        <v>87.80000000000007</v>
      </c>
      <c r="DV40" s="146">
        <f t="shared" si="38"/>
        <v>146.69999999999993</v>
      </c>
      <c r="DW40" s="146">
        <f t="shared" si="39"/>
        <v>844.3</v>
      </c>
      <c r="DX40" s="146" t="s">
        <v>24</v>
      </c>
      <c r="DY40" s="146">
        <v>77</v>
      </c>
      <c r="DZ40" s="146">
        <v>77</v>
      </c>
      <c r="EA40" s="146">
        <v>115.7</v>
      </c>
      <c r="EB40" s="163">
        <v>115.7</v>
      </c>
      <c r="EC40" s="146">
        <v>187.4</v>
      </c>
      <c r="ED40" s="146">
        <v>187.4</v>
      </c>
      <c r="EE40" s="155">
        <v>225.8</v>
      </c>
      <c r="EF40" s="155">
        <v>406.9</v>
      </c>
      <c r="EG40" s="146">
        <v>406.9</v>
      </c>
      <c r="EH40" s="146">
        <v>431.4</v>
      </c>
      <c r="EI40" s="146">
        <v>54.6</v>
      </c>
      <c r="EJ40" s="146">
        <v>54.6</v>
      </c>
      <c r="EK40" s="164">
        <v>117.8</v>
      </c>
      <c r="EL40" s="146">
        <v>147.3</v>
      </c>
      <c r="EM40" s="146">
        <v>235.2</v>
      </c>
      <c r="EN40" s="155">
        <v>358.3</v>
      </c>
      <c r="EO40" s="146">
        <v>358.3</v>
      </c>
      <c r="EP40" s="165">
        <v>487.7</v>
      </c>
      <c r="EQ40" s="166">
        <v>487.7</v>
      </c>
      <c r="ER40" s="155">
        <v>609.8</v>
      </c>
      <c r="ES40" s="155">
        <v>697.6</v>
      </c>
      <c r="ET40" s="155">
        <v>844.3</v>
      </c>
      <c r="EU40" s="155">
        <v>137.1</v>
      </c>
      <c r="EV40" s="146">
        <v>137.1</v>
      </c>
      <c r="EW40" s="146">
        <v>339.8</v>
      </c>
      <c r="EX40" s="155">
        <v>412.3</v>
      </c>
      <c r="EY40" s="155">
        <v>553.3</v>
      </c>
      <c r="EZ40" s="155">
        <v>138.691817</v>
      </c>
      <c r="FA40" s="155">
        <v>135.57962</v>
      </c>
      <c r="FB40" s="167">
        <v>124.614358</v>
      </c>
      <c r="FC40" s="168">
        <v>157.270219</v>
      </c>
      <c r="FD40" s="168">
        <v>0</v>
      </c>
      <c r="FE40" s="169">
        <v>0</v>
      </c>
      <c r="FF40" s="168">
        <v>0</v>
      </c>
      <c r="FG40" s="155">
        <f t="shared" si="40"/>
        <v>1109.4560139999999</v>
      </c>
      <c r="FH40" s="155">
        <v>134.837563</v>
      </c>
      <c r="FI40" s="169">
        <v>137.688068</v>
      </c>
      <c r="FJ40" s="155">
        <v>262.742781</v>
      </c>
      <c r="FK40" s="155">
        <v>260.275148</v>
      </c>
      <c r="FL40" s="155">
        <v>296.405376</v>
      </c>
      <c r="FM40" s="155">
        <v>0</v>
      </c>
      <c r="FN40" s="169">
        <v>69.167636</v>
      </c>
      <c r="FO40" s="170">
        <v>224.059333</v>
      </c>
      <c r="FP40" s="170">
        <v>149.230887</v>
      </c>
      <c r="FQ40" s="170">
        <v>76.851162</v>
      </c>
      <c r="FR40" s="170">
        <v>227.897449</v>
      </c>
      <c r="FS40" s="170">
        <v>226.436889</v>
      </c>
      <c r="FT40" s="146">
        <f t="shared" si="41"/>
        <v>2065.5922919999994</v>
      </c>
      <c r="FU40" s="28">
        <v>145.993214</v>
      </c>
      <c r="FV40" s="146">
        <v>157.653135</v>
      </c>
      <c r="FW40" s="114">
        <v>304.06022</v>
      </c>
      <c r="FX40" s="114">
        <v>134.811341</v>
      </c>
      <c r="FY40" s="114">
        <v>97.50962</v>
      </c>
      <c r="FZ40" s="114">
        <v>0</v>
      </c>
      <c r="GA40" s="52">
        <v>0</v>
      </c>
      <c r="GB40" s="52">
        <v>336.378763</v>
      </c>
      <c r="GC40" s="52">
        <v>223.737963</v>
      </c>
      <c r="GD40" s="52">
        <v>234.325871</v>
      </c>
      <c r="GE40" s="52">
        <v>288.486711</v>
      </c>
      <c r="GF40" s="52">
        <v>357.879975</v>
      </c>
      <c r="GG40" s="158">
        <f t="shared" si="42"/>
        <v>2280.836813</v>
      </c>
      <c r="GH40" s="146" t="s">
        <v>24</v>
      </c>
      <c r="GI40" s="146">
        <v>187.968184</v>
      </c>
      <c r="GJ40" s="249">
        <v>304.06022</v>
      </c>
      <c r="GK40" s="249">
        <v>426.382379</v>
      </c>
      <c r="GL40" s="158">
        <v>522.830712</v>
      </c>
      <c r="GM40" s="158">
        <v>221.890844</v>
      </c>
      <c r="GN40" s="250">
        <v>335.819625</v>
      </c>
      <c r="GO40" s="250">
        <v>323.503276</v>
      </c>
      <c r="GP40" s="158">
        <v>250.382022</v>
      </c>
      <c r="GQ40" s="158">
        <v>303.503243</v>
      </c>
      <c r="GR40" s="158">
        <v>502.855907</v>
      </c>
      <c r="GS40" s="249">
        <v>295.412807</v>
      </c>
      <c r="GT40" s="155">
        <v>4844.4892019389</v>
      </c>
      <c r="GU40" s="155">
        <v>3187.5529411099997</v>
      </c>
      <c r="GV40" s="155">
        <v>6589.8161698</v>
      </c>
      <c r="GW40" s="146">
        <f t="shared" si="43"/>
        <v>3674.6092190000004</v>
      </c>
      <c r="GX40" s="105">
        <v>484.359886</v>
      </c>
      <c r="GY40" s="339">
        <v>231.361724</v>
      </c>
      <c r="GZ40" s="113">
        <v>64.721738</v>
      </c>
      <c r="HA40" s="319">
        <v>308.834318</v>
      </c>
      <c r="HB40" s="329">
        <v>273.14963802999995</v>
      </c>
      <c r="HC40" s="329">
        <v>343.20105631</v>
      </c>
      <c r="HD40" s="329">
        <v>383.21843022700006</v>
      </c>
      <c r="HE40" s="146">
        <v>717.7821261066001</v>
      </c>
      <c r="HF40" s="330">
        <v>616.814052122</v>
      </c>
      <c r="HG40" s="328">
        <v>210.562793868</v>
      </c>
      <c r="HH40" s="328">
        <v>477.41652111760004</v>
      </c>
      <c r="HI40" s="328">
        <v>733.0669181577001</v>
      </c>
      <c r="HJ40" s="25">
        <v>0</v>
      </c>
      <c r="HK40" s="96">
        <v>0</v>
      </c>
      <c r="HL40" s="96">
        <v>0</v>
      </c>
      <c r="HM40" s="96">
        <v>118.39154701999999</v>
      </c>
      <c r="HN40" s="96">
        <v>118.45665473000001</v>
      </c>
      <c r="HO40" s="96">
        <v>284.38058327000005</v>
      </c>
      <c r="HP40" s="96">
        <v>128.91507718</v>
      </c>
      <c r="HQ40" s="96">
        <v>409.27826321</v>
      </c>
      <c r="HR40" s="96">
        <v>709.3092626999999</v>
      </c>
      <c r="HS40" s="96">
        <v>419.348687</v>
      </c>
      <c r="HT40" s="96">
        <v>518.564083</v>
      </c>
      <c r="HU40" s="96">
        <v>480.908783</v>
      </c>
      <c r="HV40" s="347">
        <f t="shared" si="47"/>
        <v>4844.4892019389</v>
      </c>
      <c r="HW40" s="347">
        <f t="shared" si="44"/>
        <v>3187.5529411099997</v>
      </c>
      <c r="HX40" s="347">
        <v>240.883626</v>
      </c>
      <c r="HY40" s="347">
        <v>484.209148</v>
      </c>
      <c r="HZ40" s="347">
        <v>344.233001</v>
      </c>
      <c r="IA40" s="347">
        <v>417.683312</v>
      </c>
      <c r="IB40" s="347">
        <v>431.956631</v>
      </c>
      <c r="IC40" s="347">
        <v>815.304819</v>
      </c>
      <c r="ID40" s="347">
        <v>730.629814</v>
      </c>
      <c r="IE40" s="347">
        <v>660.474773</v>
      </c>
      <c r="IF40" s="347">
        <v>649.2216857999999</v>
      </c>
      <c r="IG40" s="347">
        <v>539.000787</v>
      </c>
      <c r="IH40" s="347">
        <v>635.996751</v>
      </c>
      <c r="II40" s="347">
        <v>640.221822</v>
      </c>
      <c r="IJ40" s="347">
        <v>0.250407</v>
      </c>
      <c r="IK40" s="347">
        <v>265.506263</v>
      </c>
      <c r="IL40" s="347">
        <v>931.15589</v>
      </c>
      <c r="IM40" s="347">
        <v>462.477735</v>
      </c>
      <c r="IN40" s="347">
        <v>1019.931214</v>
      </c>
      <c r="IO40" s="347">
        <v>467.630034</v>
      </c>
      <c r="IP40" s="155">
        <f t="shared" si="45"/>
        <v>2734.270537</v>
      </c>
      <c r="IQ40" s="155">
        <f t="shared" si="46"/>
        <v>3146.951543</v>
      </c>
      <c r="IR40" s="325"/>
      <c r="IS40" s="325"/>
    </row>
    <row r="41" spans="1:253" ht="18" customHeight="1">
      <c r="A41" s="159" t="s">
        <v>77</v>
      </c>
      <c r="B41" s="78" t="s">
        <v>78</v>
      </c>
      <c r="C41" s="103">
        <v>4.4</v>
      </c>
      <c r="D41" s="104">
        <v>4.3</v>
      </c>
      <c r="E41" s="103">
        <v>3.2</v>
      </c>
      <c r="F41" s="104">
        <v>2.3</v>
      </c>
      <c r="G41" s="104">
        <v>11.5</v>
      </c>
      <c r="H41" s="104">
        <v>4.3</v>
      </c>
      <c r="I41" s="105">
        <v>2.4</v>
      </c>
      <c r="J41" s="147">
        <v>0.6</v>
      </c>
      <c r="K41" s="147">
        <v>0.4</v>
      </c>
      <c r="L41" s="147">
        <v>0.2</v>
      </c>
      <c r="M41" s="147">
        <v>1.8</v>
      </c>
      <c r="N41" s="146">
        <v>48.2</v>
      </c>
      <c r="O41" s="161">
        <v>17.9</v>
      </c>
      <c r="P41" s="147">
        <v>114.6</v>
      </c>
      <c r="Q41" s="160">
        <v>12.4</v>
      </c>
      <c r="R41" s="146" t="s">
        <v>24</v>
      </c>
      <c r="S41" s="146">
        <v>32.5</v>
      </c>
      <c r="T41" s="146">
        <v>233.1</v>
      </c>
      <c r="U41" s="155">
        <v>144.9</v>
      </c>
      <c r="V41" s="155">
        <v>142.708141</v>
      </c>
      <c r="W41" s="155">
        <v>426.58643800000004</v>
      </c>
      <c r="X41" s="155">
        <v>644.625818</v>
      </c>
      <c r="Y41" s="155">
        <v>1000.124262</v>
      </c>
      <c r="Z41" s="146" t="s">
        <v>24</v>
      </c>
      <c r="AA41" s="146" t="s">
        <v>24</v>
      </c>
      <c r="AB41" s="146" t="s">
        <v>24</v>
      </c>
      <c r="AC41" s="146" t="s">
        <v>24</v>
      </c>
      <c r="AD41" s="146" t="s">
        <v>24</v>
      </c>
      <c r="AE41" s="146" t="s">
        <v>24</v>
      </c>
      <c r="AF41" s="146" t="s">
        <v>24</v>
      </c>
      <c r="AG41" s="146" t="s">
        <v>24</v>
      </c>
      <c r="AH41" s="146" t="s">
        <v>24</v>
      </c>
      <c r="AI41" s="146" t="s">
        <v>24</v>
      </c>
      <c r="AJ41" s="146" t="s">
        <v>24</v>
      </c>
      <c r="AK41" s="146" t="s">
        <v>24</v>
      </c>
      <c r="AL41" s="146" t="s">
        <v>24</v>
      </c>
      <c r="AM41" s="146" t="s">
        <v>24</v>
      </c>
      <c r="AN41" s="146" t="s">
        <v>24</v>
      </c>
      <c r="AO41" s="146" t="s">
        <v>24</v>
      </c>
      <c r="AP41" s="146" t="s">
        <v>24</v>
      </c>
      <c r="AQ41" s="146" t="s">
        <v>24</v>
      </c>
      <c r="AR41" s="146" t="s">
        <v>24</v>
      </c>
      <c r="AS41" s="146" t="s">
        <v>24</v>
      </c>
      <c r="AT41" s="146" t="s">
        <v>24</v>
      </c>
      <c r="AU41" s="146" t="s">
        <v>24</v>
      </c>
      <c r="AV41" s="146" t="s">
        <v>24</v>
      </c>
      <c r="AW41" s="146" t="s">
        <v>24</v>
      </c>
      <c r="AX41" s="146" t="s">
        <v>24</v>
      </c>
      <c r="AY41" s="146" t="s">
        <v>24</v>
      </c>
      <c r="AZ41" s="146" t="s">
        <v>24</v>
      </c>
      <c r="BA41" s="146" t="s">
        <v>24</v>
      </c>
      <c r="BB41" s="146" t="s">
        <v>24</v>
      </c>
      <c r="BC41" s="146" t="s">
        <v>24</v>
      </c>
      <c r="BD41" s="146" t="s">
        <v>24</v>
      </c>
      <c r="BE41" s="146" t="s">
        <v>24</v>
      </c>
      <c r="BF41" s="146" t="s">
        <v>24</v>
      </c>
      <c r="BG41" s="146" t="s">
        <v>24</v>
      </c>
      <c r="BH41" s="146" t="s">
        <v>24</v>
      </c>
      <c r="BI41" s="146" t="s">
        <v>24</v>
      </c>
      <c r="BJ41" s="146" t="s">
        <v>24</v>
      </c>
      <c r="BK41" s="146" t="s">
        <v>24</v>
      </c>
      <c r="BL41" s="146" t="s">
        <v>24</v>
      </c>
      <c r="BM41" s="146" t="s">
        <v>24</v>
      </c>
      <c r="BN41" s="146" t="s">
        <v>24</v>
      </c>
      <c r="BO41" s="146" t="s">
        <v>24</v>
      </c>
      <c r="BP41" s="146" t="s">
        <v>24</v>
      </c>
      <c r="BQ41" s="146" t="s">
        <v>24</v>
      </c>
      <c r="BR41" s="146" t="s">
        <v>24</v>
      </c>
      <c r="BS41" s="146" t="s">
        <v>24</v>
      </c>
      <c r="BT41" s="146" t="s">
        <v>24</v>
      </c>
      <c r="BU41" s="146" t="s">
        <v>24</v>
      </c>
      <c r="BV41" s="146" t="s">
        <v>24</v>
      </c>
      <c r="BW41" s="146" t="s">
        <v>24</v>
      </c>
      <c r="BX41" s="146" t="s">
        <v>24</v>
      </c>
      <c r="BY41" s="146" t="s">
        <v>24</v>
      </c>
      <c r="BZ41" s="162">
        <v>2.8</v>
      </c>
      <c r="CA41" s="18">
        <f t="shared" si="4"/>
        <v>0</v>
      </c>
      <c r="CB41" s="18">
        <f t="shared" si="5"/>
        <v>0</v>
      </c>
      <c r="CC41" s="18">
        <f t="shared" si="6"/>
        <v>0</v>
      </c>
      <c r="CD41" s="18">
        <f t="shared" si="7"/>
        <v>0</v>
      </c>
      <c r="CE41" s="18">
        <f t="shared" si="8"/>
        <v>0</v>
      </c>
      <c r="CF41" s="18">
        <f t="shared" si="9"/>
        <v>0</v>
      </c>
      <c r="CG41" s="18">
        <f t="shared" si="10"/>
        <v>0</v>
      </c>
      <c r="CH41" s="18">
        <f t="shared" si="11"/>
        <v>0</v>
      </c>
      <c r="CI41" s="18">
        <f t="shared" si="12"/>
        <v>0</v>
      </c>
      <c r="CJ41" s="18">
        <f t="shared" si="13"/>
        <v>29.7</v>
      </c>
      <c r="CK41" s="18">
        <f t="shared" si="14"/>
        <v>0</v>
      </c>
      <c r="CL41" s="18">
        <f t="shared" si="15"/>
        <v>32.5</v>
      </c>
      <c r="CM41" s="162">
        <v>2.8</v>
      </c>
      <c r="CN41" s="162">
        <v>2.8</v>
      </c>
      <c r="CO41" s="146">
        <v>2.8</v>
      </c>
      <c r="CP41" s="28">
        <v>2.8</v>
      </c>
      <c r="CQ41" s="162">
        <v>2.8</v>
      </c>
      <c r="CR41" s="162">
        <v>2.8</v>
      </c>
      <c r="CS41" s="162">
        <v>2.8</v>
      </c>
      <c r="CT41" s="28">
        <v>2.8</v>
      </c>
      <c r="CU41" s="48">
        <v>2.8</v>
      </c>
      <c r="CV41" s="48">
        <v>32.5</v>
      </c>
      <c r="CW41" s="146">
        <v>32.5</v>
      </c>
      <c r="CX41" s="146">
        <v>7.3</v>
      </c>
      <c r="CY41" s="146">
        <f t="shared" si="16"/>
        <v>7.3999999999999995</v>
      </c>
      <c r="CZ41" s="146">
        <f t="shared" si="17"/>
        <v>7.400000000000002</v>
      </c>
      <c r="DA41" s="146">
        <f t="shared" si="18"/>
        <v>7.299999999999997</v>
      </c>
      <c r="DB41" s="146">
        <f t="shared" si="19"/>
        <v>15</v>
      </c>
      <c r="DC41" s="146">
        <f t="shared" si="20"/>
        <v>30.6</v>
      </c>
      <c r="DD41" s="146">
        <f t="shared" si="21"/>
        <v>48.5</v>
      </c>
      <c r="DE41" s="146">
        <f t="shared" si="22"/>
        <v>24.19999999999999</v>
      </c>
      <c r="DF41" s="146">
        <f t="shared" si="23"/>
        <v>10.200000000000017</v>
      </c>
      <c r="DG41" s="146">
        <f t="shared" si="24"/>
        <v>24.19999999999999</v>
      </c>
      <c r="DH41" s="146">
        <f t="shared" si="25"/>
        <v>37.599999999999994</v>
      </c>
      <c r="DI41" s="146">
        <f t="shared" si="26"/>
        <v>13.400000000000006</v>
      </c>
      <c r="DJ41" s="146">
        <f t="shared" si="27"/>
        <v>233.1</v>
      </c>
      <c r="DK41" s="146" t="s">
        <v>24</v>
      </c>
      <c r="DL41" s="146">
        <f t="shared" si="28"/>
        <v>0</v>
      </c>
      <c r="DM41" s="146">
        <f t="shared" si="29"/>
        <v>0</v>
      </c>
      <c r="DN41" s="146">
        <f t="shared" si="30"/>
        <v>0</v>
      </c>
      <c r="DO41" s="146">
        <f t="shared" si="31"/>
        <v>0</v>
      </c>
      <c r="DP41" s="146">
        <f t="shared" si="32"/>
        <v>0</v>
      </c>
      <c r="DQ41" s="146">
        <f t="shared" si="33"/>
        <v>0</v>
      </c>
      <c r="DR41" s="146">
        <f t="shared" si="34"/>
        <v>33.3</v>
      </c>
      <c r="DS41" s="146">
        <f t="shared" si="35"/>
        <v>28.200000000000003</v>
      </c>
      <c r="DT41" s="146">
        <f t="shared" si="36"/>
        <v>-61.5</v>
      </c>
      <c r="DU41" s="146">
        <f t="shared" si="37"/>
        <v>0</v>
      </c>
      <c r="DV41" s="146">
        <f t="shared" si="38"/>
        <v>144.9</v>
      </c>
      <c r="DW41" s="146">
        <f t="shared" si="39"/>
        <v>144.9</v>
      </c>
      <c r="DX41" s="146">
        <v>14.7</v>
      </c>
      <c r="DY41" s="146">
        <v>22.1</v>
      </c>
      <c r="DZ41" s="146">
        <v>29.4</v>
      </c>
      <c r="EA41" s="146">
        <v>44.4</v>
      </c>
      <c r="EB41" s="163">
        <v>75</v>
      </c>
      <c r="EC41" s="146">
        <v>123.5</v>
      </c>
      <c r="ED41" s="146">
        <v>147.7</v>
      </c>
      <c r="EE41" s="155">
        <v>157.9</v>
      </c>
      <c r="EF41" s="155">
        <v>182.1</v>
      </c>
      <c r="EG41" s="146">
        <v>219.7</v>
      </c>
      <c r="EH41" s="146">
        <v>233.1</v>
      </c>
      <c r="EI41" s="146" t="s">
        <v>24</v>
      </c>
      <c r="EJ41" s="146" t="s">
        <v>24</v>
      </c>
      <c r="EK41" s="164" t="s">
        <v>24</v>
      </c>
      <c r="EL41" s="146" t="s">
        <v>24</v>
      </c>
      <c r="EM41" s="146" t="s">
        <v>24</v>
      </c>
      <c r="EN41" s="146" t="s">
        <v>24</v>
      </c>
      <c r="EO41" s="146" t="s">
        <v>24</v>
      </c>
      <c r="EP41" s="172">
        <v>33.3</v>
      </c>
      <c r="EQ41" s="172">
        <v>61.5</v>
      </c>
      <c r="ER41" s="146" t="s">
        <v>24</v>
      </c>
      <c r="ES41" s="146" t="s">
        <v>24</v>
      </c>
      <c r="ET41" s="146">
        <v>144.9</v>
      </c>
      <c r="EU41" s="146" t="s">
        <v>24</v>
      </c>
      <c r="EV41" s="146" t="s">
        <v>24</v>
      </c>
      <c r="EW41" s="146">
        <v>54.4</v>
      </c>
      <c r="EX41" s="155">
        <v>54.4</v>
      </c>
      <c r="EY41" s="155">
        <v>83.2</v>
      </c>
      <c r="EZ41" s="155">
        <v>23.112193</v>
      </c>
      <c r="FA41" s="155">
        <v>0.433333</v>
      </c>
      <c r="FB41" s="167">
        <v>35.962615</v>
      </c>
      <c r="FC41" s="168">
        <v>0</v>
      </c>
      <c r="FD41" s="168">
        <v>0</v>
      </c>
      <c r="FE41" s="169">
        <v>0</v>
      </c>
      <c r="FF41" s="168">
        <v>0</v>
      </c>
      <c r="FG41" s="155">
        <f t="shared" si="40"/>
        <v>142.708141</v>
      </c>
      <c r="FH41" s="155">
        <v>74.79753</v>
      </c>
      <c r="FI41" s="169">
        <v>0</v>
      </c>
      <c r="FJ41" s="155">
        <v>0</v>
      </c>
      <c r="FK41" s="155">
        <v>95.0421</v>
      </c>
      <c r="FL41" s="155">
        <v>0</v>
      </c>
      <c r="FM41" s="155">
        <v>95.632894</v>
      </c>
      <c r="FN41" s="169">
        <v>0</v>
      </c>
      <c r="FO41" s="170">
        <v>45.312383</v>
      </c>
      <c r="FP41" s="170">
        <v>0</v>
      </c>
      <c r="FQ41" s="170">
        <v>112.742818</v>
      </c>
      <c r="FR41" s="170">
        <v>3.058713</v>
      </c>
      <c r="FS41" s="170">
        <v>0</v>
      </c>
      <c r="FT41" s="146">
        <f t="shared" si="41"/>
        <v>426.58643800000004</v>
      </c>
      <c r="FU41" s="28">
        <v>108.564991</v>
      </c>
      <c r="FV41" s="146">
        <v>0</v>
      </c>
      <c r="FW41" s="114">
        <v>115.926076</v>
      </c>
      <c r="FX41" s="114">
        <v>0</v>
      </c>
      <c r="FY41" s="114">
        <v>108.04242</v>
      </c>
      <c r="FZ41" s="114">
        <v>0</v>
      </c>
      <c r="GA41" s="52">
        <v>109.518155</v>
      </c>
      <c r="GB41" s="52">
        <v>0.05541</v>
      </c>
      <c r="GC41" s="52">
        <v>0</v>
      </c>
      <c r="GD41" s="52">
        <v>22.790632</v>
      </c>
      <c r="GE41" s="52">
        <v>162.412272</v>
      </c>
      <c r="GF41" s="52">
        <v>17.315862</v>
      </c>
      <c r="GG41" s="158">
        <f t="shared" si="42"/>
        <v>644.625818</v>
      </c>
      <c r="GH41" s="146">
        <v>11.42258</v>
      </c>
      <c r="GI41" s="146">
        <v>167.482557</v>
      </c>
      <c r="GJ41" s="249">
        <v>115.926076</v>
      </c>
      <c r="GK41" s="249">
        <v>69.373649</v>
      </c>
      <c r="GL41" s="158">
        <v>136.215642</v>
      </c>
      <c r="GM41" s="158">
        <v>140.881682</v>
      </c>
      <c r="GN41" s="250">
        <v>5.062526</v>
      </c>
      <c r="GO41" s="250">
        <v>146.383972</v>
      </c>
      <c r="GP41" s="158">
        <v>30.617342</v>
      </c>
      <c r="GQ41" s="158">
        <v>0.140437</v>
      </c>
      <c r="GR41" s="158">
        <v>176.617799</v>
      </c>
      <c r="GS41" s="249">
        <v>0</v>
      </c>
      <c r="GT41" s="155">
        <v>1567.329895807834</v>
      </c>
      <c r="GU41" s="155">
        <v>229.681046338784</v>
      </c>
      <c r="GV41" s="155">
        <v>59.779478</v>
      </c>
      <c r="GW41" s="146">
        <f t="shared" si="43"/>
        <v>1000.124262</v>
      </c>
      <c r="GX41" s="105">
        <v>77.895463</v>
      </c>
      <c r="GY41" s="339">
        <v>0</v>
      </c>
      <c r="GZ41" s="113">
        <v>135.076991</v>
      </c>
      <c r="HA41" s="318">
        <v>3.396383</v>
      </c>
      <c r="HB41" s="329">
        <v>113.94840855</v>
      </c>
      <c r="HC41" s="329">
        <v>140.29286128</v>
      </c>
      <c r="HD41" s="329">
        <v>80.6004413417</v>
      </c>
      <c r="HE41" s="146">
        <v>363.120894412866</v>
      </c>
      <c r="HF41" s="330">
        <v>73.870229038522</v>
      </c>
      <c r="HG41" s="328">
        <v>41.343697004498004</v>
      </c>
      <c r="HH41" s="332">
        <v>477.41652111760004</v>
      </c>
      <c r="HI41" s="328">
        <v>60.36800606264801</v>
      </c>
      <c r="HJ41" s="25">
        <v>30.6891008739</v>
      </c>
      <c r="HK41" s="96">
        <v>30.3306913664</v>
      </c>
      <c r="HL41" s="96">
        <v>26.703743258484</v>
      </c>
      <c r="HM41" s="96">
        <v>69.94870856</v>
      </c>
      <c r="HN41" s="96">
        <v>0</v>
      </c>
      <c r="HO41" s="96">
        <v>0</v>
      </c>
      <c r="HP41" s="96"/>
      <c r="HQ41" s="96">
        <v>22.19581245</v>
      </c>
      <c r="HR41" s="96">
        <v>30.390248829999997</v>
      </c>
      <c r="HS41" s="96">
        <v>19.331284</v>
      </c>
      <c r="HT41" s="96"/>
      <c r="HU41" s="96">
        <v>0.091457</v>
      </c>
      <c r="HV41" s="347">
        <f t="shared" si="47"/>
        <v>1567.329895807834</v>
      </c>
      <c r="HW41" s="347">
        <f t="shared" si="44"/>
        <v>229.681046338784</v>
      </c>
      <c r="HX41" s="347"/>
      <c r="HY41" s="347">
        <v>0.016877</v>
      </c>
      <c r="HZ41" s="347"/>
      <c r="IA41" s="347">
        <v>5.41269</v>
      </c>
      <c r="IB41" s="347"/>
      <c r="IC41" s="347">
        <v>5.432023</v>
      </c>
      <c r="ID41" s="347"/>
      <c r="IE41" s="347">
        <v>0.017092</v>
      </c>
      <c r="IF41" s="347"/>
      <c r="IG41" s="347">
        <v>24.060635</v>
      </c>
      <c r="IH41" s="347"/>
      <c r="II41" s="347">
        <v>24.840161</v>
      </c>
      <c r="IJ41" s="347">
        <v>0.038889</v>
      </c>
      <c r="IK41" s="347">
        <v>0.213893</v>
      </c>
      <c r="IL41" s="347">
        <v>143.543385</v>
      </c>
      <c r="IM41" s="347"/>
      <c r="IN41" s="347">
        <v>67.689314</v>
      </c>
      <c r="IO41" s="347">
        <v>84.409169</v>
      </c>
      <c r="IP41" s="155">
        <f t="shared" si="45"/>
        <v>10.86159</v>
      </c>
      <c r="IQ41" s="155">
        <f t="shared" si="46"/>
        <v>295.89465</v>
      </c>
      <c r="IR41" s="325"/>
      <c r="IS41" s="325"/>
    </row>
    <row r="42" spans="1:252" ht="18" customHeight="1">
      <c r="A42" s="159" t="s">
        <v>79</v>
      </c>
      <c r="B42" s="46" t="s">
        <v>80</v>
      </c>
      <c r="C42" s="103">
        <v>129.5</v>
      </c>
      <c r="D42" s="104">
        <v>585</v>
      </c>
      <c r="E42" s="103">
        <v>167.6</v>
      </c>
      <c r="F42" s="104">
        <v>278.7</v>
      </c>
      <c r="G42" s="104">
        <v>133.7</v>
      </c>
      <c r="H42" s="104">
        <v>249.9</v>
      </c>
      <c r="I42" s="105">
        <v>279.8</v>
      </c>
      <c r="J42" s="147">
        <v>236.6</v>
      </c>
      <c r="K42" s="147">
        <v>821.3</v>
      </c>
      <c r="L42" s="147">
        <v>1336.4</v>
      </c>
      <c r="M42" s="147">
        <v>1263.2</v>
      </c>
      <c r="N42" s="146">
        <v>1440.3</v>
      </c>
      <c r="O42" s="147">
        <v>1519</v>
      </c>
      <c r="P42" s="147">
        <v>1636.9</v>
      </c>
      <c r="Q42" s="160">
        <v>1556.9</v>
      </c>
      <c r="R42" s="147">
        <f>SUM(BM42:BX42)</f>
        <v>1113.33</v>
      </c>
      <c r="S42" s="146">
        <v>1150.2</v>
      </c>
      <c r="T42" s="146">
        <v>769.3</v>
      </c>
      <c r="U42" s="155">
        <v>367.4</v>
      </c>
      <c r="V42" s="155">
        <v>315.896323</v>
      </c>
      <c r="W42" s="155">
        <v>1876.402923</v>
      </c>
      <c r="X42" s="155">
        <v>4496.057221</v>
      </c>
      <c r="Y42" s="155">
        <v>3981.742967</v>
      </c>
      <c r="Z42" s="147">
        <v>119.8</v>
      </c>
      <c r="AA42" s="18">
        <v>122.8</v>
      </c>
      <c r="AB42" s="18">
        <v>124</v>
      </c>
      <c r="AC42" s="18">
        <v>183.2</v>
      </c>
      <c r="AD42" s="18">
        <v>54.3</v>
      </c>
      <c r="AE42" s="18">
        <v>118.3</v>
      </c>
      <c r="AF42" s="18">
        <v>59.6</v>
      </c>
      <c r="AG42" s="18">
        <v>258.9</v>
      </c>
      <c r="AH42" s="18">
        <v>51</v>
      </c>
      <c r="AI42" s="18">
        <v>159</v>
      </c>
      <c r="AJ42" s="18">
        <v>105.4</v>
      </c>
      <c r="AK42" s="18">
        <v>162.7</v>
      </c>
      <c r="AL42" s="147">
        <f>+Z42+AA42+AB42+AC42+AD42+AE42+AF42+AG42+AH42+AI42+AJ42+AK42</f>
        <v>1519</v>
      </c>
      <c r="AM42" s="147">
        <v>139.7</v>
      </c>
      <c r="AN42" s="18">
        <v>113</v>
      </c>
      <c r="AO42" s="18">
        <v>109.3</v>
      </c>
      <c r="AP42" s="18">
        <v>132.2</v>
      </c>
      <c r="AQ42" s="18">
        <v>204.1</v>
      </c>
      <c r="AR42" s="18">
        <v>126.6</v>
      </c>
      <c r="AS42" s="18">
        <v>218.6</v>
      </c>
      <c r="AT42" s="18">
        <v>93.9</v>
      </c>
      <c r="AU42" s="18">
        <v>216.3</v>
      </c>
      <c r="AV42" s="18">
        <v>82.6</v>
      </c>
      <c r="AW42" s="18">
        <v>72.1</v>
      </c>
      <c r="AX42" s="18">
        <v>128.5</v>
      </c>
      <c r="AY42" s="147">
        <f>+AM42+AN42+AO42+AP42+AQ42+AR42+AS42+AT42+AU42+AV42+AW42+AX42</f>
        <v>1636.8999999999999</v>
      </c>
      <c r="AZ42" s="161">
        <v>57.8</v>
      </c>
      <c r="BA42" s="18">
        <v>161.8</v>
      </c>
      <c r="BB42" s="18">
        <v>143.7</v>
      </c>
      <c r="BC42" s="18">
        <v>74.1</v>
      </c>
      <c r="BD42" s="18">
        <v>154.6</v>
      </c>
      <c r="BE42" s="18">
        <v>175</v>
      </c>
      <c r="BF42" s="18">
        <v>145.5</v>
      </c>
      <c r="BG42" s="18">
        <v>113.6</v>
      </c>
      <c r="BH42" s="18">
        <v>184.5</v>
      </c>
      <c r="BI42" s="18">
        <v>114.7</v>
      </c>
      <c r="BJ42" s="18">
        <v>116.8</v>
      </c>
      <c r="BK42" s="18">
        <v>114.8</v>
      </c>
      <c r="BL42" s="147">
        <f>+AZ42+BA42+BB42+BC42+BD42+BE42+BF42+BG42+BH42+BI42+BJ42+BK42</f>
        <v>1556.8999999999999</v>
      </c>
      <c r="BM42" s="147">
        <v>90.17</v>
      </c>
      <c r="BN42" s="18">
        <v>117.9</v>
      </c>
      <c r="BO42" s="18">
        <v>133.03</v>
      </c>
      <c r="BP42" s="18">
        <v>33.2</v>
      </c>
      <c r="BQ42" s="18">
        <v>66.95</v>
      </c>
      <c r="BR42" s="18">
        <v>6.78</v>
      </c>
      <c r="BS42" s="48">
        <v>69.9</v>
      </c>
      <c r="BT42" s="48">
        <v>114.4</v>
      </c>
      <c r="BU42" s="48">
        <v>119.7</v>
      </c>
      <c r="BV42" s="48">
        <v>79.9</v>
      </c>
      <c r="BW42" s="48">
        <v>144.2</v>
      </c>
      <c r="BX42" s="18">
        <v>137.2</v>
      </c>
      <c r="BY42" s="174">
        <f>SUM(BM42:BX42)</f>
        <v>1113.33</v>
      </c>
      <c r="BZ42" s="162">
        <v>60.1</v>
      </c>
      <c r="CA42" s="18">
        <f t="shared" si="4"/>
        <v>49.699999999999996</v>
      </c>
      <c r="CB42" s="18">
        <f t="shared" si="5"/>
        <v>93.3</v>
      </c>
      <c r="CC42" s="18">
        <f t="shared" si="6"/>
        <v>116.9</v>
      </c>
      <c r="CD42" s="18">
        <f t="shared" si="7"/>
        <v>95.69999999999999</v>
      </c>
      <c r="CE42" s="18">
        <f t="shared" si="8"/>
        <v>101.69999999999999</v>
      </c>
      <c r="CF42" s="18">
        <f t="shared" si="9"/>
        <v>71.30000000000007</v>
      </c>
      <c r="CG42" s="18">
        <f t="shared" si="10"/>
        <v>121.59999999999991</v>
      </c>
      <c r="CH42" s="18">
        <f t="shared" si="11"/>
        <v>103.80000000000007</v>
      </c>
      <c r="CI42" s="18">
        <f t="shared" si="12"/>
        <v>158.79999999999995</v>
      </c>
      <c r="CJ42" s="18">
        <f t="shared" si="13"/>
        <v>55.000000000000114</v>
      </c>
      <c r="CK42" s="18">
        <f t="shared" si="14"/>
        <v>122.29999999999995</v>
      </c>
      <c r="CL42" s="18">
        <f t="shared" si="15"/>
        <v>1150.2</v>
      </c>
      <c r="CM42" s="162">
        <v>109.8</v>
      </c>
      <c r="CN42" s="162">
        <v>203.1</v>
      </c>
      <c r="CO42" s="174">
        <v>320</v>
      </c>
      <c r="CP42" s="28">
        <v>415.7</v>
      </c>
      <c r="CQ42" s="162">
        <v>517.4</v>
      </c>
      <c r="CR42" s="162">
        <v>588.7</v>
      </c>
      <c r="CS42" s="162">
        <v>710.3</v>
      </c>
      <c r="CT42" s="28">
        <v>814.1</v>
      </c>
      <c r="CU42" s="146">
        <v>972.9</v>
      </c>
      <c r="CV42" s="146">
        <v>1027.9</v>
      </c>
      <c r="CW42" s="146">
        <v>1150.2</v>
      </c>
      <c r="CX42" s="146">
        <v>45.9</v>
      </c>
      <c r="CY42" s="146">
        <f t="shared" si="16"/>
        <v>97.69999999999999</v>
      </c>
      <c r="CZ42" s="146">
        <f t="shared" si="17"/>
        <v>107.20000000000002</v>
      </c>
      <c r="DA42" s="146">
        <f t="shared" si="18"/>
        <v>50.39999999999998</v>
      </c>
      <c r="DB42" s="146">
        <f t="shared" si="19"/>
        <v>46.5</v>
      </c>
      <c r="DC42" s="146">
        <f t="shared" si="20"/>
        <v>34.19999999999999</v>
      </c>
      <c r="DD42" s="146">
        <f t="shared" si="21"/>
        <v>46.30000000000001</v>
      </c>
      <c r="DE42" s="146">
        <f t="shared" si="22"/>
        <v>123.30000000000001</v>
      </c>
      <c r="DF42" s="146">
        <f t="shared" si="23"/>
        <v>82.10000000000002</v>
      </c>
      <c r="DG42" s="146">
        <f t="shared" si="24"/>
        <v>71</v>
      </c>
      <c r="DH42" s="146">
        <f t="shared" si="25"/>
        <v>34.60000000000002</v>
      </c>
      <c r="DI42" s="146">
        <f t="shared" si="26"/>
        <v>30.09999999999991</v>
      </c>
      <c r="DJ42" s="146">
        <f t="shared" si="27"/>
        <v>769.3</v>
      </c>
      <c r="DK42" s="146">
        <v>11.5</v>
      </c>
      <c r="DL42" s="146">
        <f t="shared" si="28"/>
        <v>20.5</v>
      </c>
      <c r="DM42" s="146">
        <f t="shared" si="29"/>
        <v>0.10000000000000142</v>
      </c>
      <c r="DN42" s="146">
        <f t="shared" si="30"/>
        <v>48.6</v>
      </c>
      <c r="DO42" s="146">
        <f t="shared" si="31"/>
        <v>18.39999999999999</v>
      </c>
      <c r="DP42" s="146">
        <f t="shared" si="32"/>
        <v>13.300000000000011</v>
      </c>
      <c r="DQ42" s="146">
        <f t="shared" si="33"/>
        <v>54.69999999999999</v>
      </c>
      <c r="DR42" s="146">
        <f t="shared" si="34"/>
        <v>26.099999999999994</v>
      </c>
      <c r="DS42" s="146">
        <f t="shared" si="35"/>
        <v>28.600000000000023</v>
      </c>
      <c r="DT42" s="146">
        <f t="shared" si="36"/>
        <v>62.599999999999966</v>
      </c>
      <c r="DU42" s="146">
        <f t="shared" si="37"/>
        <v>66.80000000000001</v>
      </c>
      <c r="DV42" s="146">
        <f t="shared" si="38"/>
        <v>16.19999999999999</v>
      </c>
      <c r="DW42" s="146">
        <f t="shared" si="39"/>
        <v>367.4</v>
      </c>
      <c r="DX42" s="146">
        <v>143.6</v>
      </c>
      <c r="DY42" s="146">
        <v>250.8</v>
      </c>
      <c r="DZ42" s="146">
        <v>301.2</v>
      </c>
      <c r="EA42" s="146">
        <v>347.7</v>
      </c>
      <c r="EB42" s="163">
        <v>381.9</v>
      </c>
      <c r="EC42" s="146">
        <v>428.2</v>
      </c>
      <c r="ED42" s="146">
        <v>551.5</v>
      </c>
      <c r="EE42" s="155">
        <v>633.6</v>
      </c>
      <c r="EF42" s="155">
        <v>704.6</v>
      </c>
      <c r="EG42" s="146">
        <v>739.2</v>
      </c>
      <c r="EH42" s="146">
        <v>769.3</v>
      </c>
      <c r="EI42" s="146">
        <v>11.5</v>
      </c>
      <c r="EJ42" s="146">
        <v>32</v>
      </c>
      <c r="EK42" s="164">
        <v>32.1</v>
      </c>
      <c r="EL42" s="146">
        <v>80.7</v>
      </c>
      <c r="EM42" s="146">
        <v>99.1</v>
      </c>
      <c r="EN42" s="155">
        <v>112.4</v>
      </c>
      <c r="EO42" s="146">
        <v>167.1</v>
      </c>
      <c r="EP42" s="165">
        <v>193.2</v>
      </c>
      <c r="EQ42" s="166">
        <v>221.8</v>
      </c>
      <c r="ER42" s="155">
        <v>284.4</v>
      </c>
      <c r="ES42" s="155">
        <v>351.2</v>
      </c>
      <c r="ET42" s="155">
        <v>367.4</v>
      </c>
      <c r="EU42" s="155">
        <v>44.4</v>
      </c>
      <c r="EV42" s="146">
        <v>72.9</v>
      </c>
      <c r="EW42" s="146">
        <v>93.4</v>
      </c>
      <c r="EX42" s="155">
        <v>135</v>
      </c>
      <c r="EY42" s="155">
        <v>187.5</v>
      </c>
      <c r="EZ42" s="155">
        <v>0</v>
      </c>
      <c r="FA42" s="155">
        <v>70.570049</v>
      </c>
      <c r="FB42" s="167">
        <v>19.401922</v>
      </c>
      <c r="FC42" s="168">
        <v>38.424352</v>
      </c>
      <c r="FD42" s="168">
        <v>0</v>
      </c>
      <c r="FE42" s="169">
        <v>0</v>
      </c>
      <c r="FF42" s="168">
        <v>0</v>
      </c>
      <c r="FG42" s="155">
        <f t="shared" si="40"/>
        <v>315.896323</v>
      </c>
      <c r="FH42" s="155">
        <v>9.615837</v>
      </c>
      <c r="FI42" s="169">
        <v>28.815652</v>
      </c>
      <c r="FJ42" s="155">
        <v>31.375355</v>
      </c>
      <c r="FK42" s="155">
        <v>22.561826</v>
      </c>
      <c r="FL42" s="155">
        <v>45.288899</v>
      </c>
      <c r="FM42" s="155">
        <v>82.451783</v>
      </c>
      <c r="FN42" s="169">
        <v>155.363204</v>
      </c>
      <c r="FO42" s="170">
        <v>291.021019</v>
      </c>
      <c r="FP42" s="170">
        <v>399.009819</v>
      </c>
      <c r="FQ42" s="170">
        <v>156.024509</v>
      </c>
      <c r="FR42" s="170">
        <v>311.246108</v>
      </c>
      <c r="FS42" s="170">
        <v>343.628912</v>
      </c>
      <c r="FT42" s="146">
        <f t="shared" si="41"/>
        <v>1876.402923</v>
      </c>
      <c r="FU42" s="28">
        <v>250.583732</v>
      </c>
      <c r="FV42" s="146">
        <v>297.28386</v>
      </c>
      <c r="FW42" s="114">
        <v>522.110846</v>
      </c>
      <c r="FX42" s="114">
        <v>407.929862</v>
      </c>
      <c r="FY42" s="114">
        <v>258.365604</v>
      </c>
      <c r="FZ42" s="114">
        <v>263.937171</v>
      </c>
      <c r="GA42" s="52">
        <v>553.698555</v>
      </c>
      <c r="GB42" s="52">
        <v>478.355671</v>
      </c>
      <c r="GC42" s="52">
        <v>328.443693</v>
      </c>
      <c r="GD42" s="52">
        <v>361.948947</v>
      </c>
      <c r="GE42" s="52">
        <v>448.173953</v>
      </c>
      <c r="GF42" s="52">
        <v>325.225327</v>
      </c>
      <c r="GG42" s="158">
        <f t="shared" si="42"/>
        <v>4496.057221</v>
      </c>
      <c r="GH42" s="146">
        <v>173.458085</v>
      </c>
      <c r="GI42" s="146">
        <v>249.99846</v>
      </c>
      <c r="GJ42" s="249">
        <v>522.110846</v>
      </c>
      <c r="GK42" s="249">
        <v>223.239784</v>
      </c>
      <c r="GL42" s="158">
        <v>324.479962</v>
      </c>
      <c r="GM42" s="158">
        <v>429.490387</v>
      </c>
      <c r="GN42" s="250">
        <v>340.459693</v>
      </c>
      <c r="GO42" s="250">
        <v>394.98952</v>
      </c>
      <c r="GP42" s="158">
        <v>329.263601</v>
      </c>
      <c r="GQ42" s="158">
        <v>372.539662</v>
      </c>
      <c r="GR42" s="158">
        <v>290.492502</v>
      </c>
      <c r="GS42" s="249">
        <v>331.220465</v>
      </c>
      <c r="GT42" s="155">
        <v>4001.755648807632</v>
      </c>
      <c r="GU42" s="155">
        <v>4648.271272515423</v>
      </c>
      <c r="GV42" s="155">
        <v>5162.6370187700995</v>
      </c>
      <c r="GW42" s="146">
        <f t="shared" si="43"/>
        <v>3981.742967</v>
      </c>
      <c r="GX42" s="105">
        <v>406.562398</v>
      </c>
      <c r="GY42" s="339">
        <v>278.962623</v>
      </c>
      <c r="GZ42" s="113">
        <v>322.300749</v>
      </c>
      <c r="HA42" s="318">
        <v>253.344329</v>
      </c>
      <c r="HB42" s="329">
        <v>288.37740375</v>
      </c>
      <c r="HC42" s="329">
        <v>337.49270020000006</v>
      </c>
      <c r="HD42" s="329">
        <v>424.28323322397097</v>
      </c>
      <c r="HE42" s="146">
        <v>418.482197518811</v>
      </c>
      <c r="HF42" s="330">
        <v>305.853117152666</v>
      </c>
      <c r="HG42" s="328">
        <v>424.944007659805</v>
      </c>
      <c r="HH42" s="328">
        <v>193.328032342007</v>
      </c>
      <c r="HI42" s="328">
        <v>347.82485796037196</v>
      </c>
      <c r="HJ42" s="25">
        <v>426.9462178066199</v>
      </c>
      <c r="HK42" s="96">
        <v>247.283002306635</v>
      </c>
      <c r="HL42" s="96">
        <v>377.90954942216814</v>
      </c>
      <c r="HM42" s="96">
        <v>251.82111794999994</v>
      </c>
      <c r="HN42" s="96">
        <v>221.39706013</v>
      </c>
      <c r="HO42" s="96">
        <v>345.7096407899999</v>
      </c>
      <c r="HP42" s="96">
        <v>449.0503255500001</v>
      </c>
      <c r="HQ42" s="96">
        <v>446.97909485</v>
      </c>
      <c r="HR42" s="96">
        <v>349.31074971000004</v>
      </c>
      <c r="HS42" s="96">
        <v>464.59829</v>
      </c>
      <c r="HT42" s="96">
        <v>532.602371</v>
      </c>
      <c r="HU42" s="96">
        <v>534.663853</v>
      </c>
      <c r="HV42" s="347">
        <f t="shared" si="47"/>
        <v>4001.755648807632</v>
      </c>
      <c r="HW42" s="347">
        <f t="shared" si="44"/>
        <v>4648.271272515423</v>
      </c>
      <c r="HX42" s="347">
        <v>534.457501</v>
      </c>
      <c r="HY42" s="347">
        <v>499.818044</v>
      </c>
      <c r="HZ42" s="347">
        <v>523.374567</v>
      </c>
      <c r="IA42" s="347">
        <v>232.507855</v>
      </c>
      <c r="IB42" s="347">
        <v>140.653003</v>
      </c>
      <c r="IC42" s="347">
        <v>224.391025</v>
      </c>
      <c r="ID42" s="347">
        <v>344.04537</v>
      </c>
      <c r="IE42" s="347">
        <v>245.831557</v>
      </c>
      <c r="IF42" s="347">
        <v>596.3499287701003</v>
      </c>
      <c r="IG42" s="347">
        <v>574.007206</v>
      </c>
      <c r="IH42" s="347">
        <v>680.698737</v>
      </c>
      <c r="II42" s="347">
        <v>566.502225</v>
      </c>
      <c r="IJ42" s="347">
        <v>371.415188</v>
      </c>
      <c r="IK42" s="347">
        <v>487.183369</v>
      </c>
      <c r="IL42" s="347">
        <v>302.803921</v>
      </c>
      <c r="IM42" s="347">
        <v>566.179839</v>
      </c>
      <c r="IN42" s="347">
        <v>625.477219</v>
      </c>
      <c r="IO42" s="347">
        <v>597.478157</v>
      </c>
      <c r="IP42" s="155">
        <f t="shared" si="45"/>
        <v>2155.201995</v>
      </c>
      <c r="IQ42" s="155">
        <f t="shared" si="46"/>
        <v>2950.5376929999998</v>
      </c>
      <c r="IR42" s="312"/>
    </row>
    <row r="43" spans="1:252" ht="18" customHeight="1">
      <c r="A43" s="159">
        <v>252310</v>
      </c>
      <c r="B43" s="46" t="s">
        <v>452</v>
      </c>
      <c r="C43" s="103"/>
      <c r="D43" s="104"/>
      <c r="E43" s="103"/>
      <c r="F43" s="104"/>
      <c r="G43" s="104"/>
      <c r="H43" s="104"/>
      <c r="I43" s="105"/>
      <c r="J43" s="147"/>
      <c r="K43" s="147"/>
      <c r="L43" s="147"/>
      <c r="M43" s="147"/>
      <c r="N43" s="146"/>
      <c r="O43" s="147"/>
      <c r="P43" s="147"/>
      <c r="Q43" s="160"/>
      <c r="R43" s="147"/>
      <c r="S43" s="146"/>
      <c r="T43" s="146"/>
      <c r="U43" s="155"/>
      <c r="V43" s="155"/>
      <c r="W43" s="155"/>
      <c r="X43" s="155"/>
      <c r="Y43" s="155"/>
      <c r="Z43" s="14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47"/>
      <c r="AM43" s="147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47"/>
      <c r="AZ43" s="161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47"/>
      <c r="BM43" s="147"/>
      <c r="BN43" s="18"/>
      <c r="BO43" s="18"/>
      <c r="BP43" s="18"/>
      <c r="BQ43" s="18"/>
      <c r="BR43" s="18"/>
      <c r="BS43" s="48"/>
      <c r="BT43" s="48"/>
      <c r="BU43" s="48"/>
      <c r="BV43" s="48"/>
      <c r="BW43" s="48"/>
      <c r="BX43" s="18"/>
      <c r="BY43" s="174"/>
      <c r="BZ43" s="162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62"/>
      <c r="CN43" s="162"/>
      <c r="CO43" s="174"/>
      <c r="CP43" s="28"/>
      <c r="CQ43" s="162"/>
      <c r="CR43" s="162"/>
      <c r="CS43" s="162"/>
      <c r="CT43" s="28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63"/>
      <c r="EC43" s="146"/>
      <c r="ED43" s="146"/>
      <c r="EE43" s="155"/>
      <c r="EF43" s="155"/>
      <c r="EG43" s="146"/>
      <c r="EH43" s="146"/>
      <c r="EI43" s="146"/>
      <c r="EJ43" s="146"/>
      <c r="EK43" s="164"/>
      <c r="EL43" s="146"/>
      <c r="EM43" s="146"/>
      <c r="EN43" s="155"/>
      <c r="EO43" s="146"/>
      <c r="EP43" s="165"/>
      <c r="EQ43" s="166"/>
      <c r="ER43" s="155"/>
      <c r="ES43" s="155"/>
      <c r="ET43" s="155"/>
      <c r="EU43" s="155"/>
      <c r="EV43" s="146"/>
      <c r="EW43" s="146"/>
      <c r="EX43" s="155"/>
      <c r="EY43" s="155"/>
      <c r="EZ43" s="155"/>
      <c r="FA43" s="155"/>
      <c r="FB43" s="167"/>
      <c r="FC43" s="168"/>
      <c r="FD43" s="168"/>
      <c r="FE43" s="169"/>
      <c r="FF43" s="168"/>
      <c r="FG43" s="155"/>
      <c r="FH43" s="155"/>
      <c r="FI43" s="169"/>
      <c r="FJ43" s="155"/>
      <c r="FK43" s="155"/>
      <c r="FL43" s="155"/>
      <c r="FM43" s="155"/>
      <c r="FN43" s="169"/>
      <c r="FO43" s="170"/>
      <c r="FP43" s="170"/>
      <c r="FQ43" s="170"/>
      <c r="FR43" s="170"/>
      <c r="FS43" s="170"/>
      <c r="FT43" s="146"/>
      <c r="FU43" s="28"/>
      <c r="FV43" s="146"/>
      <c r="FW43" s="114"/>
      <c r="FX43" s="114"/>
      <c r="FY43" s="114"/>
      <c r="FZ43" s="114"/>
      <c r="GA43" s="52"/>
      <c r="GB43" s="52"/>
      <c r="GC43" s="52"/>
      <c r="GD43" s="52"/>
      <c r="GE43" s="52"/>
      <c r="GF43" s="52"/>
      <c r="GG43" s="158"/>
      <c r="GH43" s="146"/>
      <c r="GI43" s="146"/>
      <c r="GJ43" s="249"/>
      <c r="GK43" s="249"/>
      <c r="GL43" s="158"/>
      <c r="GM43" s="158"/>
      <c r="GN43" s="250"/>
      <c r="GO43" s="250"/>
      <c r="GP43" s="158"/>
      <c r="GQ43" s="158"/>
      <c r="GR43" s="158"/>
      <c r="GS43" s="249"/>
      <c r="GT43" s="155"/>
      <c r="GU43" s="155"/>
      <c r="GV43" s="155">
        <v>4978.866804420988</v>
      </c>
      <c r="GW43" s="146"/>
      <c r="GX43" s="105"/>
      <c r="GY43" s="339"/>
      <c r="GZ43" s="113"/>
      <c r="HA43" s="318"/>
      <c r="HB43" s="329"/>
      <c r="HC43" s="329"/>
      <c r="HD43" s="329"/>
      <c r="HE43" s="146"/>
      <c r="HF43" s="330"/>
      <c r="HG43" s="328"/>
      <c r="HH43" s="328"/>
      <c r="HI43" s="328"/>
      <c r="HJ43" s="25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347"/>
      <c r="HW43" s="347"/>
      <c r="HX43" s="347">
        <v>540.756161</v>
      </c>
      <c r="HY43" s="347">
        <v>610.241986</v>
      </c>
      <c r="HZ43" s="347">
        <v>566.212847</v>
      </c>
      <c r="IA43" s="347">
        <v>173.353287</v>
      </c>
      <c r="IB43" s="347">
        <v>119.635645</v>
      </c>
      <c r="IC43" s="347">
        <v>373.446615</v>
      </c>
      <c r="ID43" s="347">
        <v>153.495748</v>
      </c>
      <c r="IE43" s="347">
        <v>411.400756</v>
      </c>
      <c r="IF43" s="347">
        <v>454.79222942099915</v>
      </c>
      <c r="IG43" s="347">
        <v>631.818286</v>
      </c>
      <c r="IH43" s="347">
        <v>630.652389</v>
      </c>
      <c r="II43" s="363">
        <v>313.060855</v>
      </c>
      <c r="IJ43" s="363">
        <v>181.124847</v>
      </c>
      <c r="IK43" s="363">
        <v>388.101238</v>
      </c>
      <c r="IL43" s="363">
        <v>459.893759</v>
      </c>
      <c r="IM43" s="347">
        <v>1111.577765</v>
      </c>
      <c r="IN43" s="347">
        <v>168.539742</v>
      </c>
      <c r="IO43" s="347">
        <v>31.185899</v>
      </c>
      <c r="IP43" s="155">
        <f t="shared" si="45"/>
        <v>2383.646541</v>
      </c>
      <c r="IQ43" s="155">
        <f t="shared" si="46"/>
        <v>2340.42325</v>
      </c>
      <c r="IR43" s="312"/>
    </row>
    <row r="44" spans="1:252" ht="18" customHeight="1">
      <c r="A44" s="159" t="s">
        <v>81</v>
      </c>
      <c r="B44" s="46" t="s">
        <v>82</v>
      </c>
      <c r="C44" s="103">
        <v>935.9</v>
      </c>
      <c r="D44" s="104">
        <v>1900.9</v>
      </c>
      <c r="E44" s="103">
        <v>2054.4</v>
      </c>
      <c r="F44" s="104">
        <v>1665.1</v>
      </c>
      <c r="G44" s="104">
        <v>1369.4</v>
      </c>
      <c r="H44" s="104">
        <v>1232</v>
      </c>
      <c r="I44" s="105">
        <v>1096.1</v>
      </c>
      <c r="J44" s="147">
        <v>1384.5</v>
      </c>
      <c r="K44" s="147">
        <v>2521.8</v>
      </c>
      <c r="L44" s="147">
        <v>2715.3</v>
      </c>
      <c r="M44" s="147">
        <v>4584.8</v>
      </c>
      <c r="N44" s="146">
        <v>5391.3</v>
      </c>
      <c r="O44" s="147">
        <v>7306.6</v>
      </c>
      <c r="P44" s="147">
        <v>8931.3</v>
      </c>
      <c r="Q44" s="160">
        <v>11296</v>
      </c>
      <c r="R44" s="147">
        <f>SUM(BM44:BX44)</f>
        <v>14529.730000000001</v>
      </c>
      <c r="S44" s="146">
        <v>15418.7</v>
      </c>
      <c r="T44" s="146">
        <v>17827.5</v>
      </c>
      <c r="U44" s="155">
        <v>29435.5</v>
      </c>
      <c r="V44" s="155">
        <v>38509.839713</v>
      </c>
      <c r="W44" s="155">
        <v>45101.027249</v>
      </c>
      <c r="X44" s="155">
        <v>40338.550869</v>
      </c>
      <c r="Y44" s="155">
        <v>36542.957951000004</v>
      </c>
      <c r="Z44" s="147">
        <v>762.7</v>
      </c>
      <c r="AA44" s="18">
        <v>625.2</v>
      </c>
      <c r="AB44" s="18">
        <v>491.3</v>
      </c>
      <c r="AC44" s="18">
        <v>431.3</v>
      </c>
      <c r="AD44" s="18">
        <v>642.3</v>
      </c>
      <c r="AE44" s="18">
        <v>423.1</v>
      </c>
      <c r="AF44" s="18">
        <v>491.3</v>
      </c>
      <c r="AG44" s="18">
        <v>572.3</v>
      </c>
      <c r="AH44" s="18">
        <v>627.2</v>
      </c>
      <c r="AI44" s="18">
        <v>707.8</v>
      </c>
      <c r="AJ44" s="18">
        <v>551.9</v>
      </c>
      <c r="AK44" s="18">
        <v>980.2</v>
      </c>
      <c r="AL44" s="147">
        <f>+Z44+AA44+AB44+AC44+AD44+AE44+AF44+AG44+AH44+AI44+AJ44+AK44</f>
        <v>7306.599999999999</v>
      </c>
      <c r="AM44" s="147">
        <v>595.5</v>
      </c>
      <c r="AN44" s="18">
        <v>633.3</v>
      </c>
      <c r="AO44" s="18">
        <v>953.7</v>
      </c>
      <c r="AP44" s="18">
        <v>630.2</v>
      </c>
      <c r="AQ44" s="18">
        <v>966.4</v>
      </c>
      <c r="AR44" s="18">
        <v>1056</v>
      </c>
      <c r="AS44" s="18">
        <v>587.8</v>
      </c>
      <c r="AT44" s="18">
        <v>818.8</v>
      </c>
      <c r="AU44" s="18">
        <v>630.8</v>
      </c>
      <c r="AV44" s="18">
        <v>684.9</v>
      </c>
      <c r="AW44" s="18">
        <v>608</v>
      </c>
      <c r="AX44" s="18">
        <v>765.9</v>
      </c>
      <c r="AY44" s="147">
        <f>+AM44+AN44+AO44+AP44+AQ44+AR44+AS44+AT44+AU44+AV44+AW44+AX44</f>
        <v>8931.300000000001</v>
      </c>
      <c r="AZ44" s="161">
        <v>824.3</v>
      </c>
      <c r="BA44" s="18">
        <v>730.6</v>
      </c>
      <c r="BB44" s="18">
        <v>1183.3</v>
      </c>
      <c r="BC44" s="18">
        <v>1120.7</v>
      </c>
      <c r="BD44" s="18">
        <v>1098.9</v>
      </c>
      <c r="BE44" s="18">
        <v>626.8</v>
      </c>
      <c r="BF44" s="18">
        <v>751.2</v>
      </c>
      <c r="BG44" s="18" t="s">
        <v>24</v>
      </c>
      <c r="BH44" s="18">
        <v>984.5</v>
      </c>
      <c r="BI44" s="18">
        <v>985.1</v>
      </c>
      <c r="BJ44" s="18">
        <v>1479.9</v>
      </c>
      <c r="BK44" s="18">
        <v>1510.7</v>
      </c>
      <c r="BL44" s="147">
        <f>+AZ44+BA44+BB44+BC44+BD44+BE44+BF44+BG44+BH44+BI44+BJ44+BK44</f>
        <v>11296</v>
      </c>
      <c r="BM44" s="147">
        <v>745.5</v>
      </c>
      <c r="BN44" s="18">
        <v>983.4</v>
      </c>
      <c r="BO44" s="18">
        <v>1620.23</v>
      </c>
      <c r="BP44" s="18">
        <v>1387.11</v>
      </c>
      <c r="BQ44" s="18">
        <v>1477.33</v>
      </c>
      <c r="BR44" s="18">
        <v>1091.76</v>
      </c>
      <c r="BS44" s="48">
        <v>736.7</v>
      </c>
      <c r="BT44" s="48">
        <v>961.3</v>
      </c>
      <c r="BU44" s="48">
        <v>1542.7</v>
      </c>
      <c r="BV44" s="48">
        <v>1068.6</v>
      </c>
      <c r="BW44" s="48">
        <v>1644.2</v>
      </c>
      <c r="BX44" s="18">
        <v>1270.9</v>
      </c>
      <c r="BY44" s="147">
        <f>SUM(BM44:BX44)</f>
        <v>14529.730000000001</v>
      </c>
      <c r="BZ44" s="162">
        <v>1252.8</v>
      </c>
      <c r="CA44" s="18">
        <f t="shared" si="4"/>
        <v>1310.8</v>
      </c>
      <c r="CB44" s="18">
        <f t="shared" si="5"/>
        <v>1411.8000000000002</v>
      </c>
      <c r="CC44" s="18">
        <f t="shared" si="6"/>
        <v>612.7000000000003</v>
      </c>
      <c r="CD44" s="18">
        <f t="shared" si="7"/>
        <v>980</v>
      </c>
      <c r="CE44" s="18">
        <f t="shared" si="8"/>
        <v>1294.3999999999996</v>
      </c>
      <c r="CF44" s="18">
        <f t="shared" si="9"/>
        <v>1274.1999999999998</v>
      </c>
      <c r="CG44" s="18">
        <f t="shared" si="10"/>
        <v>1268.5999999999995</v>
      </c>
      <c r="CH44" s="18">
        <f t="shared" si="11"/>
        <v>1325.5</v>
      </c>
      <c r="CI44" s="18">
        <f t="shared" si="12"/>
        <v>1257.5</v>
      </c>
      <c r="CJ44" s="18">
        <f t="shared" si="13"/>
        <v>1929.9000000000015</v>
      </c>
      <c r="CK44" s="18">
        <f t="shared" si="14"/>
        <v>1500.5</v>
      </c>
      <c r="CL44" s="18">
        <f t="shared" si="15"/>
        <v>15418.7</v>
      </c>
      <c r="CM44" s="162">
        <v>2563.6</v>
      </c>
      <c r="CN44" s="162">
        <v>3975.4</v>
      </c>
      <c r="CO44" s="147">
        <v>4588.1</v>
      </c>
      <c r="CP44" s="28">
        <v>5568.1</v>
      </c>
      <c r="CQ44" s="162">
        <v>6862.5</v>
      </c>
      <c r="CR44" s="162">
        <v>8136.7</v>
      </c>
      <c r="CS44" s="162">
        <v>9405.3</v>
      </c>
      <c r="CT44" s="28">
        <v>10730.8</v>
      </c>
      <c r="CU44" s="146">
        <v>11988.3</v>
      </c>
      <c r="CV44" s="146">
        <v>13918.2</v>
      </c>
      <c r="CW44" s="146">
        <v>15418.7</v>
      </c>
      <c r="CX44" s="146">
        <v>1458.2</v>
      </c>
      <c r="CY44" s="146">
        <f t="shared" si="16"/>
        <v>1467.3</v>
      </c>
      <c r="CZ44" s="146">
        <f t="shared" si="17"/>
        <v>1246.3999999999996</v>
      </c>
      <c r="DA44" s="146">
        <f t="shared" si="18"/>
        <v>1050.7000000000007</v>
      </c>
      <c r="DB44" s="146">
        <f t="shared" si="19"/>
        <v>1093.2999999999993</v>
      </c>
      <c r="DC44" s="146">
        <f t="shared" si="20"/>
        <v>1308.9000000000005</v>
      </c>
      <c r="DD44" s="146">
        <f t="shared" si="21"/>
        <v>1482.1999999999998</v>
      </c>
      <c r="DE44" s="146">
        <f t="shared" si="22"/>
        <v>1922</v>
      </c>
      <c r="DF44" s="146">
        <f t="shared" si="23"/>
        <v>1481.8999999999996</v>
      </c>
      <c r="DG44" s="146">
        <f t="shared" si="24"/>
        <v>1917.8999999999996</v>
      </c>
      <c r="DH44" s="146">
        <f t="shared" si="25"/>
        <v>1933.1000000000004</v>
      </c>
      <c r="DI44" s="146">
        <f t="shared" si="26"/>
        <v>1465.6000000000004</v>
      </c>
      <c r="DJ44" s="146">
        <f t="shared" si="27"/>
        <v>17827.5</v>
      </c>
      <c r="DK44" s="146">
        <v>1652.5</v>
      </c>
      <c r="DL44" s="146">
        <f t="shared" si="28"/>
        <v>1236</v>
      </c>
      <c r="DM44" s="146">
        <f t="shared" si="29"/>
        <v>2672.5</v>
      </c>
      <c r="DN44" s="146">
        <f t="shared" si="30"/>
        <v>3572.5</v>
      </c>
      <c r="DO44" s="146">
        <f t="shared" si="31"/>
        <v>2622.6000000000004</v>
      </c>
      <c r="DP44" s="146">
        <f t="shared" si="32"/>
        <v>1427.199999999999</v>
      </c>
      <c r="DQ44" s="146">
        <f t="shared" si="33"/>
        <v>1587.5</v>
      </c>
      <c r="DR44" s="146">
        <f t="shared" si="34"/>
        <v>2478.9000000000015</v>
      </c>
      <c r="DS44" s="146">
        <f t="shared" si="35"/>
        <v>3008.7000000000007</v>
      </c>
      <c r="DT44" s="146">
        <f t="shared" si="36"/>
        <v>3477.199999999997</v>
      </c>
      <c r="DU44" s="146">
        <f t="shared" si="37"/>
        <v>2574</v>
      </c>
      <c r="DV44" s="146">
        <f t="shared" si="38"/>
        <v>3125.9000000000015</v>
      </c>
      <c r="DW44" s="146">
        <f t="shared" si="39"/>
        <v>29435.5</v>
      </c>
      <c r="DX44" s="146">
        <v>2925.5</v>
      </c>
      <c r="DY44" s="146">
        <v>4171.9</v>
      </c>
      <c r="DZ44" s="146">
        <v>5222.6</v>
      </c>
      <c r="EA44" s="146">
        <v>6315.9</v>
      </c>
      <c r="EB44" s="163">
        <v>7624.8</v>
      </c>
      <c r="EC44" s="146">
        <v>9107</v>
      </c>
      <c r="ED44" s="146">
        <v>11029</v>
      </c>
      <c r="EE44" s="155">
        <v>12510.9</v>
      </c>
      <c r="EF44" s="155">
        <v>14428.8</v>
      </c>
      <c r="EG44" s="146">
        <v>16361.9</v>
      </c>
      <c r="EH44" s="146">
        <v>17827.5</v>
      </c>
      <c r="EI44" s="146">
        <v>1652.5</v>
      </c>
      <c r="EJ44" s="146">
        <v>2888.5</v>
      </c>
      <c r="EK44" s="164">
        <v>5561</v>
      </c>
      <c r="EL44" s="146">
        <v>9133.5</v>
      </c>
      <c r="EM44" s="146">
        <v>11756.1</v>
      </c>
      <c r="EN44" s="155">
        <v>13183.3</v>
      </c>
      <c r="EO44" s="146">
        <v>14770.8</v>
      </c>
      <c r="EP44" s="165">
        <v>17249.7</v>
      </c>
      <c r="EQ44" s="166">
        <v>20258.4</v>
      </c>
      <c r="ER44" s="155">
        <v>23735.6</v>
      </c>
      <c r="ES44" s="155">
        <v>26309.6</v>
      </c>
      <c r="ET44" s="155">
        <v>29435.5</v>
      </c>
      <c r="EU44" s="155">
        <v>2973.9</v>
      </c>
      <c r="EV44" s="146">
        <v>5855.7</v>
      </c>
      <c r="EW44" s="146">
        <v>9252.6</v>
      </c>
      <c r="EX44" s="155">
        <v>12198.4</v>
      </c>
      <c r="EY44" s="155">
        <v>14843.7</v>
      </c>
      <c r="EZ44" s="155">
        <v>4220.870308</v>
      </c>
      <c r="FA44" s="155">
        <v>2392.768635</v>
      </c>
      <c r="FB44" s="167">
        <v>4236.563292</v>
      </c>
      <c r="FC44" s="168">
        <v>2528.82793</v>
      </c>
      <c r="FD44" s="168">
        <v>3206.783756</v>
      </c>
      <c r="FE44" s="169">
        <v>2906.687338</v>
      </c>
      <c r="FF44" s="168">
        <v>4173.638454</v>
      </c>
      <c r="FG44" s="155">
        <f t="shared" si="40"/>
        <v>38509.839713</v>
      </c>
      <c r="FH44" s="155">
        <v>4273.769331</v>
      </c>
      <c r="FI44" s="169">
        <v>3480.578589</v>
      </c>
      <c r="FJ44" s="155">
        <v>2988.812338</v>
      </c>
      <c r="FK44" s="155">
        <v>3256.582194</v>
      </c>
      <c r="FL44" s="155">
        <v>2417.331266</v>
      </c>
      <c r="FM44" s="155">
        <v>2754.029324</v>
      </c>
      <c r="FN44" s="169">
        <v>2504.496294</v>
      </c>
      <c r="FO44" s="170">
        <v>5255.515745</v>
      </c>
      <c r="FP44" s="170">
        <v>4390.597067</v>
      </c>
      <c r="FQ44" s="170">
        <v>3973.011605</v>
      </c>
      <c r="FR44" s="170">
        <v>4530.63813</v>
      </c>
      <c r="FS44" s="170">
        <v>5275.665366</v>
      </c>
      <c r="FT44" s="146">
        <f t="shared" si="41"/>
        <v>45101.027249</v>
      </c>
      <c r="FU44" s="28">
        <v>4523.76158</v>
      </c>
      <c r="FV44" s="146">
        <v>4429.091416</v>
      </c>
      <c r="FW44" s="114">
        <v>2881.33361</v>
      </c>
      <c r="FX44" s="114">
        <v>3354.56519</v>
      </c>
      <c r="FY44" s="114">
        <v>1952.764292</v>
      </c>
      <c r="FZ44" s="114">
        <v>3319.182209</v>
      </c>
      <c r="GA44" s="52">
        <v>3103.955595</v>
      </c>
      <c r="GB44" s="52">
        <v>3456.408993</v>
      </c>
      <c r="GC44" s="52">
        <v>3640.226123</v>
      </c>
      <c r="GD44" s="52">
        <v>3257.842563</v>
      </c>
      <c r="GE44" s="52">
        <v>2944.162907</v>
      </c>
      <c r="GF44" s="52">
        <v>3475.256391</v>
      </c>
      <c r="GG44" s="158">
        <f t="shared" si="42"/>
        <v>40338.550869</v>
      </c>
      <c r="GH44" s="146">
        <v>3218.825449</v>
      </c>
      <c r="GI44" s="146">
        <v>4290.726172</v>
      </c>
      <c r="GJ44" s="249">
        <v>2881.33361</v>
      </c>
      <c r="GK44" s="249">
        <v>3992.730913</v>
      </c>
      <c r="GL44" s="158">
        <v>3269.344352</v>
      </c>
      <c r="GM44" s="158">
        <v>2678.816274</v>
      </c>
      <c r="GN44" s="250">
        <v>2748.203791</v>
      </c>
      <c r="GO44" s="250">
        <v>3278.527432</v>
      </c>
      <c r="GP44" s="158">
        <v>2565.560516</v>
      </c>
      <c r="GQ44" s="158">
        <v>2912.458</v>
      </c>
      <c r="GR44" s="158">
        <v>2254.068944</v>
      </c>
      <c r="GS44" s="249">
        <v>2452.362498</v>
      </c>
      <c r="GT44" s="155">
        <v>25907.312446316548</v>
      </c>
      <c r="GU44" s="155">
        <v>27930.267314426812</v>
      </c>
      <c r="GV44" s="155">
        <v>15186.010341125899</v>
      </c>
      <c r="GW44" s="146">
        <f t="shared" si="43"/>
        <v>36542.957951000004</v>
      </c>
      <c r="GX44" s="105">
        <v>1954.801244</v>
      </c>
      <c r="GY44" s="339">
        <v>2344.309245</v>
      </c>
      <c r="GZ44" s="113">
        <v>1657.978673</v>
      </c>
      <c r="HA44" s="318">
        <v>2355.737361</v>
      </c>
      <c r="HB44" s="329">
        <v>2103.33517073</v>
      </c>
      <c r="HC44" s="329">
        <v>2241.6676317399997</v>
      </c>
      <c r="HD44" s="329">
        <v>1979.5072715320441</v>
      </c>
      <c r="HE44" s="146">
        <v>2356.0119977664094</v>
      </c>
      <c r="HF44" s="330">
        <v>3016.797704568953</v>
      </c>
      <c r="HG44" s="328">
        <v>1885.1702569760816</v>
      </c>
      <c r="HH44" s="332">
        <v>1329.9858910540656</v>
      </c>
      <c r="HI44" s="328">
        <v>2682.009998948994</v>
      </c>
      <c r="HJ44" s="25">
        <v>1431.4426660598906</v>
      </c>
      <c r="HK44" s="96">
        <v>1682.2809542511222</v>
      </c>
      <c r="HL44" s="96">
        <v>2091.7132602557986</v>
      </c>
      <c r="HM44" s="96">
        <v>1266.93582324</v>
      </c>
      <c r="HN44" s="96">
        <v>2208.00389898</v>
      </c>
      <c r="HO44" s="96">
        <v>1849.3931623600008</v>
      </c>
      <c r="HP44" s="96">
        <v>3090.445447210001</v>
      </c>
      <c r="HQ44" s="96">
        <v>3574.470366719998</v>
      </c>
      <c r="HR44" s="96">
        <v>2865.245221350002</v>
      </c>
      <c r="HS44" s="96">
        <v>3442.388437</v>
      </c>
      <c r="HT44" s="96">
        <v>2473.660762</v>
      </c>
      <c r="HU44" s="96">
        <v>1954.287315</v>
      </c>
      <c r="HV44" s="347">
        <f t="shared" si="47"/>
        <v>25907.312446316548</v>
      </c>
      <c r="HW44" s="347">
        <f t="shared" si="44"/>
        <v>27930.267314426812</v>
      </c>
      <c r="HX44" s="347">
        <v>1654.247766</v>
      </c>
      <c r="HY44" s="347">
        <v>1418.794958</v>
      </c>
      <c r="HZ44" s="347">
        <v>1065.428962</v>
      </c>
      <c r="IA44" s="347">
        <v>1277.036165</v>
      </c>
      <c r="IB44" s="347">
        <v>1051.460461</v>
      </c>
      <c r="IC44" s="347">
        <v>907.827071</v>
      </c>
      <c r="ID44" s="347">
        <v>986.054674</v>
      </c>
      <c r="IE44" s="347">
        <v>1470.643408</v>
      </c>
      <c r="IF44" s="347">
        <v>2154.3604341258992</v>
      </c>
      <c r="IG44" s="347">
        <v>987.415344</v>
      </c>
      <c r="IH44" s="347">
        <v>1437.329266</v>
      </c>
      <c r="II44" s="347">
        <v>775.411832</v>
      </c>
      <c r="IJ44" s="347">
        <v>540.103096</v>
      </c>
      <c r="IK44" s="347">
        <v>1178.079321</v>
      </c>
      <c r="IL44" s="347">
        <v>1469.096581</v>
      </c>
      <c r="IM44" s="347">
        <v>971.562762</v>
      </c>
      <c r="IN44" s="347">
        <v>835.954648</v>
      </c>
      <c r="IO44" s="347">
        <v>1612.20022</v>
      </c>
      <c r="IP44" s="155">
        <f t="shared" si="45"/>
        <v>7374.795383</v>
      </c>
      <c r="IQ44" s="155">
        <f t="shared" si="46"/>
        <v>6606.996627999999</v>
      </c>
      <c r="IR44" s="312"/>
    </row>
    <row r="45" spans="1:252" s="188" customFormat="1" ht="18" customHeight="1">
      <c r="A45" s="159" t="s">
        <v>273</v>
      </c>
      <c r="B45" s="159" t="s">
        <v>271</v>
      </c>
      <c r="C45" s="175">
        <v>156</v>
      </c>
      <c r="D45" s="176">
        <v>443.8</v>
      </c>
      <c r="E45" s="175">
        <v>831.4</v>
      </c>
      <c r="F45" s="176">
        <v>221.8</v>
      </c>
      <c r="G45" s="176">
        <v>384.4</v>
      </c>
      <c r="H45" s="176">
        <v>486.4</v>
      </c>
      <c r="I45" s="177">
        <v>248.9</v>
      </c>
      <c r="J45" s="178">
        <v>67.5</v>
      </c>
      <c r="K45" s="178">
        <v>392.7</v>
      </c>
      <c r="L45" s="178">
        <v>609.9</v>
      </c>
      <c r="M45" s="178">
        <v>699.5</v>
      </c>
      <c r="N45" s="178">
        <v>401</v>
      </c>
      <c r="O45" s="178">
        <v>405.2</v>
      </c>
      <c r="P45" s="178">
        <v>1861.2</v>
      </c>
      <c r="Q45" s="179">
        <v>3991.5</v>
      </c>
      <c r="R45" s="178">
        <v>4956.51</v>
      </c>
      <c r="S45" s="172">
        <v>6200.2</v>
      </c>
      <c r="T45" s="172">
        <v>5600.6</v>
      </c>
      <c r="U45" s="166">
        <v>8222.1</v>
      </c>
      <c r="V45" s="166">
        <v>19856.2302</v>
      </c>
      <c r="W45" s="166">
        <v>5289.421036</v>
      </c>
      <c r="X45" s="166">
        <v>5363.615556</v>
      </c>
      <c r="Y45" s="155">
        <v>7091.879469</v>
      </c>
      <c r="Z45" s="178">
        <v>15.9</v>
      </c>
      <c r="AA45" s="180">
        <v>56.6</v>
      </c>
      <c r="AB45" s="180">
        <v>14.3</v>
      </c>
      <c r="AC45" s="180">
        <v>0</v>
      </c>
      <c r="AD45" s="180">
        <v>42.8</v>
      </c>
      <c r="AE45" s="180">
        <v>28.8</v>
      </c>
      <c r="AF45" s="180">
        <v>0</v>
      </c>
      <c r="AG45" s="180">
        <v>44.6</v>
      </c>
      <c r="AH45" s="180">
        <v>12.6</v>
      </c>
      <c r="AI45" s="180">
        <v>64.3</v>
      </c>
      <c r="AJ45" s="180">
        <v>84.2</v>
      </c>
      <c r="AK45" s="180">
        <v>38.3</v>
      </c>
      <c r="AL45" s="178">
        <v>402.4</v>
      </c>
      <c r="AM45" s="178">
        <v>138.9</v>
      </c>
      <c r="AN45" s="180">
        <v>108.8</v>
      </c>
      <c r="AO45" s="180">
        <v>84</v>
      </c>
      <c r="AP45" s="180">
        <v>270.7</v>
      </c>
      <c r="AQ45" s="180">
        <v>184.5</v>
      </c>
      <c r="AR45" s="180">
        <v>8.2</v>
      </c>
      <c r="AS45" s="180">
        <v>0</v>
      </c>
      <c r="AT45" s="180">
        <v>22</v>
      </c>
      <c r="AU45" s="180">
        <v>10.8</v>
      </c>
      <c r="AV45" s="180">
        <v>364.4</v>
      </c>
      <c r="AW45" s="180">
        <v>108</v>
      </c>
      <c r="AX45" s="180">
        <v>559.5</v>
      </c>
      <c r="AY45" s="178">
        <v>1859.8</v>
      </c>
      <c r="AZ45" s="181">
        <v>48.2</v>
      </c>
      <c r="BA45" s="180">
        <v>739.8</v>
      </c>
      <c r="BB45" s="180">
        <v>275.4</v>
      </c>
      <c r="BC45" s="180">
        <v>195.2</v>
      </c>
      <c r="BD45" s="180">
        <v>0</v>
      </c>
      <c r="BE45" s="180">
        <v>314</v>
      </c>
      <c r="BF45" s="180">
        <v>364.8</v>
      </c>
      <c r="BG45" s="180">
        <v>226.4</v>
      </c>
      <c r="BH45" s="180">
        <v>271.8</v>
      </c>
      <c r="BI45" s="180">
        <v>310.5</v>
      </c>
      <c r="BJ45" s="180">
        <v>493.5</v>
      </c>
      <c r="BK45" s="180">
        <v>751.9</v>
      </c>
      <c r="BL45" s="178">
        <v>3991.5</v>
      </c>
      <c r="BM45" s="178">
        <v>732.1</v>
      </c>
      <c r="BN45" s="178">
        <v>567</v>
      </c>
      <c r="BO45" s="178">
        <v>458.22</v>
      </c>
      <c r="BP45" s="178">
        <v>479.14</v>
      </c>
      <c r="BQ45" s="178">
        <v>292.62</v>
      </c>
      <c r="BR45" s="178">
        <v>313.73</v>
      </c>
      <c r="BS45" s="182">
        <v>48.8</v>
      </c>
      <c r="BT45" s="182">
        <v>161.2</v>
      </c>
      <c r="BU45" s="182">
        <v>420</v>
      </c>
      <c r="BV45" s="182">
        <v>883.3</v>
      </c>
      <c r="BW45" s="182">
        <v>600.4</v>
      </c>
      <c r="BX45" s="179">
        <v>0</v>
      </c>
      <c r="BY45" s="178">
        <v>4956.51</v>
      </c>
      <c r="BZ45" s="183">
        <v>287.5</v>
      </c>
      <c r="CA45" s="180">
        <v>562.2</v>
      </c>
      <c r="CB45" s="180">
        <v>284.59999999999997</v>
      </c>
      <c r="CC45" s="180">
        <v>902.3000000000001</v>
      </c>
      <c r="CD45" s="180">
        <v>426.6</v>
      </c>
      <c r="CE45" s="180">
        <v>944.6</v>
      </c>
      <c r="CF45" s="180">
        <v>463.6</v>
      </c>
      <c r="CG45" s="180">
        <v>640.2</v>
      </c>
      <c r="CH45" s="180">
        <v>767.8</v>
      </c>
      <c r="CI45" s="180">
        <v>303.30000000000007</v>
      </c>
      <c r="CJ45" s="180">
        <v>471.19999999999993</v>
      </c>
      <c r="CK45" s="180">
        <v>146.29999999999998</v>
      </c>
      <c r="CL45" s="180">
        <v>6200.2</v>
      </c>
      <c r="CM45" s="183">
        <v>849.7</v>
      </c>
      <c r="CN45" s="183">
        <v>1134.3</v>
      </c>
      <c r="CO45" s="178">
        <v>2036.6000000000001</v>
      </c>
      <c r="CP45" s="184">
        <v>2463.2000000000003</v>
      </c>
      <c r="CQ45" s="183">
        <v>3407.8</v>
      </c>
      <c r="CR45" s="183">
        <v>3871.4</v>
      </c>
      <c r="CS45" s="183">
        <v>4511.599999999999</v>
      </c>
      <c r="CT45" s="184">
        <v>5279.4</v>
      </c>
      <c r="CU45" s="172">
        <v>5582.7</v>
      </c>
      <c r="CV45" s="172">
        <v>6053.9</v>
      </c>
      <c r="CW45" s="172">
        <v>6200.2</v>
      </c>
      <c r="CX45" s="172">
        <v>421</v>
      </c>
      <c r="CY45" s="172">
        <v>199.2</v>
      </c>
      <c r="CZ45" s="172">
        <v>364.1</v>
      </c>
      <c r="DA45" s="172">
        <v>764.1</v>
      </c>
      <c r="DB45" s="172">
        <v>969.1</v>
      </c>
      <c r="DC45" s="172">
        <v>483.3</v>
      </c>
      <c r="DD45" s="172">
        <v>752.5</v>
      </c>
      <c r="DE45" s="172">
        <v>910.4</v>
      </c>
      <c r="DF45" s="172">
        <v>15.299999999999818</v>
      </c>
      <c r="DG45" s="172">
        <v>21.5</v>
      </c>
      <c r="DH45" s="172">
        <v>381.09999999999997</v>
      </c>
      <c r="DI45" s="172">
        <v>319</v>
      </c>
      <c r="DJ45" s="172">
        <v>5600.6</v>
      </c>
      <c r="DK45" s="172">
        <v>708.1</v>
      </c>
      <c r="DL45" s="172">
        <v>1158</v>
      </c>
      <c r="DM45" s="172">
        <v>808.5</v>
      </c>
      <c r="DN45" s="172">
        <v>369.4</v>
      </c>
      <c r="DO45" s="172">
        <v>1283.2</v>
      </c>
      <c r="DP45" s="172">
        <v>702.9000000000005</v>
      </c>
      <c r="DQ45" s="172">
        <v>136.9</v>
      </c>
      <c r="DR45" s="172">
        <v>343.9</v>
      </c>
      <c r="DS45" s="172">
        <v>848.3</v>
      </c>
      <c r="DT45" s="172">
        <v>691.4</v>
      </c>
      <c r="DU45" s="172">
        <v>48.600000000000364</v>
      </c>
      <c r="DV45" s="172">
        <v>1122.9</v>
      </c>
      <c r="DW45" s="172">
        <v>8222.1</v>
      </c>
      <c r="DX45" s="172">
        <v>620.2</v>
      </c>
      <c r="DY45" s="172">
        <v>984.3000000000001</v>
      </c>
      <c r="DZ45" s="172">
        <v>1748.4</v>
      </c>
      <c r="EA45" s="172">
        <v>2717.5</v>
      </c>
      <c r="EB45" s="185">
        <v>3200.7999999999997</v>
      </c>
      <c r="EC45" s="172">
        <v>3953.2999999999997</v>
      </c>
      <c r="ED45" s="172">
        <v>4863.7</v>
      </c>
      <c r="EE45" s="166">
        <v>4879</v>
      </c>
      <c r="EF45" s="166">
        <v>4900.5</v>
      </c>
      <c r="EG45" s="172">
        <v>5281.6</v>
      </c>
      <c r="EH45" s="172">
        <v>5600.6</v>
      </c>
      <c r="EI45" s="172">
        <v>708.1</v>
      </c>
      <c r="EJ45" s="172">
        <v>1866.1</v>
      </c>
      <c r="EK45" s="172">
        <v>2674.6</v>
      </c>
      <c r="EL45" s="172">
        <v>3044</v>
      </c>
      <c r="EM45" s="172">
        <v>4327.2</v>
      </c>
      <c r="EN45" s="172">
        <v>5030.1</v>
      </c>
      <c r="EO45" s="172">
        <v>5167</v>
      </c>
      <c r="EP45" s="165">
        <v>5510.9</v>
      </c>
      <c r="EQ45" s="166">
        <v>6359.2</v>
      </c>
      <c r="ER45" s="166">
        <v>7050.599999999999</v>
      </c>
      <c r="ES45" s="166">
        <v>7099.2</v>
      </c>
      <c r="ET45" s="166">
        <v>8222.1</v>
      </c>
      <c r="EU45" s="166">
        <v>410</v>
      </c>
      <c r="EV45" s="172">
        <v>1095</v>
      </c>
      <c r="EW45" s="172">
        <v>1395.1</v>
      </c>
      <c r="EX45" s="166">
        <v>1992.5</v>
      </c>
      <c r="EY45" s="166">
        <v>1993.1999999999998</v>
      </c>
      <c r="EZ45" s="166">
        <v>475.17983300000003</v>
      </c>
      <c r="FA45" s="166">
        <v>1468.694176</v>
      </c>
      <c r="FB45" s="167">
        <v>1323.304828</v>
      </c>
      <c r="FC45" s="168">
        <v>3228.649784</v>
      </c>
      <c r="FD45" s="168">
        <v>3076.804636</v>
      </c>
      <c r="FE45" s="167">
        <v>5282.605338</v>
      </c>
      <c r="FF45" s="168">
        <v>3007.791605</v>
      </c>
      <c r="FG45" s="155">
        <f t="shared" si="40"/>
        <v>19856.2302</v>
      </c>
      <c r="FH45" s="182">
        <v>412.180783</v>
      </c>
      <c r="FI45" s="172">
        <v>1065.639898</v>
      </c>
      <c r="FJ45" s="172">
        <v>409.857</v>
      </c>
      <c r="FK45" s="51">
        <v>100.721106</v>
      </c>
      <c r="FL45" s="186">
        <v>506.792044</v>
      </c>
      <c r="FM45" s="51">
        <v>1087.35532</v>
      </c>
      <c r="FN45" s="156">
        <v>274.541226</v>
      </c>
      <c r="FO45" s="170">
        <v>65.628791</v>
      </c>
      <c r="FP45" s="170">
        <v>156.494</v>
      </c>
      <c r="FQ45" s="170">
        <v>140.729244</v>
      </c>
      <c r="FR45" s="170">
        <v>416.500897</v>
      </c>
      <c r="FS45" s="170">
        <v>652.980727</v>
      </c>
      <c r="FT45" s="146">
        <f t="shared" si="41"/>
        <v>5289.421036</v>
      </c>
      <c r="FU45" s="28">
        <v>696.215086</v>
      </c>
      <c r="FV45" s="146">
        <v>38.788493</v>
      </c>
      <c r="FW45" s="187">
        <v>415.990702</v>
      </c>
      <c r="FX45" s="187">
        <v>170.387949</v>
      </c>
      <c r="FY45" s="187">
        <v>0</v>
      </c>
      <c r="FZ45" s="187">
        <v>424.387467</v>
      </c>
      <c r="GA45" s="52">
        <v>465.762936</v>
      </c>
      <c r="GB45" s="52">
        <v>939.262917</v>
      </c>
      <c r="GC45" s="52">
        <v>769.385412</v>
      </c>
      <c r="GD45" s="52">
        <v>188.728098</v>
      </c>
      <c r="GE45" s="52">
        <v>564.798809</v>
      </c>
      <c r="GF45" s="52">
        <v>689.907687</v>
      </c>
      <c r="GG45" s="158">
        <f t="shared" si="42"/>
        <v>5363.615556</v>
      </c>
      <c r="GH45" s="146">
        <v>983.069743</v>
      </c>
      <c r="GI45" s="146" t="s">
        <v>24</v>
      </c>
      <c r="GJ45" s="249">
        <v>415.990702</v>
      </c>
      <c r="GK45" s="249">
        <v>593.467978</v>
      </c>
      <c r="GL45" s="158">
        <v>220.15575</v>
      </c>
      <c r="GM45" s="158">
        <v>599.136477</v>
      </c>
      <c r="GN45" s="250">
        <v>871.685001</v>
      </c>
      <c r="GO45" s="250">
        <v>465.95288</v>
      </c>
      <c r="GP45" s="158">
        <v>571.791027</v>
      </c>
      <c r="GQ45" s="158">
        <v>551.652832</v>
      </c>
      <c r="GR45" s="158">
        <v>676.400028</v>
      </c>
      <c r="GS45" s="249">
        <v>1142.577051</v>
      </c>
      <c r="GT45" s="155">
        <v>16297.338541088</v>
      </c>
      <c r="GU45" s="155">
        <v>7971.08074103</v>
      </c>
      <c r="GV45" s="155">
        <v>7851.30024774</v>
      </c>
      <c r="GW45" s="146">
        <f t="shared" si="43"/>
        <v>7091.879469</v>
      </c>
      <c r="GX45" s="105">
        <v>400.943075</v>
      </c>
      <c r="GY45" s="339">
        <v>966.900337</v>
      </c>
      <c r="GZ45" s="113">
        <v>305.368137</v>
      </c>
      <c r="HA45" s="318">
        <v>1034.496755</v>
      </c>
      <c r="HB45" s="329">
        <v>811.599542</v>
      </c>
      <c r="HC45" s="329">
        <v>828.349294</v>
      </c>
      <c r="HD45" s="329">
        <v>750.032303088</v>
      </c>
      <c r="HE45" s="146">
        <v>854.13306</v>
      </c>
      <c r="HF45" s="331">
        <v>8462.365765</v>
      </c>
      <c r="HG45" s="328">
        <v>560.126605</v>
      </c>
      <c r="HH45" s="328">
        <v>777.828153</v>
      </c>
      <c r="HI45" s="328">
        <v>545.195515</v>
      </c>
      <c r="HJ45" s="25">
        <v>948.380615</v>
      </c>
      <c r="HK45" s="96">
        <v>393.049919</v>
      </c>
      <c r="HL45" s="96">
        <v>0</v>
      </c>
      <c r="HM45" s="96">
        <v>560.972573</v>
      </c>
      <c r="HN45" s="96">
        <v>1272.82353603</v>
      </c>
      <c r="HO45" s="96">
        <v>773.887659</v>
      </c>
      <c r="HP45" s="96">
        <v>770.746801</v>
      </c>
      <c r="HQ45" s="96">
        <v>981.314501</v>
      </c>
      <c r="HR45" s="96">
        <v>939.023782</v>
      </c>
      <c r="HS45" s="96">
        <v>968.66521</v>
      </c>
      <c r="HT45" s="96"/>
      <c r="HU45" s="96">
        <v>362.216145</v>
      </c>
      <c r="HV45" s="347">
        <f t="shared" si="47"/>
        <v>16297.338541088</v>
      </c>
      <c r="HW45" s="347">
        <f t="shared" si="44"/>
        <v>7971.08074103</v>
      </c>
      <c r="HX45" s="347">
        <v>771.190293</v>
      </c>
      <c r="HY45" s="347">
        <v>1299.139824</v>
      </c>
      <c r="HZ45" s="347">
        <v>561.085893</v>
      </c>
      <c r="IA45" s="347">
        <v>1020.320455</v>
      </c>
      <c r="IB45" s="347">
        <v>394.426551</v>
      </c>
      <c r="IC45" s="347">
        <v>604.727249</v>
      </c>
      <c r="ID45" s="347">
        <v>1201.848168</v>
      </c>
      <c r="IE45" s="347">
        <v>862.201144</v>
      </c>
      <c r="IF45" s="347">
        <v>7.28845674</v>
      </c>
      <c r="IG45" s="347">
        <v>548.80203</v>
      </c>
      <c r="IH45" s="347">
        <v>139.371808</v>
      </c>
      <c r="II45" s="347">
        <v>440.898376</v>
      </c>
      <c r="IJ45" s="347"/>
      <c r="IK45" s="347">
        <v>120.95235</v>
      </c>
      <c r="IL45" s="347">
        <v>180.019102</v>
      </c>
      <c r="IM45" s="347">
        <v>528.817449</v>
      </c>
      <c r="IN45" s="347">
        <v>415.557906</v>
      </c>
      <c r="IO45" s="347">
        <v>566.470874</v>
      </c>
      <c r="IP45" s="155">
        <f t="shared" si="45"/>
        <v>4650.890265</v>
      </c>
      <c r="IQ45" s="155">
        <f t="shared" si="46"/>
        <v>1811.817681</v>
      </c>
      <c r="IR45" s="312"/>
    </row>
    <row r="46" spans="1:252" s="188" customFormat="1" ht="18" customHeight="1">
      <c r="A46" s="159" t="s">
        <v>274</v>
      </c>
      <c r="B46" s="159" t="s">
        <v>275</v>
      </c>
      <c r="C46" s="172">
        <v>1380.7</v>
      </c>
      <c r="D46" s="172">
        <v>2351.9</v>
      </c>
      <c r="E46" s="172">
        <v>2100.3</v>
      </c>
      <c r="F46" s="172">
        <v>2074.4</v>
      </c>
      <c r="G46" s="172">
        <v>2673.3</v>
      </c>
      <c r="H46" s="172">
        <v>2185.6</v>
      </c>
      <c r="I46" s="172">
        <v>1859.2</v>
      </c>
      <c r="J46" s="172">
        <v>1661</v>
      </c>
      <c r="K46" s="172">
        <v>3851.3</v>
      </c>
      <c r="L46" s="172">
        <v>4368.1</v>
      </c>
      <c r="M46" s="172">
        <v>6114.4</v>
      </c>
      <c r="N46" s="172">
        <v>5138.1</v>
      </c>
      <c r="O46" s="172">
        <v>5971.7</v>
      </c>
      <c r="P46" s="172">
        <v>7405</v>
      </c>
      <c r="Q46" s="172">
        <v>10017.4</v>
      </c>
      <c r="R46" s="172">
        <v>13075.289999999999</v>
      </c>
      <c r="S46" s="172">
        <v>23631.1</v>
      </c>
      <c r="T46" s="172">
        <v>25159.6</v>
      </c>
      <c r="U46" s="172">
        <v>37544.9</v>
      </c>
      <c r="V46" s="172">
        <v>18072.846892</v>
      </c>
      <c r="W46" s="172">
        <v>46166.58109000001</v>
      </c>
      <c r="X46" s="172">
        <v>78512.934669976</v>
      </c>
      <c r="Y46" s="155">
        <v>99736.60874999998</v>
      </c>
      <c r="Z46" s="172">
        <v>383.5</v>
      </c>
      <c r="AA46" s="172">
        <v>745.4</v>
      </c>
      <c r="AB46" s="172">
        <v>588.7</v>
      </c>
      <c r="AC46" s="172">
        <v>205</v>
      </c>
      <c r="AD46" s="172">
        <v>209.5</v>
      </c>
      <c r="AE46" s="172">
        <v>326.4</v>
      </c>
      <c r="AF46" s="172">
        <v>362.5</v>
      </c>
      <c r="AG46" s="172">
        <v>234.6</v>
      </c>
      <c r="AH46" s="172">
        <v>432.4</v>
      </c>
      <c r="AI46" s="172">
        <v>756.7</v>
      </c>
      <c r="AJ46" s="172">
        <v>754.3</v>
      </c>
      <c r="AK46" s="172">
        <v>972.7</v>
      </c>
      <c r="AL46" s="172">
        <v>5971.700000000001</v>
      </c>
      <c r="AM46" s="172">
        <v>725.2</v>
      </c>
      <c r="AN46" s="172">
        <v>778.1</v>
      </c>
      <c r="AO46" s="172">
        <v>1439.8</v>
      </c>
      <c r="AP46" s="172">
        <v>798.8</v>
      </c>
      <c r="AQ46" s="172">
        <v>634.4</v>
      </c>
      <c r="AR46" s="172">
        <v>1011.3</v>
      </c>
      <c r="AS46" s="172" t="s">
        <v>24</v>
      </c>
      <c r="AT46" s="172">
        <v>991.3</v>
      </c>
      <c r="AU46" s="172">
        <v>1026.1</v>
      </c>
      <c r="AV46" s="172" t="s">
        <v>24</v>
      </c>
      <c r="AW46" s="172" t="s">
        <v>24</v>
      </c>
      <c r="AX46" s="172" t="s">
        <v>24</v>
      </c>
      <c r="AY46" s="172">
        <v>7405</v>
      </c>
      <c r="AZ46" s="172">
        <v>641.1</v>
      </c>
      <c r="BA46" s="172">
        <v>757</v>
      </c>
      <c r="BB46" s="172">
        <v>1284.6</v>
      </c>
      <c r="BC46" s="172">
        <v>940.5</v>
      </c>
      <c r="BD46" s="172">
        <v>396.5</v>
      </c>
      <c r="BE46" s="172">
        <v>1075.5</v>
      </c>
      <c r="BF46" s="172">
        <v>1759.4</v>
      </c>
      <c r="BG46" s="172">
        <v>97.1</v>
      </c>
      <c r="BH46" s="172">
        <v>996.9</v>
      </c>
      <c r="BI46" s="172">
        <v>69.8</v>
      </c>
      <c r="BJ46" s="172">
        <v>916</v>
      </c>
      <c r="BK46" s="172">
        <v>1083</v>
      </c>
      <c r="BL46" s="172">
        <v>10017.400000000001</v>
      </c>
      <c r="BM46" s="172">
        <v>1455.9</v>
      </c>
      <c r="BN46" s="172">
        <v>1167.5</v>
      </c>
      <c r="BO46" s="172">
        <v>1127.18</v>
      </c>
      <c r="BP46" s="172">
        <v>1355.19</v>
      </c>
      <c r="BQ46" s="172">
        <v>727.63</v>
      </c>
      <c r="BR46" s="172">
        <v>852.19</v>
      </c>
      <c r="BS46" s="172">
        <v>464.3</v>
      </c>
      <c r="BT46" s="172">
        <v>1256</v>
      </c>
      <c r="BU46" s="172">
        <v>1497</v>
      </c>
      <c r="BV46" s="172">
        <v>1655.4</v>
      </c>
      <c r="BW46" s="172">
        <v>1517</v>
      </c>
      <c r="BX46" s="172">
        <v>0</v>
      </c>
      <c r="BY46" s="172">
        <v>13075.289999999999</v>
      </c>
      <c r="BZ46" s="172">
        <v>1733.8</v>
      </c>
      <c r="CA46" s="172">
        <v>1724.8</v>
      </c>
      <c r="CB46" s="172">
        <v>1651.5000000000005</v>
      </c>
      <c r="CC46" s="172">
        <v>2363.7</v>
      </c>
      <c r="CD46" s="172">
        <v>925.1999999999998</v>
      </c>
      <c r="CE46" s="172">
        <v>1885</v>
      </c>
      <c r="CF46" s="172">
        <v>1925.5</v>
      </c>
      <c r="CG46" s="172">
        <v>2641.1000000000004</v>
      </c>
      <c r="CH46" s="172">
        <v>1933.199999999999</v>
      </c>
      <c r="CI46" s="172">
        <v>2177.7000000000007</v>
      </c>
      <c r="CJ46" s="172">
        <v>3735.4000000000015</v>
      </c>
      <c r="CK46" s="172">
        <v>934.1999999999971</v>
      </c>
      <c r="CL46" s="172">
        <v>23631.1</v>
      </c>
      <c r="CM46" s="172">
        <v>3458.6</v>
      </c>
      <c r="CN46" s="172">
        <v>5110.1</v>
      </c>
      <c r="CO46" s="172">
        <v>7473.8</v>
      </c>
      <c r="CP46" s="172">
        <v>8399</v>
      </c>
      <c r="CQ46" s="172">
        <v>10284</v>
      </c>
      <c r="CR46" s="172">
        <v>12209.5</v>
      </c>
      <c r="CS46" s="172">
        <v>14850.6</v>
      </c>
      <c r="CT46" s="172">
        <v>16783.8</v>
      </c>
      <c r="CU46" s="172">
        <v>18961.5</v>
      </c>
      <c r="CV46" s="172">
        <v>22696.9</v>
      </c>
      <c r="CW46" s="172">
        <v>23631.1</v>
      </c>
      <c r="CX46" s="172">
        <v>1565.1</v>
      </c>
      <c r="CY46" s="172">
        <v>1474.4</v>
      </c>
      <c r="CZ46" s="172">
        <v>1075.6999999999998</v>
      </c>
      <c r="DA46" s="172">
        <v>1926.6999999999998</v>
      </c>
      <c r="DB46" s="172">
        <v>966.8000000000002</v>
      </c>
      <c r="DC46" s="172">
        <v>1037.9000000000005</v>
      </c>
      <c r="DD46" s="172">
        <v>1945.8999999999996</v>
      </c>
      <c r="DE46" s="172">
        <v>3205.7000000000007</v>
      </c>
      <c r="DF46" s="172">
        <v>3718.399999999998</v>
      </c>
      <c r="DG46" s="172">
        <v>2805</v>
      </c>
      <c r="DH46" s="172">
        <v>4684.300000000003</v>
      </c>
      <c r="DI46" s="172">
        <v>753.6999999999971</v>
      </c>
      <c r="DJ46" s="172">
        <v>25159.6</v>
      </c>
      <c r="DK46" s="172">
        <v>2325.9</v>
      </c>
      <c r="DL46" s="172">
        <v>1646.9</v>
      </c>
      <c r="DM46" s="172">
        <v>3106.0999999999995</v>
      </c>
      <c r="DN46" s="172">
        <v>3350.3999999999996</v>
      </c>
      <c r="DO46" s="172">
        <v>4052.2000000000007</v>
      </c>
      <c r="DP46" s="172">
        <v>2312.4000000000015</v>
      </c>
      <c r="DQ46" s="172">
        <v>8679.599999999999</v>
      </c>
      <c r="DR46" s="172">
        <v>176.70000000000073</v>
      </c>
      <c r="DS46" s="172">
        <v>2633</v>
      </c>
      <c r="DT46" s="172">
        <v>6468.600000000002</v>
      </c>
      <c r="DU46" s="172">
        <v>1737.3999999999942</v>
      </c>
      <c r="DV46" s="172">
        <v>1055.7000000000044</v>
      </c>
      <c r="DW46" s="172">
        <v>37544.9</v>
      </c>
      <c r="DX46" s="172">
        <v>3039.5</v>
      </c>
      <c r="DY46" s="172">
        <v>4115.2</v>
      </c>
      <c r="DZ46" s="172">
        <v>6041.9</v>
      </c>
      <c r="EA46" s="172">
        <v>7008.7</v>
      </c>
      <c r="EB46" s="172">
        <v>8046.6</v>
      </c>
      <c r="EC46" s="172">
        <v>9992.5</v>
      </c>
      <c r="ED46" s="172">
        <v>13198.2</v>
      </c>
      <c r="EE46" s="172">
        <v>16916.6</v>
      </c>
      <c r="EF46" s="172">
        <v>19721.6</v>
      </c>
      <c r="EG46" s="172">
        <v>24405.9</v>
      </c>
      <c r="EH46" s="172">
        <v>25159.6</v>
      </c>
      <c r="EI46" s="172">
        <v>2325.9</v>
      </c>
      <c r="EJ46" s="172">
        <v>3972.8</v>
      </c>
      <c r="EK46" s="172">
        <v>7078.9</v>
      </c>
      <c r="EL46" s="172">
        <v>10429.3</v>
      </c>
      <c r="EM46" s="172">
        <v>14481.5</v>
      </c>
      <c r="EN46" s="172">
        <v>16793.9</v>
      </c>
      <c r="EO46" s="172">
        <v>25473.5</v>
      </c>
      <c r="EP46" s="172">
        <v>25650.2</v>
      </c>
      <c r="EQ46" s="172">
        <v>28283.2</v>
      </c>
      <c r="ER46" s="172">
        <v>34751.8</v>
      </c>
      <c r="ES46" s="172">
        <v>36489.2</v>
      </c>
      <c r="ET46" s="172">
        <v>37544.9</v>
      </c>
      <c r="EU46" s="172">
        <v>1808.8</v>
      </c>
      <c r="EV46" s="172">
        <v>4611.3</v>
      </c>
      <c r="EW46" s="172">
        <v>7370.1</v>
      </c>
      <c r="EX46" s="172">
        <v>10705.1</v>
      </c>
      <c r="EY46" s="172">
        <v>12827</v>
      </c>
      <c r="EZ46" s="172">
        <v>2132.66243</v>
      </c>
      <c r="FA46" s="172">
        <v>780.697885</v>
      </c>
      <c r="FB46" s="172">
        <v>936.531966</v>
      </c>
      <c r="FC46" s="172">
        <v>629.316276</v>
      </c>
      <c r="FD46" s="172">
        <v>766.638335</v>
      </c>
      <c r="FE46" s="172">
        <v>0</v>
      </c>
      <c r="FF46" s="172">
        <v>0</v>
      </c>
      <c r="FG46" s="155">
        <f t="shared" si="40"/>
        <v>18072.846892</v>
      </c>
      <c r="FH46" s="172">
        <v>3388.5</v>
      </c>
      <c r="FI46" s="172">
        <v>2429.575069</v>
      </c>
      <c r="FJ46" s="172">
        <v>4458.478908</v>
      </c>
      <c r="FK46" s="172">
        <v>2391.791569</v>
      </c>
      <c r="FL46" s="172">
        <v>2843.9431160000004</v>
      </c>
      <c r="FM46" s="172">
        <v>4971.395528</v>
      </c>
      <c r="FN46" s="169">
        <v>5170.421129</v>
      </c>
      <c r="FO46" s="170">
        <v>3613.11563</v>
      </c>
      <c r="FP46" s="170">
        <v>4269.411067</v>
      </c>
      <c r="FQ46" s="170">
        <v>3127.553518</v>
      </c>
      <c r="FR46" s="170">
        <v>3102.732381</v>
      </c>
      <c r="FS46" s="170">
        <v>6399.663175</v>
      </c>
      <c r="FT46" s="146">
        <f t="shared" si="41"/>
        <v>46166.58109000001</v>
      </c>
      <c r="FU46" s="28">
        <v>4484.935269</v>
      </c>
      <c r="FV46" s="146">
        <v>332.828193</v>
      </c>
      <c r="FW46" s="187">
        <v>4022.002257</v>
      </c>
      <c r="FX46" s="187">
        <v>4074.522635</v>
      </c>
      <c r="FY46" s="187">
        <v>19361.243945</v>
      </c>
      <c r="FZ46" s="187">
        <v>6337.730879</v>
      </c>
      <c r="GA46" s="52">
        <v>5500.134293</v>
      </c>
      <c r="GB46" s="52">
        <v>5313.151771</v>
      </c>
      <c r="GC46" s="52">
        <v>7370.541058</v>
      </c>
      <c r="GD46" s="52">
        <v>6373.194513</v>
      </c>
      <c r="GE46" s="52">
        <v>6216.361148976006</v>
      </c>
      <c r="GF46" s="52">
        <v>9126.288708</v>
      </c>
      <c r="GG46" s="158">
        <f t="shared" si="42"/>
        <v>78512.934669976</v>
      </c>
      <c r="GH46" s="146">
        <v>11407.083621</v>
      </c>
      <c r="GI46" s="146">
        <v>1175.039717</v>
      </c>
      <c r="GJ46" s="249">
        <v>4022.002257</v>
      </c>
      <c r="GK46" s="249">
        <v>13608.882697</v>
      </c>
      <c r="GL46" s="158">
        <v>8785.479642</v>
      </c>
      <c r="GM46" s="158">
        <v>11600.178113</v>
      </c>
      <c r="GN46" s="250">
        <v>10442.924041</v>
      </c>
      <c r="GO46" s="250">
        <v>6935.723264</v>
      </c>
      <c r="GP46" s="158">
        <v>6577.190465</v>
      </c>
      <c r="GQ46" s="158">
        <v>7095.439972</v>
      </c>
      <c r="GR46" s="158">
        <v>10379.459017</v>
      </c>
      <c r="GS46" s="249">
        <v>7707.205944</v>
      </c>
      <c r="GT46" s="155">
        <v>102081.30152480002</v>
      </c>
      <c r="GU46" s="155">
        <v>107876.15257103002</v>
      </c>
      <c r="GV46" s="155">
        <v>163700.71234365864</v>
      </c>
      <c r="GW46" s="146">
        <f t="shared" si="43"/>
        <v>99736.60874999998</v>
      </c>
      <c r="GX46" s="105">
        <v>14512.490777</v>
      </c>
      <c r="GY46" s="339">
        <v>7780.422511</v>
      </c>
      <c r="GZ46" s="113">
        <v>7356.176949</v>
      </c>
      <c r="HA46" s="318">
        <v>10227.6954938</v>
      </c>
      <c r="HB46" s="329">
        <v>8808.948922</v>
      </c>
      <c r="HC46" s="329">
        <v>9791.081895</v>
      </c>
      <c r="HD46" s="329">
        <v>10520.091253</v>
      </c>
      <c r="HE46" s="146">
        <v>10149.956201</v>
      </c>
      <c r="HF46" s="331">
        <v>0</v>
      </c>
      <c r="HG46" s="328">
        <v>10495.420568</v>
      </c>
      <c r="HH46" s="328">
        <v>3477.991383</v>
      </c>
      <c r="HI46" s="328">
        <v>8961.025572</v>
      </c>
      <c r="HJ46" s="25">
        <v>7674.620529</v>
      </c>
      <c r="HK46" s="96">
        <v>7919.631097</v>
      </c>
      <c r="HL46" s="96">
        <v>7842.425525</v>
      </c>
      <c r="HM46" s="96">
        <v>9401.68671</v>
      </c>
      <c r="HN46" s="96">
        <v>8488.775953029999</v>
      </c>
      <c r="HO46" s="96">
        <v>8781.514631</v>
      </c>
      <c r="HP46" s="96">
        <v>11558.609465</v>
      </c>
      <c r="HQ46" s="96">
        <v>9270.56899</v>
      </c>
      <c r="HR46" s="96">
        <v>11058.538572</v>
      </c>
      <c r="HS46" s="96">
        <v>8474.092676</v>
      </c>
      <c r="HT46" s="96">
        <v>8431.327931</v>
      </c>
      <c r="HU46" s="96">
        <v>8974.360492</v>
      </c>
      <c r="HV46" s="347">
        <f t="shared" si="47"/>
        <v>102081.30152480002</v>
      </c>
      <c r="HW46" s="347">
        <f t="shared" si="44"/>
        <v>107876.15257103002</v>
      </c>
      <c r="HX46" s="347">
        <v>16185.565098</v>
      </c>
      <c r="HY46" s="347">
        <v>11087.389019</v>
      </c>
      <c r="HZ46" s="347">
        <v>11213.973427</v>
      </c>
      <c r="IA46" s="347">
        <v>8922.873426</v>
      </c>
      <c r="IB46" s="347">
        <v>10257.712352911367</v>
      </c>
      <c r="IC46" s="347">
        <v>14790.547284</v>
      </c>
      <c r="ID46" s="347">
        <v>15080.36765</v>
      </c>
      <c r="IE46" s="347">
        <v>14489.116111</v>
      </c>
      <c r="IF46" s="347">
        <v>18336.8634736</v>
      </c>
      <c r="IG46" s="347">
        <v>15052.370381</v>
      </c>
      <c r="IH46" s="347">
        <v>11834.21851914729</v>
      </c>
      <c r="II46" s="347">
        <v>16449.715602</v>
      </c>
      <c r="IJ46" s="347">
        <v>10789.086589</v>
      </c>
      <c r="IK46" s="347">
        <v>11283.42475</v>
      </c>
      <c r="IL46" s="347">
        <v>15913.052583</v>
      </c>
      <c r="IM46" s="347">
        <v>8950.586042</v>
      </c>
      <c r="IN46" s="347">
        <v>12285.137073</v>
      </c>
      <c r="IO46" s="347">
        <v>13629.615994</v>
      </c>
      <c r="IP46" s="155">
        <f t="shared" si="45"/>
        <v>72458.06060691137</v>
      </c>
      <c r="IQ46" s="155">
        <f t="shared" si="46"/>
        <v>72850.903031</v>
      </c>
      <c r="IR46" s="312"/>
    </row>
    <row r="47" spans="1:252" s="188" customFormat="1" ht="18" customHeight="1">
      <c r="A47" s="159" t="s">
        <v>276</v>
      </c>
      <c r="B47" s="159" t="s">
        <v>277</v>
      </c>
      <c r="C47" s="175">
        <v>377.1</v>
      </c>
      <c r="D47" s="176">
        <v>527.9</v>
      </c>
      <c r="E47" s="175">
        <v>439.5</v>
      </c>
      <c r="F47" s="176">
        <v>383.3</v>
      </c>
      <c r="G47" s="176">
        <v>432.6</v>
      </c>
      <c r="H47" s="176">
        <v>224</v>
      </c>
      <c r="I47" s="177">
        <v>1</v>
      </c>
      <c r="J47" s="178">
        <v>0</v>
      </c>
      <c r="K47" s="178">
        <v>0</v>
      </c>
      <c r="L47" s="178">
        <v>64.9</v>
      </c>
      <c r="M47" s="178">
        <v>354.3</v>
      </c>
      <c r="N47" s="172">
        <v>651.5</v>
      </c>
      <c r="O47" s="178">
        <v>853.6</v>
      </c>
      <c r="P47" s="178">
        <v>465.3</v>
      </c>
      <c r="Q47" s="179">
        <v>11664.6</v>
      </c>
      <c r="R47" s="178">
        <v>15568.819999999998</v>
      </c>
      <c r="S47" s="172">
        <v>26578</v>
      </c>
      <c r="T47" s="172">
        <v>29205.8</v>
      </c>
      <c r="U47" s="166">
        <v>57003.1</v>
      </c>
      <c r="V47" s="166">
        <v>24704.021311</v>
      </c>
      <c r="W47" s="166">
        <v>61041.523607</v>
      </c>
      <c r="X47" s="166">
        <v>101907.50699699999</v>
      </c>
      <c r="Y47" s="155">
        <v>99403.04504000001</v>
      </c>
      <c r="Z47" s="178">
        <v>73.6</v>
      </c>
      <c r="AA47" s="180">
        <v>0</v>
      </c>
      <c r="AB47" s="180">
        <v>0</v>
      </c>
      <c r="AC47" s="180">
        <v>46.6</v>
      </c>
      <c r="AD47" s="180">
        <v>29.6</v>
      </c>
      <c r="AE47" s="180">
        <v>90.3</v>
      </c>
      <c r="AF47" s="180">
        <v>90.6</v>
      </c>
      <c r="AG47" s="180">
        <v>55.5</v>
      </c>
      <c r="AH47" s="180">
        <v>68.9</v>
      </c>
      <c r="AI47" s="180">
        <v>220.3</v>
      </c>
      <c r="AJ47" s="180">
        <v>39.1</v>
      </c>
      <c r="AK47" s="180">
        <v>139.1</v>
      </c>
      <c r="AL47" s="178">
        <v>0</v>
      </c>
      <c r="AM47" s="178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  <c r="AU47" s="180">
        <v>0</v>
      </c>
      <c r="AV47" s="180">
        <v>0</v>
      </c>
      <c r="AW47" s="180">
        <v>0</v>
      </c>
      <c r="AX47" s="180">
        <v>0</v>
      </c>
      <c r="AY47" s="178">
        <v>0</v>
      </c>
      <c r="AZ47" s="181">
        <v>518.9</v>
      </c>
      <c r="BA47" s="180">
        <v>723.6</v>
      </c>
      <c r="BB47" s="180">
        <v>643.2</v>
      </c>
      <c r="BC47" s="180">
        <v>690</v>
      </c>
      <c r="BD47" s="180">
        <v>1238</v>
      </c>
      <c r="BE47" s="180">
        <v>943.5</v>
      </c>
      <c r="BF47" s="180">
        <v>824.2</v>
      </c>
      <c r="BG47" s="180">
        <v>725.9</v>
      </c>
      <c r="BH47" s="180">
        <v>1572.4</v>
      </c>
      <c r="BI47" s="180">
        <v>1006.1</v>
      </c>
      <c r="BJ47" s="180">
        <v>1287.9</v>
      </c>
      <c r="BK47" s="180">
        <v>1490.9</v>
      </c>
      <c r="BL47" s="178">
        <v>11664.599999999999</v>
      </c>
      <c r="BM47" s="178">
        <v>1282.7</v>
      </c>
      <c r="BN47" s="180">
        <v>1328.1</v>
      </c>
      <c r="BO47" s="180">
        <v>1502.45</v>
      </c>
      <c r="BP47" s="180">
        <v>1359.97</v>
      </c>
      <c r="BQ47" s="180">
        <v>1415.09</v>
      </c>
      <c r="BR47" s="180">
        <v>1655.51</v>
      </c>
      <c r="BS47" s="182">
        <v>670.2</v>
      </c>
      <c r="BT47" s="182">
        <v>900.5999999999999</v>
      </c>
      <c r="BU47" s="182">
        <v>1630.1</v>
      </c>
      <c r="BV47" s="182">
        <v>1912.1</v>
      </c>
      <c r="BW47" s="182">
        <v>1912</v>
      </c>
      <c r="BX47" s="180">
        <v>0</v>
      </c>
      <c r="BY47" s="178">
        <v>15568.819999999998</v>
      </c>
      <c r="BZ47" s="183">
        <v>1822</v>
      </c>
      <c r="CA47" s="180">
        <v>2071.2999999999997</v>
      </c>
      <c r="CB47" s="180">
        <v>2019.6999999999998</v>
      </c>
      <c r="CC47" s="180">
        <v>2018.3</v>
      </c>
      <c r="CD47" s="180">
        <v>1469.7999999999997</v>
      </c>
      <c r="CE47" s="180">
        <v>2498.2000000000016</v>
      </c>
      <c r="CF47" s="180">
        <v>2408.7999999999993</v>
      </c>
      <c r="CG47" s="180">
        <v>2711.9999999999986</v>
      </c>
      <c r="CH47" s="180">
        <v>2793.4000000000005</v>
      </c>
      <c r="CI47" s="180">
        <v>2405.7000000000016</v>
      </c>
      <c r="CJ47" s="180">
        <v>2570.7999999999993</v>
      </c>
      <c r="CK47" s="180">
        <v>1788</v>
      </c>
      <c r="CL47" s="180">
        <v>26578</v>
      </c>
      <c r="CM47" s="183">
        <v>3893.2999999999997</v>
      </c>
      <c r="CN47" s="183">
        <v>5913</v>
      </c>
      <c r="CO47" s="178">
        <v>7931.299999999999</v>
      </c>
      <c r="CP47" s="184">
        <v>9401.099999999999</v>
      </c>
      <c r="CQ47" s="183">
        <v>11899.300000000001</v>
      </c>
      <c r="CR47" s="183">
        <v>14308.1</v>
      </c>
      <c r="CS47" s="183">
        <v>17020.1</v>
      </c>
      <c r="CT47" s="184">
        <v>19813.5</v>
      </c>
      <c r="CU47" s="172">
        <v>22219.2</v>
      </c>
      <c r="CV47" s="172">
        <v>24790</v>
      </c>
      <c r="CW47" s="172">
        <v>26578</v>
      </c>
      <c r="CX47" s="172">
        <v>1857.4</v>
      </c>
      <c r="CY47" s="172">
        <v>1557.6999999999998</v>
      </c>
      <c r="CZ47" s="172">
        <v>2277.6</v>
      </c>
      <c r="DA47" s="172">
        <v>1723.3000000000006</v>
      </c>
      <c r="DB47" s="172">
        <v>2207.1000000000004</v>
      </c>
      <c r="DC47" s="172">
        <v>1011</v>
      </c>
      <c r="DD47" s="172">
        <v>2767.199999999999</v>
      </c>
      <c r="DE47" s="172">
        <v>3824.300000000001</v>
      </c>
      <c r="DF47" s="172">
        <v>4003.699999999998</v>
      </c>
      <c r="DG47" s="172">
        <v>3042.200000000002</v>
      </c>
      <c r="DH47" s="172">
        <v>3641.9999999999977</v>
      </c>
      <c r="DI47" s="172">
        <v>1292.3000000000022</v>
      </c>
      <c r="DJ47" s="172">
        <v>29205.8</v>
      </c>
      <c r="DK47" s="172">
        <v>2446.9</v>
      </c>
      <c r="DL47" s="172">
        <v>3046.2</v>
      </c>
      <c r="DM47" s="172">
        <v>3959.6000000000004</v>
      </c>
      <c r="DN47" s="172">
        <v>2887.9000000000005</v>
      </c>
      <c r="DO47" s="172">
        <v>3961.3999999999987</v>
      </c>
      <c r="DP47" s="172">
        <v>4030.1000000000013</v>
      </c>
      <c r="DQ47" s="172">
        <v>8598.099999999999</v>
      </c>
      <c r="DR47" s="172">
        <v>7049.099999999999</v>
      </c>
      <c r="DS47" s="172">
        <v>4645.700000000002</v>
      </c>
      <c r="DT47" s="172">
        <v>9885.500000000002</v>
      </c>
      <c r="DU47" s="172">
        <v>3303.0000000000014</v>
      </c>
      <c r="DV47" s="172">
        <v>3189.5999999999945</v>
      </c>
      <c r="DW47" s="172">
        <v>57003.1</v>
      </c>
      <c r="DX47" s="172">
        <v>3415.1</v>
      </c>
      <c r="DY47" s="172">
        <v>5692.7</v>
      </c>
      <c r="DZ47" s="172">
        <v>7416</v>
      </c>
      <c r="EA47" s="172">
        <v>9623.1</v>
      </c>
      <c r="EB47" s="185">
        <v>10634.1</v>
      </c>
      <c r="EC47" s="172">
        <v>13401.3</v>
      </c>
      <c r="ED47" s="172">
        <v>17225.600000000002</v>
      </c>
      <c r="EE47" s="166">
        <v>21229.3</v>
      </c>
      <c r="EF47" s="166">
        <v>24271.5</v>
      </c>
      <c r="EG47" s="172">
        <v>27913.5</v>
      </c>
      <c r="EH47" s="172">
        <v>29205.8</v>
      </c>
      <c r="EI47" s="172">
        <v>2446.9</v>
      </c>
      <c r="EJ47" s="172">
        <v>5493.1</v>
      </c>
      <c r="EK47" s="172">
        <v>9452.7</v>
      </c>
      <c r="EL47" s="172">
        <v>12340.6</v>
      </c>
      <c r="EM47" s="172">
        <v>16302</v>
      </c>
      <c r="EN47" s="166">
        <v>20332.100000000002</v>
      </c>
      <c r="EO47" s="172">
        <v>28930.2</v>
      </c>
      <c r="EP47" s="165">
        <v>35979.299999999996</v>
      </c>
      <c r="EQ47" s="166">
        <v>40625</v>
      </c>
      <c r="ER47" s="166">
        <v>50510.5</v>
      </c>
      <c r="ES47" s="166">
        <v>53813.5</v>
      </c>
      <c r="ET47" s="166">
        <v>57003.1</v>
      </c>
      <c r="EU47" s="166">
        <v>3548.6</v>
      </c>
      <c r="EV47" s="172">
        <v>7602.3</v>
      </c>
      <c r="EW47" s="172">
        <v>12859</v>
      </c>
      <c r="EX47" s="166">
        <v>16254.5</v>
      </c>
      <c r="EY47" s="166">
        <v>18389.6</v>
      </c>
      <c r="EZ47" s="166">
        <v>2410.083195</v>
      </c>
      <c r="FA47" s="166">
        <v>870.975738</v>
      </c>
      <c r="FB47" s="167">
        <v>240.570244</v>
      </c>
      <c r="FC47" s="168">
        <v>662.311586</v>
      </c>
      <c r="FD47" s="168">
        <v>1720.990743</v>
      </c>
      <c r="FE47" s="167">
        <v>207.630561</v>
      </c>
      <c r="FF47" s="168">
        <v>201.859244</v>
      </c>
      <c r="FG47" s="155">
        <f t="shared" si="40"/>
        <v>24704.021310999997</v>
      </c>
      <c r="FH47" s="189">
        <v>6549.9</v>
      </c>
      <c r="FI47" s="190">
        <v>3109.659</v>
      </c>
      <c r="FJ47" s="189">
        <v>3880.067</v>
      </c>
      <c r="FK47" s="189">
        <v>3621.42</v>
      </c>
      <c r="FL47" s="189">
        <v>3769.677</v>
      </c>
      <c r="FM47" s="189">
        <v>6058.118</v>
      </c>
      <c r="FN47" s="169">
        <v>5740.982672</v>
      </c>
      <c r="FO47" s="170">
        <v>6811.902309</v>
      </c>
      <c r="FP47" s="170">
        <v>6541.922113</v>
      </c>
      <c r="FQ47" s="170">
        <v>4386.148736</v>
      </c>
      <c r="FR47" s="170">
        <v>3100.524828</v>
      </c>
      <c r="FS47" s="170">
        <v>7471.201949</v>
      </c>
      <c r="FT47" s="146">
        <f t="shared" si="41"/>
        <v>61041.523607</v>
      </c>
      <c r="FU47" s="28">
        <v>7436.122298</v>
      </c>
      <c r="FV47" s="146">
        <v>466.429081</v>
      </c>
      <c r="FW47" s="187">
        <v>8018.689808</v>
      </c>
      <c r="FX47" s="187">
        <v>8403.871247</v>
      </c>
      <c r="FY47" s="187">
        <v>7245.657661</v>
      </c>
      <c r="FZ47" s="187">
        <v>5089.59033</v>
      </c>
      <c r="GA47" s="52">
        <v>11140.864001</v>
      </c>
      <c r="GB47" s="52">
        <v>6311.301418</v>
      </c>
      <c r="GC47" s="52">
        <v>9831.619372</v>
      </c>
      <c r="GD47" s="52">
        <v>8992.706377</v>
      </c>
      <c r="GE47" s="52">
        <v>9237.486662</v>
      </c>
      <c r="GF47" s="52">
        <v>19733.168742</v>
      </c>
      <c r="GG47" s="158">
        <f t="shared" si="42"/>
        <v>101907.50699699999</v>
      </c>
      <c r="GH47" s="146">
        <v>9049.108069</v>
      </c>
      <c r="GI47" s="146">
        <v>8626.170585</v>
      </c>
      <c r="GJ47" s="249">
        <v>8018.689808</v>
      </c>
      <c r="GK47" s="249">
        <v>6333.118756</v>
      </c>
      <c r="GL47" s="158">
        <v>7410.704298</v>
      </c>
      <c r="GM47" s="158">
        <v>7438.337618</v>
      </c>
      <c r="GN47" s="250">
        <v>8446.203771</v>
      </c>
      <c r="GO47" s="250">
        <v>8433.273252</v>
      </c>
      <c r="GP47" s="158">
        <v>7489.083122</v>
      </c>
      <c r="GQ47" s="158">
        <v>10092.786871</v>
      </c>
      <c r="GR47" s="158">
        <v>9492.289199</v>
      </c>
      <c r="GS47" s="249">
        <v>8573.279691</v>
      </c>
      <c r="GT47" s="155">
        <v>112505.67443529166</v>
      </c>
      <c r="GU47" s="155">
        <v>122494.30470400001</v>
      </c>
      <c r="GV47" s="155">
        <v>153918.89598092172</v>
      </c>
      <c r="GW47" s="146">
        <f t="shared" si="43"/>
        <v>99403.04504000001</v>
      </c>
      <c r="GX47" s="105">
        <v>12473.107338</v>
      </c>
      <c r="GY47" s="339">
        <v>11253.696055</v>
      </c>
      <c r="GZ47" s="113">
        <v>6780.38057</v>
      </c>
      <c r="HA47" s="318">
        <v>11526.151752</v>
      </c>
      <c r="HB47" s="329">
        <v>7165.67856</v>
      </c>
      <c r="HC47" s="329">
        <v>9364.263172</v>
      </c>
      <c r="HD47" s="329">
        <v>9389.93326629165</v>
      </c>
      <c r="HE47" s="146">
        <v>10154.897376</v>
      </c>
      <c r="HF47" s="331">
        <v>775.189417</v>
      </c>
      <c r="HG47" s="328">
        <v>10515.597404</v>
      </c>
      <c r="HH47" s="328">
        <v>11719.573335</v>
      </c>
      <c r="HI47" s="328">
        <v>11387.20619</v>
      </c>
      <c r="HJ47" s="25">
        <v>7665.195763</v>
      </c>
      <c r="HK47" s="96">
        <v>9648.345126</v>
      </c>
      <c r="HL47" s="96">
        <v>10496.891696</v>
      </c>
      <c r="HM47" s="96">
        <v>7474.868253</v>
      </c>
      <c r="HN47" s="96">
        <v>11241.867</v>
      </c>
      <c r="HO47" s="96">
        <v>10478.13602</v>
      </c>
      <c r="HP47" s="96">
        <v>10168.263617</v>
      </c>
      <c r="HQ47" s="96">
        <v>12440.196263</v>
      </c>
      <c r="HR47" s="96">
        <v>11099.872847</v>
      </c>
      <c r="HS47" s="96">
        <v>12455.593361</v>
      </c>
      <c r="HT47" s="96">
        <v>9544.436542</v>
      </c>
      <c r="HU47" s="96">
        <v>9780.638216</v>
      </c>
      <c r="HV47" s="347">
        <f t="shared" si="47"/>
        <v>112505.67443529166</v>
      </c>
      <c r="HW47" s="347">
        <f t="shared" si="44"/>
        <v>122494.30470400001</v>
      </c>
      <c r="HX47" s="347">
        <v>11921.60823</v>
      </c>
      <c r="HY47" s="347">
        <v>12838.363411</v>
      </c>
      <c r="HZ47" s="347">
        <v>12336.33199</v>
      </c>
      <c r="IA47" s="347">
        <v>12339.201234</v>
      </c>
      <c r="IB47" s="347">
        <v>9344.056695</v>
      </c>
      <c r="IC47" s="347">
        <v>12704.036023</v>
      </c>
      <c r="ID47" s="347">
        <v>15869.525866</v>
      </c>
      <c r="IE47" s="347">
        <v>15357.255387</v>
      </c>
      <c r="IF47" s="347">
        <v>13084.363688199997</v>
      </c>
      <c r="IG47" s="347">
        <v>13644.345663721733</v>
      </c>
      <c r="IH47" s="347">
        <v>10839.479422</v>
      </c>
      <c r="II47" s="347">
        <v>13640.328371</v>
      </c>
      <c r="IJ47" s="347">
        <v>12197.508815</v>
      </c>
      <c r="IK47" s="347">
        <v>7493.304853</v>
      </c>
      <c r="IL47" s="347">
        <v>11252.531724999999</v>
      </c>
      <c r="IM47" s="347">
        <v>9248.13824</v>
      </c>
      <c r="IN47" s="347">
        <v>7982.495438</v>
      </c>
      <c r="IO47" s="347">
        <v>11890.706652</v>
      </c>
      <c r="IP47" s="155">
        <f t="shared" si="45"/>
        <v>71483.597583</v>
      </c>
      <c r="IQ47" s="155">
        <f t="shared" si="46"/>
        <v>60064.685722999995</v>
      </c>
      <c r="IR47" s="312"/>
    </row>
    <row r="48" spans="1:252" s="188" customFormat="1" ht="18" customHeight="1">
      <c r="A48" s="159" t="s">
        <v>278</v>
      </c>
      <c r="B48" s="159" t="s">
        <v>279</v>
      </c>
      <c r="C48" s="175" t="s">
        <v>24</v>
      </c>
      <c r="D48" s="176" t="s">
        <v>24</v>
      </c>
      <c r="E48" s="175" t="s">
        <v>24</v>
      </c>
      <c r="F48" s="176">
        <v>768.3</v>
      </c>
      <c r="G48" s="176">
        <v>832.2</v>
      </c>
      <c r="H48" s="176">
        <v>493.8</v>
      </c>
      <c r="I48" s="177">
        <v>257</v>
      </c>
      <c r="J48" s="178">
        <v>331</v>
      </c>
      <c r="K48" s="178">
        <v>287.9</v>
      </c>
      <c r="L48" s="178">
        <v>259.2</v>
      </c>
      <c r="M48" s="178">
        <v>400.8</v>
      </c>
      <c r="N48" s="178">
        <v>584.5</v>
      </c>
      <c r="O48" s="178">
        <v>1216.8</v>
      </c>
      <c r="P48" s="178">
        <v>2012.6</v>
      </c>
      <c r="Q48" s="179">
        <v>408</v>
      </c>
      <c r="R48" s="178">
        <v>512.35</v>
      </c>
      <c r="S48" s="172">
        <v>1078.8</v>
      </c>
      <c r="T48" s="172">
        <v>1039.1</v>
      </c>
      <c r="U48" s="166">
        <v>2131.6</v>
      </c>
      <c r="V48" s="166">
        <v>6436.898037</v>
      </c>
      <c r="W48" s="166">
        <v>3513.7558069999995</v>
      </c>
      <c r="X48" s="166">
        <v>8705.909962999998</v>
      </c>
      <c r="Y48" s="155">
        <v>5141.316911000001</v>
      </c>
      <c r="Z48" s="178">
        <v>127.1</v>
      </c>
      <c r="AA48" s="180">
        <v>110.7</v>
      </c>
      <c r="AB48" s="180">
        <v>210.9</v>
      </c>
      <c r="AC48" s="180" t="s">
        <v>24</v>
      </c>
      <c r="AD48" s="180">
        <v>188.8</v>
      </c>
      <c r="AE48" s="180">
        <v>114.4</v>
      </c>
      <c r="AF48" s="180" t="s">
        <v>24</v>
      </c>
      <c r="AG48" s="180">
        <v>94.8</v>
      </c>
      <c r="AH48" s="180">
        <v>54.4</v>
      </c>
      <c r="AI48" s="180" t="s">
        <v>24</v>
      </c>
      <c r="AJ48" s="180">
        <v>161.7</v>
      </c>
      <c r="AK48" s="180">
        <v>154</v>
      </c>
      <c r="AL48" s="178">
        <v>1216.8</v>
      </c>
      <c r="AM48" s="178">
        <v>38.7</v>
      </c>
      <c r="AN48" s="180">
        <v>66.5</v>
      </c>
      <c r="AO48" s="180">
        <v>130.1</v>
      </c>
      <c r="AP48" s="180">
        <v>72.3</v>
      </c>
      <c r="AQ48" s="180">
        <v>36.1</v>
      </c>
      <c r="AR48" s="180">
        <v>20.2</v>
      </c>
      <c r="AS48" s="180">
        <v>43.3</v>
      </c>
      <c r="AT48" s="180">
        <v>739.6</v>
      </c>
      <c r="AU48" s="180">
        <v>713.2</v>
      </c>
      <c r="AV48" s="180">
        <v>90.8</v>
      </c>
      <c r="AW48" s="180">
        <v>39.8</v>
      </c>
      <c r="AX48" s="180">
        <v>22</v>
      </c>
      <c r="AY48" s="178">
        <v>2012.6000000000001</v>
      </c>
      <c r="AZ48" s="181">
        <v>19.1</v>
      </c>
      <c r="BA48" s="180">
        <v>10.6</v>
      </c>
      <c r="BB48" s="180">
        <v>9.5</v>
      </c>
      <c r="BC48" s="180">
        <v>45.1</v>
      </c>
      <c r="BD48" s="180">
        <v>14</v>
      </c>
      <c r="BE48" s="180">
        <v>20.2</v>
      </c>
      <c r="BF48" s="180">
        <v>37.7</v>
      </c>
      <c r="BG48" s="180">
        <v>15</v>
      </c>
      <c r="BH48" s="180">
        <v>34.8</v>
      </c>
      <c r="BI48" s="180">
        <v>22</v>
      </c>
      <c r="BJ48" s="180" t="s">
        <v>24</v>
      </c>
      <c r="BK48" s="180">
        <v>180</v>
      </c>
      <c r="BL48" s="178">
        <v>408</v>
      </c>
      <c r="BM48" s="178">
        <v>59.2</v>
      </c>
      <c r="BN48" s="178" t="s">
        <v>24</v>
      </c>
      <c r="BO48" s="178" t="s">
        <v>24</v>
      </c>
      <c r="BP48" s="178">
        <v>0</v>
      </c>
      <c r="BQ48" s="178">
        <v>74.05</v>
      </c>
      <c r="BR48" s="178" t="s">
        <v>24</v>
      </c>
      <c r="BS48" s="182">
        <v>24.8</v>
      </c>
      <c r="BT48" s="182">
        <v>15.8</v>
      </c>
      <c r="BU48" s="182">
        <v>111.1</v>
      </c>
      <c r="BV48" s="182">
        <v>75.7</v>
      </c>
      <c r="BW48" s="182">
        <v>151.7</v>
      </c>
      <c r="BX48" s="179">
        <v>0</v>
      </c>
      <c r="BY48" s="178">
        <v>512.35</v>
      </c>
      <c r="BZ48" s="183">
        <v>73.7</v>
      </c>
      <c r="CA48" s="180">
        <v>37.39999999999999</v>
      </c>
      <c r="CB48" s="180">
        <v>0</v>
      </c>
      <c r="CC48" s="180">
        <v>238.1</v>
      </c>
      <c r="CD48" s="180">
        <v>38.10000000000002</v>
      </c>
      <c r="CE48" s="180">
        <v>243.49999999999994</v>
      </c>
      <c r="CF48" s="180">
        <v>91.10000000000002</v>
      </c>
      <c r="CG48" s="180">
        <v>83.10000000000002</v>
      </c>
      <c r="CH48" s="180">
        <v>0</v>
      </c>
      <c r="CI48" s="180">
        <v>187.10000000000002</v>
      </c>
      <c r="CJ48" s="180">
        <v>0</v>
      </c>
      <c r="CK48" s="180">
        <v>86.69999999999993</v>
      </c>
      <c r="CL48" s="180">
        <v>1078.8</v>
      </c>
      <c r="CM48" s="183">
        <v>111.1</v>
      </c>
      <c r="CN48" s="183">
        <v>111.1</v>
      </c>
      <c r="CO48" s="178">
        <v>349.2</v>
      </c>
      <c r="CP48" s="184">
        <v>387.3</v>
      </c>
      <c r="CQ48" s="183">
        <v>630.8</v>
      </c>
      <c r="CR48" s="183">
        <v>721.9</v>
      </c>
      <c r="CS48" s="183">
        <v>805</v>
      </c>
      <c r="CT48" s="184">
        <v>805</v>
      </c>
      <c r="CU48" s="172">
        <v>992.1</v>
      </c>
      <c r="CV48" s="172">
        <v>992.1</v>
      </c>
      <c r="CW48" s="172">
        <v>1078.8</v>
      </c>
      <c r="CX48" s="172">
        <v>37.2</v>
      </c>
      <c r="CY48" s="172">
        <v>41.3</v>
      </c>
      <c r="CZ48" s="172">
        <v>0</v>
      </c>
      <c r="DA48" s="172">
        <v>96.4</v>
      </c>
      <c r="DB48" s="172">
        <v>80.4</v>
      </c>
      <c r="DC48" s="172">
        <v>87.59999999999997</v>
      </c>
      <c r="DD48" s="172">
        <v>181.10000000000002</v>
      </c>
      <c r="DE48" s="172">
        <v>328.9</v>
      </c>
      <c r="DF48" s="172">
        <v>136.70000000000005</v>
      </c>
      <c r="DG48" s="172">
        <v>0.2999999999999545</v>
      </c>
      <c r="DH48" s="172">
        <v>0.7000000000000455</v>
      </c>
      <c r="DI48" s="172">
        <v>48.499999999999886</v>
      </c>
      <c r="DJ48" s="172">
        <v>1039.1</v>
      </c>
      <c r="DK48" s="172" t="s">
        <v>24</v>
      </c>
      <c r="DL48" s="172">
        <v>240.4</v>
      </c>
      <c r="DM48" s="172">
        <v>332.80000000000007</v>
      </c>
      <c r="DN48" s="172">
        <v>121.5</v>
      </c>
      <c r="DO48" s="172">
        <v>65.69999999999993</v>
      </c>
      <c r="DP48" s="172">
        <v>0</v>
      </c>
      <c r="DQ48" s="172">
        <v>143.10000000000002</v>
      </c>
      <c r="DR48" s="172">
        <v>359.0999999999999</v>
      </c>
      <c r="DS48" s="172">
        <v>139.80000000000018</v>
      </c>
      <c r="DT48" s="172">
        <v>548.3</v>
      </c>
      <c r="DU48" s="172">
        <v>49.59999999999991</v>
      </c>
      <c r="DV48" s="172">
        <v>131.29999999999995</v>
      </c>
      <c r="DW48" s="172">
        <v>2131.6</v>
      </c>
      <c r="DX48" s="172">
        <v>78.5</v>
      </c>
      <c r="DY48" s="172">
        <v>78.5</v>
      </c>
      <c r="DZ48" s="172">
        <v>174.9</v>
      </c>
      <c r="EA48" s="172">
        <v>255.3</v>
      </c>
      <c r="EB48" s="185">
        <v>342.9</v>
      </c>
      <c r="EC48" s="172">
        <v>524</v>
      </c>
      <c r="ED48" s="172">
        <v>852.9</v>
      </c>
      <c r="EE48" s="166">
        <v>989.6</v>
      </c>
      <c r="EF48" s="166">
        <v>989.9</v>
      </c>
      <c r="EG48" s="172">
        <v>990.6</v>
      </c>
      <c r="EH48" s="172">
        <v>1039.1</v>
      </c>
      <c r="EI48" s="172" t="s">
        <v>24</v>
      </c>
      <c r="EJ48" s="172">
        <v>240.4</v>
      </c>
      <c r="EK48" s="172">
        <v>573.2</v>
      </c>
      <c r="EL48" s="172">
        <v>694.7</v>
      </c>
      <c r="EM48" s="172">
        <v>760.4</v>
      </c>
      <c r="EN48" s="166">
        <v>760.4</v>
      </c>
      <c r="EO48" s="172">
        <v>903.5</v>
      </c>
      <c r="EP48" s="165">
        <v>1262.6</v>
      </c>
      <c r="EQ48" s="166">
        <v>1402.4</v>
      </c>
      <c r="ER48" s="166">
        <v>1950.7</v>
      </c>
      <c r="ES48" s="166">
        <v>2000.3</v>
      </c>
      <c r="ET48" s="166">
        <v>2131.6</v>
      </c>
      <c r="EU48" s="166">
        <v>100.2</v>
      </c>
      <c r="EV48" s="172">
        <v>407.3</v>
      </c>
      <c r="EW48" s="172">
        <v>444.7</v>
      </c>
      <c r="EX48" s="166">
        <v>520</v>
      </c>
      <c r="EY48" s="166">
        <v>538.8</v>
      </c>
      <c r="EZ48" s="166">
        <v>144.602994</v>
      </c>
      <c r="FA48" s="166">
        <v>2707.604244</v>
      </c>
      <c r="FB48" s="167">
        <v>3045.890799</v>
      </c>
      <c r="FC48" s="168">
        <v>0</v>
      </c>
      <c r="FD48" s="168">
        <v>0</v>
      </c>
      <c r="FE48" s="167">
        <v>0</v>
      </c>
      <c r="FF48" s="168">
        <v>0</v>
      </c>
      <c r="FG48" s="155">
        <f t="shared" si="40"/>
        <v>6436.898037</v>
      </c>
      <c r="FH48" s="189">
        <v>275.7</v>
      </c>
      <c r="FI48" s="191">
        <v>229.8</v>
      </c>
      <c r="FJ48" s="189">
        <v>338.8</v>
      </c>
      <c r="FK48" s="189">
        <v>312.4</v>
      </c>
      <c r="FL48" s="189">
        <v>46.5</v>
      </c>
      <c r="FM48" s="189">
        <v>356.2</v>
      </c>
      <c r="FN48" s="51">
        <v>396.444428</v>
      </c>
      <c r="FO48" s="170">
        <v>221.837948</v>
      </c>
      <c r="FP48" s="170">
        <v>165.507898</v>
      </c>
      <c r="FQ48" s="170">
        <v>250.162018</v>
      </c>
      <c r="FR48" s="170">
        <v>355.057635</v>
      </c>
      <c r="FS48" s="170">
        <v>565.34588</v>
      </c>
      <c r="FT48" s="146">
        <f t="shared" si="41"/>
        <v>3513.7558069999995</v>
      </c>
      <c r="FU48" s="28">
        <v>164.791371</v>
      </c>
      <c r="FV48" s="146">
        <v>4544.268241</v>
      </c>
      <c r="FW48" s="187">
        <v>172.483378</v>
      </c>
      <c r="FX48" s="187">
        <v>535.097809</v>
      </c>
      <c r="FY48" s="187">
        <v>0</v>
      </c>
      <c r="FZ48" s="187">
        <v>873.222408</v>
      </c>
      <c r="GA48" s="52">
        <v>60.79594</v>
      </c>
      <c r="GB48" s="52">
        <v>361.822483</v>
      </c>
      <c r="GC48" s="52">
        <v>460.160148</v>
      </c>
      <c r="GD48" s="52">
        <v>413.637538</v>
      </c>
      <c r="GE48" s="52">
        <v>333.007366</v>
      </c>
      <c r="GF48" s="52">
        <v>786.623281</v>
      </c>
      <c r="GG48" s="158">
        <f t="shared" si="42"/>
        <v>8705.909962999998</v>
      </c>
      <c r="GH48" s="146">
        <v>353.972171</v>
      </c>
      <c r="GI48" s="146">
        <v>47.156167</v>
      </c>
      <c r="GJ48" s="249">
        <v>172.483378</v>
      </c>
      <c r="GK48" s="249">
        <v>493.56198</v>
      </c>
      <c r="GL48" s="158">
        <v>52.53823</v>
      </c>
      <c r="GM48" s="158">
        <v>467.668788</v>
      </c>
      <c r="GN48" s="250">
        <v>612.152646</v>
      </c>
      <c r="GO48" s="250">
        <v>346.411219</v>
      </c>
      <c r="GP48" s="158">
        <v>419.166465</v>
      </c>
      <c r="GQ48" s="158">
        <v>746.034819</v>
      </c>
      <c r="GR48" s="158">
        <v>627.284181</v>
      </c>
      <c r="GS48" s="249">
        <v>802.886867</v>
      </c>
      <c r="GT48" s="155">
        <v>5304.86547815</v>
      </c>
      <c r="GU48" s="155">
        <v>2528.69752263</v>
      </c>
      <c r="GV48" s="155">
        <v>1297.367022</v>
      </c>
      <c r="GW48" s="146">
        <f t="shared" si="43"/>
        <v>5141.316911000001</v>
      </c>
      <c r="GX48" s="105">
        <v>341.716636</v>
      </c>
      <c r="GY48" s="339">
        <v>256.705346</v>
      </c>
      <c r="GZ48" s="113">
        <v>684.022205</v>
      </c>
      <c r="HA48" s="318">
        <v>951.109849</v>
      </c>
      <c r="HB48" s="329">
        <v>246.346417</v>
      </c>
      <c r="HC48" s="329">
        <v>514.7697561499999</v>
      </c>
      <c r="HD48" s="329">
        <v>356.593532</v>
      </c>
      <c r="HE48" s="146">
        <v>329.174751</v>
      </c>
      <c r="HF48" s="331">
        <v>0</v>
      </c>
      <c r="HG48" s="328">
        <v>627.567932</v>
      </c>
      <c r="HH48" s="328">
        <v>638.290703</v>
      </c>
      <c r="HI48" s="328">
        <v>358.568351</v>
      </c>
      <c r="HJ48" s="25">
        <v>502.87631</v>
      </c>
      <c r="HK48" s="96">
        <v>445.925268</v>
      </c>
      <c r="HL48" s="96">
        <v>460.371335</v>
      </c>
      <c r="HM48" s="96">
        <v>224.284045</v>
      </c>
      <c r="HN48" s="96">
        <v>389.3342</v>
      </c>
      <c r="HO48" s="96">
        <v>0.023837630000000002</v>
      </c>
      <c r="HP48" s="96">
        <v>54.815177</v>
      </c>
      <c r="HQ48" s="96">
        <v>117.468412</v>
      </c>
      <c r="HR48" s="96">
        <v>173.162438</v>
      </c>
      <c r="HS48" s="96"/>
      <c r="HT48" s="96"/>
      <c r="HU48" s="96">
        <v>160.4365</v>
      </c>
      <c r="HV48" s="347">
        <f t="shared" si="47"/>
        <v>5304.86547815</v>
      </c>
      <c r="HW48" s="347">
        <f t="shared" si="44"/>
        <v>2528.69752263</v>
      </c>
      <c r="HX48" s="347"/>
      <c r="HY48" s="347">
        <v>77.638912</v>
      </c>
      <c r="HZ48" s="347">
        <v>302.279974</v>
      </c>
      <c r="IA48" s="347">
        <v>70.834908</v>
      </c>
      <c r="IB48" s="347">
        <v>40.641934</v>
      </c>
      <c r="IC48" s="347">
        <v>40.641934</v>
      </c>
      <c r="ID48" s="347">
        <v>161.097386</v>
      </c>
      <c r="IE48" s="347">
        <v>157.464407</v>
      </c>
      <c r="IF48" s="347">
        <v>80.646096</v>
      </c>
      <c r="IG48" s="347">
        <v>126.631336</v>
      </c>
      <c r="IH48" s="347">
        <v>172.772501</v>
      </c>
      <c r="II48" s="347">
        <v>66.717634</v>
      </c>
      <c r="IJ48" s="347"/>
      <c r="IK48" s="347"/>
      <c r="IL48" s="347">
        <v>55.044438</v>
      </c>
      <c r="IM48" s="347">
        <v>138.025434</v>
      </c>
      <c r="IN48" s="347">
        <v>94.309528</v>
      </c>
      <c r="IO48" s="347">
        <v>64.907722</v>
      </c>
      <c r="IP48" s="155">
        <f t="shared" si="45"/>
        <v>532.037662</v>
      </c>
      <c r="IQ48" s="155">
        <f t="shared" si="46"/>
        <v>352.28712199999995</v>
      </c>
      <c r="IR48" s="312"/>
    </row>
    <row r="49" spans="1:252" s="188" customFormat="1" ht="18" customHeight="1">
      <c r="A49" s="159" t="s">
        <v>280</v>
      </c>
      <c r="B49" s="159" t="s">
        <v>281</v>
      </c>
      <c r="C49" s="175">
        <v>1849.7</v>
      </c>
      <c r="D49" s="176">
        <v>2339.7</v>
      </c>
      <c r="E49" s="175">
        <v>2101.5</v>
      </c>
      <c r="F49" s="176">
        <v>2504.6000000000004</v>
      </c>
      <c r="G49" s="176">
        <v>2997.3</v>
      </c>
      <c r="H49" s="176">
        <v>3284.1</v>
      </c>
      <c r="I49" s="177">
        <v>3121.7999999999997</v>
      </c>
      <c r="J49" s="178">
        <v>2813.8</v>
      </c>
      <c r="K49" s="178">
        <v>4229.6</v>
      </c>
      <c r="L49" s="178">
        <v>4912.3</v>
      </c>
      <c r="M49" s="178">
        <v>6491.8</v>
      </c>
      <c r="N49" s="172">
        <v>7166</v>
      </c>
      <c r="O49" s="178">
        <v>6521.6</v>
      </c>
      <c r="P49" s="178">
        <v>7427.8</v>
      </c>
      <c r="Q49" s="179">
        <v>789.3</v>
      </c>
      <c r="R49" s="178">
        <v>1293.48</v>
      </c>
      <c r="S49" s="172">
        <v>1669.6999999999998</v>
      </c>
      <c r="T49" s="172">
        <v>2463.7</v>
      </c>
      <c r="U49" s="166">
        <v>2590.6000000000004</v>
      </c>
      <c r="V49" s="166">
        <v>1487.130763</v>
      </c>
      <c r="W49" s="166">
        <v>3994.8053130000003</v>
      </c>
      <c r="X49" s="166">
        <v>4425.130557</v>
      </c>
      <c r="Y49" s="155">
        <v>5238.893440000001</v>
      </c>
      <c r="Z49" s="178">
        <v>574.4</v>
      </c>
      <c r="AA49" s="180">
        <v>637.5</v>
      </c>
      <c r="AB49" s="180">
        <v>576</v>
      </c>
      <c r="AC49" s="180">
        <v>239.5</v>
      </c>
      <c r="AD49" s="180">
        <v>482</v>
      </c>
      <c r="AE49" s="180">
        <v>424.40000000000003</v>
      </c>
      <c r="AF49" s="192">
        <v>485.40000000000003</v>
      </c>
      <c r="AG49" s="180">
        <v>340.7</v>
      </c>
      <c r="AH49" s="180">
        <v>224.20000000000002</v>
      </c>
      <c r="AI49" s="180">
        <v>755.4</v>
      </c>
      <c r="AJ49" s="180">
        <v>904.4000000000001</v>
      </c>
      <c r="AK49" s="180">
        <v>877.7</v>
      </c>
      <c r="AL49" s="178">
        <v>6521.599999999999</v>
      </c>
      <c r="AM49" s="178">
        <v>992.1999999999999</v>
      </c>
      <c r="AN49" s="180">
        <v>781.3</v>
      </c>
      <c r="AO49" s="180">
        <v>1344.8</v>
      </c>
      <c r="AP49" s="180">
        <v>868</v>
      </c>
      <c r="AQ49" s="180">
        <v>931.8000000000001</v>
      </c>
      <c r="AR49" s="180">
        <v>720.9</v>
      </c>
      <c r="AS49" s="180">
        <v>16.2</v>
      </c>
      <c r="AT49" s="180">
        <v>27.7</v>
      </c>
      <c r="AU49" s="180">
        <v>199.2</v>
      </c>
      <c r="AV49" s="180">
        <v>1356.6000000000001</v>
      </c>
      <c r="AW49" s="180">
        <v>153.9</v>
      </c>
      <c r="AX49" s="180">
        <v>35.2</v>
      </c>
      <c r="AY49" s="178">
        <v>7427.799999999999</v>
      </c>
      <c r="AZ49" s="181">
        <v>31.1</v>
      </c>
      <c r="BA49" s="180">
        <v>8.6</v>
      </c>
      <c r="BB49" s="180">
        <v>104.5</v>
      </c>
      <c r="BC49" s="180">
        <v>43.8</v>
      </c>
      <c r="BD49" s="180">
        <v>52</v>
      </c>
      <c r="BE49" s="180">
        <v>67.2</v>
      </c>
      <c r="BF49" s="180">
        <v>0</v>
      </c>
      <c r="BG49" s="180">
        <v>154.8</v>
      </c>
      <c r="BH49" s="180">
        <v>37.5</v>
      </c>
      <c r="BI49" s="180">
        <v>145.7</v>
      </c>
      <c r="BJ49" s="180">
        <v>79.2</v>
      </c>
      <c r="BK49" s="180">
        <v>64.9</v>
      </c>
      <c r="BL49" s="178">
        <v>789.3</v>
      </c>
      <c r="BM49" s="178">
        <v>171.16</v>
      </c>
      <c r="BN49" s="180">
        <v>90.38999999999999</v>
      </c>
      <c r="BO49" s="180">
        <v>252.02</v>
      </c>
      <c r="BP49" s="180">
        <v>42.660000000000004</v>
      </c>
      <c r="BQ49" s="180">
        <v>226.20999999999998</v>
      </c>
      <c r="BR49" s="180">
        <v>113.33999999999999</v>
      </c>
      <c r="BS49" s="182">
        <v>133.6</v>
      </c>
      <c r="BT49" s="182">
        <v>174.5</v>
      </c>
      <c r="BU49" s="182">
        <v>17.1</v>
      </c>
      <c r="BV49" s="182">
        <v>23.4</v>
      </c>
      <c r="BW49" s="182">
        <v>49.099999999999994</v>
      </c>
      <c r="BX49" s="180">
        <v>0</v>
      </c>
      <c r="BY49" s="178">
        <v>1293.48</v>
      </c>
      <c r="BZ49" s="183">
        <v>106.89999999999999</v>
      </c>
      <c r="CA49" s="180">
        <v>96.9</v>
      </c>
      <c r="CB49" s="180">
        <v>277.6</v>
      </c>
      <c r="CC49" s="180">
        <v>330.5</v>
      </c>
      <c r="CD49" s="180">
        <v>36.79999999999999</v>
      </c>
      <c r="CE49" s="180">
        <v>29.400000000000023</v>
      </c>
      <c r="CF49" s="180">
        <v>210</v>
      </c>
      <c r="CG49" s="180">
        <v>211.2</v>
      </c>
      <c r="CH49" s="180">
        <v>34</v>
      </c>
      <c r="CI49" s="180">
        <v>147.9</v>
      </c>
      <c r="CJ49" s="180">
        <v>60.90000000000002</v>
      </c>
      <c r="CK49" s="180">
        <v>127.59999999999991</v>
      </c>
      <c r="CL49" s="180">
        <v>1669.7</v>
      </c>
      <c r="CM49" s="183">
        <v>203.8</v>
      </c>
      <c r="CN49" s="183">
        <v>481.40000000000003</v>
      </c>
      <c r="CO49" s="178">
        <v>811.9000000000001</v>
      </c>
      <c r="CP49" s="184">
        <v>848.7</v>
      </c>
      <c r="CQ49" s="183">
        <v>878.1</v>
      </c>
      <c r="CR49" s="183">
        <v>1088.1</v>
      </c>
      <c r="CS49" s="183">
        <v>1299.3000000000002</v>
      </c>
      <c r="CT49" s="184">
        <v>1333.3</v>
      </c>
      <c r="CU49" s="172">
        <v>1481.2</v>
      </c>
      <c r="CV49" s="172">
        <v>1542.1</v>
      </c>
      <c r="CW49" s="172">
        <v>1669.6999999999998</v>
      </c>
      <c r="CX49" s="172">
        <v>68.10000000000001</v>
      </c>
      <c r="CY49" s="172">
        <v>229.50000000000003</v>
      </c>
      <c r="CZ49" s="172">
        <v>173.1</v>
      </c>
      <c r="DA49" s="172">
        <v>195.00000000000003</v>
      </c>
      <c r="DB49" s="172">
        <v>21.899999999999906</v>
      </c>
      <c r="DC49" s="172">
        <v>358.40000000000003</v>
      </c>
      <c r="DD49" s="172">
        <v>54.60000000000002</v>
      </c>
      <c r="DE49" s="172">
        <v>28.300000000000097</v>
      </c>
      <c r="DF49" s="172">
        <v>223.4</v>
      </c>
      <c r="DG49" s="172">
        <v>73.19999999999986</v>
      </c>
      <c r="DH49" s="172">
        <v>548.4</v>
      </c>
      <c r="DI49" s="172">
        <v>489.80000000000007</v>
      </c>
      <c r="DJ49" s="172">
        <v>2463.7</v>
      </c>
      <c r="DK49" s="172">
        <v>298.9</v>
      </c>
      <c r="DL49" s="172">
        <v>47.800000000000004</v>
      </c>
      <c r="DM49" s="172">
        <v>235.5</v>
      </c>
      <c r="DN49" s="172">
        <v>35.89999999999998</v>
      </c>
      <c r="DO49" s="172">
        <v>241.70000000000002</v>
      </c>
      <c r="DP49" s="172">
        <v>31.39999999999997</v>
      </c>
      <c r="DQ49" s="172">
        <v>550.2</v>
      </c>
      <c r="DR49" s="172">
        <v>262.09999999999997</v>
      </c>
      <c r="DS49" s="172">
        <v>57.79999999999988</v>
      </c>
      <c r="DT49" s="172">
        <v>-229.9999999999999</v>
      </c>
      <c r="DU49" s="172">
        <v>818.9999999999999</v>
      </c>
      <c r="DV49" s="172">
        <v>240.30000000000013</v>
      </c>
      <c r="DW49" s="172">
        <v>2590.6000000000004</v>
      </c>
      <c r="DX49" s="172">
        <v>297.6</v>
      </c>
      <c r="DY49" s="172">
        <v>470.70000000000005</v>
      </c>
      <c r="DZ49" s="172">
        <v>665.7</v>
      </c>
      <c r="EA49" s="172">
        <v>687.5999999999999</v>
      </c>
      <c r="EB49" s="185">
        <v>1046</v>
      </c>
      <c r="EC49" s="172">
        <v>1100.6</v>
      </c>
      <c r="ED49" s="172">
        <v>1128.9</v>
      </c>
      <c r="EE49" s="166">
        <v>1352.3</v>
      </c>
      <c r="EF49" s="166">
        <v>1425.4999999999998</v>
      </c>
      <c r="EG49" s="172">
        <v>1973.9</v>
      </c>
      <c r="EH49" s="172">
        <v>2463.7</v>
      </c>
      <c r="EI49" s="172">
        <v>298.9</v>
      </c>
      <c r="EJ49" s="172">
        <v>346.7</v>
      </c>
      <c r="EK49" s="172">
        <v>582.1999999999999</v>
      </c>
      <c r="EL49" s="172">
        <v>618.1</v>
      </c>
      <c r="EM49" s="172">
        <v>859.8</v>
      </c>
      <c r="EN49" s="166">
        <v>891.1999999999999</v>
      </c>
      <c r="EO49" s="172">
        <v>1441.3999999999999</v>
      </c>
      <c r="EP49" s="165">
        <v>1703.5</v>
      </c>
      <c r="EQ49" s="166">
        <v>1761.3</v>
      </c>
      <c r="ER49" s="166">
        <v>1531.3</v>
      </c>
      <c r="ES49" s="166">
        <v>2350.3</v>
      </c>
      <c r="ET49" s="166">
        <v>2590.6000000000004</v>
      </c>
      <c r="EU49" s="166">
        <v>27</v>
      </c>
      <c r="EV49" s="172">
        <v>742.9</v>
      </c>
      <c r="EW49" s="172">
        <v>788.3</v>
      </c>
      <c r="EX49" s="166">
        <v>974.6</v>
      </c>
      <c r="EY49" s="166">
        <v>1057.8000000000002</v>
      </c>
      <c r="EZ49" s="166">
        <v>254.60598000000002</v>
      </c>
      <c r="FA49" s="166">
        <v>99.337341</v>
      </c>
      <c r="FB49" s="167">
        <v>36.805175</v>
      </c>
      <c r="FC49" s="168">
        <v>0</v>
      </c>
      <c r="FD49" s="168">
        <v>20.591679</v>
      </c>
      <c r="FE49" s="167">
        <v>0</v>
      </c>
      <c r="FF49" s="168">
        <v>17.990588</v>
      </c>
      <c r="FG49" s="155">
        <f t="shared" si="40"/>
        <v>1487.130763</v>
      </c>
      <c r="FH49" s="172">
        <v>148.70000000000005</v>
      </c>
      <c r="FI49" s="184">
        <v>251.86</v>
      </c>
      <c r="FJ49" s="172">
        <v>738.8280000000001</v>
      </c>
      <c r="FK49" s="172">
        <v>265.12</v>
      </c>
      <c r="FL49" s="172">
        <v>19.949</v>
      </c>
      <c r="FM49" s="172">
        <v>84.597</v>
      </c>
      <c r="FN49" s="169">
        <v>182.810965</v>
      </c>
      <c r="FO49" s="170">
        <v>149.51953799999998</v>
      </c>
      <c r="FP49" s="170">
        <v>130.560657</v>
      </c>
      <c r="FQ49" s="170">
        <v>876.7346419999999</v>
      </c>
      <c r="FR49" s="170">
        <v>183.249482</v>
      </c>
      <c r="FS49" s="170">
        <v>962.876029</v>
      </c>
      <c r="FT49" s="146">
        <f t="shared" si="41"/>
        <v>3994.8053130000003</v>
      </c>
      <c r="FU49" s="28">
        <v>208.071851</v>
      </c>
      <c r="FV49" s="146">
        <v>558.384344</v>
      </c>
      <c r="FW49" s="187">
        <v>936.068559</v>
      </c>
      <c r="FX49" s="187">
        <v>331.150096</v>
      </c>
      <c r="FY49" s="187">
        <v>265.641598</v>
      </c>
      <c r="FZ49" s="187">
        <v>228.879935</v>
      </c>
      <c r="GA49" s="52">
        <v>128.396584</v>
      </c>
      <c r="GB49" s="52">
        <v>308.739104</v>
      </c>
      <c r="GC49" s="52">
        <v>400.511165</v>
      </c>
      <c r="GD49" s="52">
        <v>231.991821</v>
      </c>
      <c r="GE49" s="52">
        <v>479.617634</v>
      </c>
      <c r="GF49" s="52">
        <v>347.677866</v>
      </c>
      <c r="GG49" s="158">
        <f t="shared" si="42"/>
        <v>4425.130557</v>
      </c>
      <c r="GH49" s="146">
        <v>362.080705</v>
      </c>
      <c r="GI49" s="146">
        <v>41.345323</v>
      </c>
      <c r="GJ49" s="249">
        <v>936.068559</v>
      </c>
      <c r="GK49" s="249">
        <v>269.458377</v>
      </c>
      <c r="GL49" s="158">
        <v>589.146563</v>
      </c>
      <c r="GM49" s="158">
        <v>408.568889</v>
      </c>
      <c r="GN49" s="250">
        <v>175.139748</v>
      </c>
      <c r="GO49" s="250">
        <v>323.285942</v>
      </c>
      <c r="GP49" s="158">
        <v>780.644138</v>
      </c>
      <c r="GQ49" s="158">
        <v>193.864508</v>
      </c>
      <c r="GR49" s="158">
        <v>620.802157</v>
      </c>
      <c r="GS49" s="249">
        <v>538.488531</v>
      </c>
      <c r="GT49" s="155">
        <v>23898.156943504004</v>
      </c>
      <c r="GU49" s="155">
        <v>6244.956549574383</v>
      </c>
      <c r="GV49" s="155">
        <v>5480.089169987</v>
      </c>
      <c r="GW49" s="146">
        <f t="shared" si="43"/>
        <v>5238.893440000001</v>
      </c>
      <c r="GX49" s="105">
        <v>447.248368</v>
      </c>
      <c r="GY49" s="339">
        <v>286.440218</v>
      </c>
      <c r="GZ49" s="113">
        <v>631.367329</v>
      </c>
      <c r="HA49" s="318">
        <v>128.584928</v>
      </c>
      <c r="HB49" s="329">
        <v>618.9215729399999</v>
      </c>
      <c r="HC49" s="329">
        <v>232.72411338</v>
      </c>
      <c r="HD49" s="329">
        <v>619.333490314424</v>
      </c>
      <c r="HE49" s="146">
        <v>385.1940345880641</v>
      </c>
      <c r="HF49" s="331">
        <v>11353.152463233211</v>
      </c>
      <c r="HG49" s="328">
        <v>296.74719766690106</v>
      </c>
      <c r="HH49" s="328">
        <v>8287.350580545824</v>
      </c>
      <c r="HI49" s="328">
        <v>611.092647835581</v>
      </c>
      <c r="HJ49" s="25">
        <v>268.540751132219</v>
      </c>
      <c r="HK49" s="96">
        <v>535.2323612017119</v>
      </c>
      <c r="HL49" s="96">
        <v>230.058504160452</v>
      </c>
      <c r="HM49" s="96">
        <v>644.1216784599999</v>
      </c>
      <c r="HN49" s="96">
        <v>217.29996740000004</v>
      </c>
      <c r="HO49" s="96">
        <v>1199.2322819799997</v>
      </c>
      <c r="HP49" s="96">
        <v>247.50275607</v>
      </c>
      <c r="HQ49" s="96">
        <v>625.64749295</v>
      </c>
      <c r="HR49" s="96">
        <v>420.5998152199999</v>
      </c>
      <c r="HS49" s="96">
        <v>425.65994</v>
      </c>
      <c r="HT49" s="96">
        <v>749.6154849999999</v>
      </c>
      <c r="HU49" s="96">
        <v>681.445516</v>
      </c>
      <c r="HV49" s="347">
        <f t="shared" si="47"/>
        <v>23898.156943504004</v>
      </c>
      <c r="HW49" s="347">
        <f t="shared" si="44"/>
        <v>6244.956549574383</v>
      </c>
      <c r="HX49" s="347">
        <v>761.3450430000001</v>
      </c>
      <c r="HY49" s="347">
        <v>287.11931000000004</v>
      </c>
      <c r="HZ49" s="347">
        <v>623.087208</v>
      </c>
      <c r="IA49" s="347">
        <v>979.236334</v>
      </c>
      <c r="IB49" s="347">
        <v>304.989365</v>
      </c>
      <c r="IC49" s="347">
        <v>280.744638</v>
      </c>
      <c r="ID49" s="347">
        <v>246.819052</v>
      </c>
      <c r="IE49" s="347">
        <v>264.10438</v>
      </c>
      <c r="IF49" s="347">
        <v>690.3583949869999</v>
      </c>
      <c r="IG49" s="347">
        <v>587.060265</v>
      </c>
      <c r="IH49" s="347">
        <v>272.71126499999997</v>
      </c>
      <c r="II49" s="347">
        <v>182.51391499999997</v>
      </c>
      <c r="IJ49" s="347">
        <v>848.0984289999999</v>
      </c>
      <c r="IK49" s="347">
        <v>300.739009</v>
      </c>
      <c r="IL49" s="347">
        <v>538.255226</v>
      </c>
      <c r="IM49" s="347">
        <v>390.181118</v>
      </c>
      <c r="IN49" s="347">
        <v>851.4989760000001</v>
      </c>
      <c r="IO49" s="347">
        <v>598.4071</v>
      </c>
      <c r="IP49" s="155">
        <f t="shared" si="45"/>
        <v>3236.5218980000004</v>
      </c>
      <c r="IQ49" s="155">
        <f t="shared" si="46"/>
        <v>3527.179858</v>
      </c>
      <c r="IR49" s="312"/>
    </row>
    <row r="50" spans="1:252" s="188" customFormat="1" ht="18" customHeight="1">
      <c r="A50" s="159" t="s">
        <v>272</v>
      </c>
      <c r="B50" s="159" t="s">
        <v>226</v>
      </c>
      <c r="C50" s="175">
        <v>0</v>
      </c>
      <c r="D50" s="176">
        <v>0</v>
      </c>
      <c r="E50" s="175">
        <v>0</v>
      </c>
      <c r="F50" s="176">
        <v>0</v>
      </c>
      <c r="G50" s="176">
        <v>0</v>
      </c>
      <c r="H50" s="176">
        <v>0</v>
      </c>
      <c r="I50" s="177">
        <v>0</v>
      </c>
      <c r="J50" s="178">
        <v>0</v>
      </c>
      <c r="K50" s="178">
        <v>0</v>
      </c>
      <c r="L50" s="178">
        <v>0</v>
      </c>
      <c r="M50" s="178">
        <v>0</v>
      </c>
      <c r="N50" s="172">
        <v>0</v>
      </c>
      <c r="O50" s="178" t="s">
        <v>24</v>
      </c>
      <c r="P50" s="178" t="s">
        <v>24</v>
      </c>
      <c r="Q50" s="179" t="s">
        <v>24</v>
      </c>
      <c r="R50" s="178" t="s">
        <v>24</v>
      </c>
      <c r="S50" s="172">
        <v>9.9</v>
      </c>
      <c r="T50" s="172">
        <v>1.8</v>
      </c>
      <c r="U50" s="166">
        <v>1</v>
      </c>
      <c r="V50" s="166">
        <v>33.716056</v>
      </c>
      <c r="W50" s="166">
        <v>1120.537068</v>
      </c>
      <c r="X50" s="166">
        <v>3843.1647799999996</v>
      </c>
      <c r="Y50" s="155">
        <v>3056.518815</v>
      </c>
      <c r="Z50" s="178" t="s">
        <v>24</v>
      </c>
      <c r="AA50" s="180" t="s">
        <v>24</v>
      </c>
      <c r="AB50" s="180" t="s">
        <v>24</v>
      </c>
      <c r="AC50" s="180" t="s">
        <v>24</v>
      </c>
      <c r="AD50" s="180" t="s">
        <v>24</v>
      </c>
      <c r="AE50" s="180" t="s">
        <v>24</v>
      </c>
      <c r="AF50" s="180" t="s">
        <v>24</v>
      </c>
      <c r="AG50" s="180" t="s">
        <v>24</v>
      </c>
      <c r="AH50" s="180" t="s">
        <v>24</v>
      </c>
      <c r="AI50" s="180" t="s">
        <v>24</v>
      </c>
      <c r="AJ50" s="180" t="s">
        <v>24</v>
      </c>
      <c r="AK50" s="180" t="s">
        <v>24</v>
      </c>
      <c r="AL50" s="178" t="s">
        <v>24</v>
      </c>
      <c r="AM50" s="178" t="s">
        <v>24</v>
      </c>
      <c r="AN50" s="180" t="s">
        <v>24</v>
      </c>
      <c r="AO50" s="180" t="s">
        <v>24</v>
      </c>
      <c r="AP50" s="180" t="s">
        <v>24</v>
      </c>
      <c r="AQ50" s="180" t="s">
        <v>24</v>
      </c>
      <c r="AR50" s="180" t="s">
        <v>24</v>
      </c>
      <c r="AS50" s="180" t="s">
        <v>24</v>
      </c>
      <c r="AT50" s="180" t="s">
        <v>24</v>
      </c>
      <c r="AU50" s="180" t="s">
        <v>24</v>
      </c>
      <c r="AV50" s="180" t="s">
        <v>24</v>
      </c>
      <c r="AW50" s="180" t="s">
        <v>24</v>
      </c>
      <c r="AX50" s="180" t="s">
        <v>24</v>
      </c>
      <c r="AY50" s="178" t="s">
        <v>24</v>
      </c>
      <c r="AZ50" s="181" t="s">
        <v>24</v>
      </c>
      <c r="BA50" s="180" t="s">
        <v>24</v>
      </c>
      <c r="BB50" s="180" t="s">
        <v>24</v>
      </c>
      <c r="BC50" s="180" t="s">
        <v>24</v>
      </c>
      <c r="BD50" s="180" t="s">
        <v>24</v>
      </c>
      <c r="BE50" s="180" t="s">
        <v>24</v>
      </c>
      <c r="BF50" s="180" t="s">
        <v>24</v>
      </c>
      <c r="BG50" s="180" t="s">
        <v>24</v>
      </c>
      <c r="BH50" s="180" t="s">
        <v>24</v>
      </c>
      <c r="BI50" s="180" t="s">
        <v>24</v>
      </c>
      <c r="BJ50" s="180" t="s">
        <v>24</v>
      </c>
      <c r="BK50" s="180" t="s">
        <v>24</v>
      </c>
      <c r="BL50" s="178" t="s">
        <v>24</v>
      </c>
      <c r="BM50" s="178" t="s">
        <v>24</v>
      </c>
      <c r="BN50" s="180" t="s">
        <v>24</v>
      </c>
      <c r="BO50" s="180" t="s">
        <v>24</v>
      </c>
      <c r="BP50" s="180" t="s">
        <v>24</v>
      </c>
      <c r="BQ50" s="180" t="s">
        <v>24</v>
      </c>
      <c r="BR50" s="180" t="s">
        <v>24</v>
      </c>
      <c r="BS50" s="182" t="s">
        <v>24</v>
      </c>
      <c r="BT50" s="182" t="s">
        <v>24</v>
      </c>
      <c r="BU50" s="182" t="s">
        <v>24</v>
      </c>
      <c r="BV50" s="182" t="s">
        <v>24</v>
      </c>
      <c r="BW50" s="182" t="s">
        <v>24</v>
      </c>
      <c r="BX50" s="180" t="s">
        <v>24</v>
      </c>
      <c r="BY50" s="178" t="s">
        <v>24</v>
      </c>
      <c r="BZ50" s="183">
        <v>0</v>
      </c>
      <c r="CA50" s="180">
        <v>0</v>
      </c>
      <c r="CB50" s="180">
        <v>0</v>
      </c>
      <c r="CC50" s="180">
        <v>0</v>
      </c>
      <c r="CD50" s="180">
        <v>9.9</v>
      </c>
      <c r="CE50" s="180">
        <v>0</v>
      </c>
      <c r="CF50" s="180">
        <v>0</v>
      </c>
      <c r="CG50" s="180">
        <v>0</v>
      </c>
      <c r="CH50" s="180">
        <v>0</v>
      </c>
      <c r="CI50" s="180">
        <v>0</v>
      </c>
      <c r="CJ50" s="180">
        <v>0</v>
      </c>
      <c r="CK50" s="180">
        <v>0</v>
      </c>
      <c r="CL50" s="180">
        <v>9.9</v>
      </c>
      <c r="CM50" s="183">
        <v>0</v>
      </c>
      <c r="CN50" s="183" t="s">
        <v>24</v>
      </c>
      <c r="CO50" s="178" t="s">
        <v>24</v>
      </c>
      <c r="CP50" s="184">
        <v>9.9</v>
      </c>
      <c r="CQ50" s="183">
        <v>9.9</v>
      </c>
      <c r="CR50" s="183">
        <v>9.9</v>
      </c>
      <c r="CS50" s="183">
        <v>9.9</v>
      </c>
      <c r="CT50" s="184">
        <v>9.9</v>
      </c>
      <c r="CU50" s="172">
        <v>9.9</v>
      </c>
      <c r="CV50" s="172">
        <v>9.9</v>
      </c>
      <c r="CW50" s="172">
        <v>9.9</v>
      </c>
      <c r="CX50" s="172" t="s">
        <v>24</v>
      </c>
      <c r="CY50" s="172">
        <v>0</v>
      </c>
      <c r="CZ50" s="172">
        <v>0</v>
      </c>
      <c r="DA50" s="172">
        <v>0</v>
      </c>
      <c r="DB50" s="172">
        <v>0</v>
      </c>
      <c r="DC50" s="172">
        <v>0</v>
      </c>
      <c r="DD50" s="172">
        <v>0</v>
      </c>
      <c r="DE50" s="172">
        <v>1.8</v>
      </c>
      <c r="DF50" s="172">
        <v>0</v>
      </c>
      <c r="DG50" s="172">
        <v>0</v>
      </c>
      <c r="DH50" s="172">
        <v>0</v>
      </c>
      <c r="DI50" s="172">
        <v>0</v>
      </c>
      <c r="DJ50" s="172">
        <v>1.8</v>
      </c>
      <c r="DK50" s="172" t="s">
        <v>24</v>
      </c>
      <c r="DL50" s="172">
        <v>0</v>
      </c>
      <c r="DM50" s="172">
        <v>0</v>
      </c>
      <c r="DN50" s="172">
        <v>0</v>
      </c>
      <c r="DO50" s="172">
        <v>0.2</v>
      </c>
      <c r="DP50" s="172">
        <v>0</v>
      </c>
      <c r="DQ50" s="172">
        <v>0</v>
      </c>
      <c r="DR50" s="172">
        <v>0</v>
      </c>
      <c r="DS50" s="172">
        <v>0.8</v>
      </c>
      <c r="DT50" s="172">
        <v>0</v>
      </c>
      <c r="DU50" s="172">
        <v>0</v>
      </c>
      <c r="DV50" s="172">
        <v>0</v>
      </c>
      <c r="DW50" s="172">
        <v>1</v>
      </c>
      <c r="DX50" s="172" t="s">
        <v>24</v>
      </c>
      <c r="DY50" s="172" t="s">
        <v>24</v>
      </c>
      <c r="DZ50" s="172" t="s">
        <v>24</v>
      </c>
      <c r="EA50" s="172" t="s">
        <v>24</v>
      </c>
      <c r="EB50" s="185" t="s">
        <v>24</v>
      </c>
      <c r="EC50" s="172" t="s">
        <v>24</v>
      </c>
      <c r="ED50" s="172">
        <v>1.8</v>
      </c>
      <c r="EE50" s="166">
        <v>1.8</v>
      </c>
      <c r="EF50" s="166">
        <v>1.8</v>
      </c>
      <c r="EG50" s="172">
        <v>1.8</v>
      </c>
      <c r="EH50" s="172">
        <v>1.8</v>
      </c>
      <c r="EI50" s="172" t="s">
        <v>24</v>
      </c>
      <c r="EJ50" s="172" t="s">
        <v>24</v>
      </c>
      <c r="EK50" s="172" t="s">
        <v>24</v>
      </c>
      <c r="EL50" s="172" t="s">
        <v>24</v>
      </c>
      <c r="EM50" s="172">
        <v>0.2</v>
      </c>
      <c r="EN50" s="166">
        <v>0.2</v>
      </c>
      <c r="EO50" s="172">
        <v>0.2</v>
      </c>
      <c r="EP50" s="165">
        <v>0.2</v>
      </c>
      <c r="EQ50" s="166">
        <v>1</v>
      </c>
      <c r="ER50" s="166">
        <v>1</v>
      </c>
      <c r="ES50" s="166">
        <v>1</v>
      </c>
      <c r="ET50" s="166">
        <v>1</v>
      </c>
      <c r="EU50" s="172">
        <v>0.1</v>
      </c>
      <c r="EV50" s="172">
        <v>0.1</v>
      </c>
      <c r="EW50" s="172">
        <v>0.1</v>
      </c>
      <c r="EX50" s="166">
        <v>0.1</v>
      </c>
      <c r="EY50" s="166">
        <v>0.1</v>
      </c>
      <c r="EZ50" s="166">
        <v>0</v>
      </c>
      <c r="FA50" s="166">
        <v>15.423686</v>
      </c>
      <c r="FB50" s="167">
        <v>0</v>
      </c>
      <c r="FC50" s="168">
        <v>0</v>
      </c>
      <c r="FD50" s="168">
        <v>18.19237</v>
      </c>
      <c r="FE50" s="167">
        <v>0</v>
      </c>
      <c r="FF50" s="168">
        <v>0</v>
      </c>
      <c r="FG50" s="155">
        <f t="shared" si="40"/>
        <v>33.716056</v>
      </c>
      <c r="FH50" s="193">
        <v>8.790989</v>
      </c>
      <c r="FI50" s="194">
        <v>0</v>
      </c>
      <c r="FJ50" s="193">
        <v>0</v>
      </c>
      <c r="FK50" s="193">
        <v>0</v>
      </c>
      <c r="FL50" s="189">
        <v>0</v>
      </c>
      <c r="FM50" s="193">
        <v>0</v>
      </c>
      <c r="FN50" s="169">
        <v>0</v>
      </c>
      <c r="FO50" s="170">
        <v>244.739651</v>
      </c>
      <c r="FP50" s="170">
        <v>188.23938</v>
      </c>
      <c r="FQ50" s="170">
        <v>0.064169</v>
      </c>
      <c r="FR50" s="170">
        <v>201.702879</v>
      </c>
      <c r="FS50" s="170">
        <v>477</v>
      </c>
      <c r="FT50" s="146">
        <f t="shared" si="41"/>
        <v>1120.537068</v>
      </c>
      <c r="FU50" s="28">
        <v>82.434124</v>
      </c>
      <c r="FV50" s="146">
        <v>62.138756</v>
      </c>
      <c r="FW50" s="187">
        <v>365.708046</v>
      </c>
      <c r="FX50" s="187">
        <v>501.822431</v>
      </c>
      <c r="FY50" s="187">
        <v>313.171987</v>
      </c>
      <c r="FZ50" s="187">
        <v>98.950308</v>
      </c>
      <c r="GA50" s="52">
        <v>135.725432</v>
      </c>
      <c r="GB50" s="52">
        <v>631.713433</v>
      </c>
      <c r="GC50" s="52">
        <v>471.151175</v>
      </c>
      <c r="GD50" s="52">
        <v>346.229833</v>
      </c>
      <c r="GE50" s="52">
        <v>374.137238</v>
      </c>
      <c r="GF50" s="52">
        <v>459.982017</v>
      </c>
      <c r="GG50" s="158">
        <f t="shared" si="42"/>
        <v>3843.1647799999996</v>
      </c>
      <c r="GH50" s="146">
        <v>31.040294</v>
      </c>
      <c r="GI50" s="146">
        <v>250.058345</v>
      </c>
      <c r="GJ50" s="249">
        <v>365.708046</v>
      </c>
      <c r="GK50" s="249">
        <v>16.016198</v>
      </c>
      <c r="GL50" s="158">
        <v>252.096595</v>
      </c>
      <c r="GM50" s="158">
        <v>414.254032</v>
      </c>
      <c r="GN50" s="250">
        <v>15.99544</v>
      </c>
      <c r="GO50" s="250">
        <v>626.87638</v>
      </c>
      <c r="GP50" s="158">
        <v>16.283475</v>
      </c>
      <c r="GQ50" s="158">
        <v>535.519917</v>
      </c>
      <c r="GR50" s="158">
        <v>339.297426</v>
      </c>
      <c r="GS50" s="249">
        <v>193.372667</v>
      </c>
      <c r="GT50" s="155">
        <v>6085.5714083993425</v>
      </c>
      <c r="GU50" s="155">
        <v>10448.547172861438</v>
      </c>
      <c r="GV50" s="155">
        <v>13052.882359000001</v>
      </c>
      <c r="GW50" s="146">
        <f t="shared" si="43"/>
        <v>3056.518815</v>
      </c>
      <c r="GX50" s="105">
        <v>707.046279</v>
      </c>
      <c r="GY50" s="339">
        <v>191.633536</v>
      </c>
      <c r="GZ50" s="113">
        <v>553.6507399999999</v>
      </c>
      <c r="HA50" s="318">
        <v>681.415628</v>
      </c>
      <c r="HB50" s="329">
        <v>591.70855006</v>
      </c>
      <c r="HC50" s="329">
        <v>660.80515018</v>
      </c>
      <c r="HD50" s="329">
        <v>784.533273990779</v>
      </c>
      <c r="HE50" s="146">
        <v>671.23709206636</v>
      </c>
      <c r="HF50" s="331">
        <v>67.4523868716</v>
      </c>
      <c r="HG50" s="328">
        <v>429.781336789708</v>
      </c>
      <c r="HH50" s="328">
        <v>16.86694496</v>
      </c>
      <c r="HI50" s="328">
        <v>729.4404904808961</v>
      </c>
      <c r="HJ50" s="25">
        <v>601.74360533414</v>
      </c>
      <c r="HK50" s="96">
        <v>1107.351528121528</v>
      </c>
      <c r="HL50" s="96">
        <v>234.98118559576898</v>
      </c>
      <c r="HM50" s="96">
        <v>1006.0033475500002</v>
      </c>
      <c r="HN50" s="96">
        <v>1101.55222505</v>
      </c>
      <c r="HO50" s="96">
        <v>1149.7386369600001</v>
      </c>
      <c r="HP50" s="96">
        <v>816.3246411299999</v>
      </c>
      <c r="HQ50" s="96">
        <v>1765.54354299</v>
      </c>
      <c r="HR50" s="96">
        <v>1323.8134541299996</v>
      </c>
      <c r="HS50" s="96">
        <v>236.931352</v>
      </c>
      <c r="HT50" s="96">
        <v>305.619908</v>
      </c>
      <c r="HU50" s="96">
        <v>798.943746</v>
      </c>
      <c r="HV50" s="347">
        <f t="shared" si="47"/>
        <v>6085.5714083993425</v>
      </c>
      <c r="HW50" s="347">
        <f t="shared" si="44"/>
        <v>10448.547172861438</v>
      </c>
      <c r="HX50" s="347">
        <v>1665.191401</v>
      </c>
      <c r="HY50" s="347">
        <v>679.6656029999999</v>
      </c>
      <c r="HZ50" s="347">
        <v>1427.7932050000002</v>
      </c>
      <c r="IA50" s="347">
        <v>894.489047</v>
      </c>
      <c r="IB50" s="347">
        <v>1127.323102</v>
      </c>
      <c r="IC50" s="347">
        <v>1481.033329</v>
      </c>
      <c r="ID50" s="347">
        <v>1293.50508</v>
      </c>
      <c r="IE50" s="347">
        <v>737.189243</v>
      </c>
      <c r="IF50" s="347">
        <v>1649.636698999999</v>
      </c>
      <c r="IG50" s="347">
        <v>385.904797</v>
      </c>
      <c r="IH50" s="347">
        <v>1131.931693</v>
      </c>
      <c r="II50" s="347">
        <v>579.21916</v>
      </c>
      <c r="IJ50" s="347">
        <v>893.993068</v>
      </c>
      <c r="IK50" s="347">
        <v>1672.991522</v>
      </c>
      <c r="IL50" s="347">
        <v>1264.58376</v>
      </c>
      <c r="IM50" s="347">
        <v>695.715786</v>
      </c>
      <c r="IN50" s="347">
        <v>1259.158472</v>
      </c>
      <c r="IO50" s="347">
        <v>1026.573284</v>
      </c>
      <c r="IP50" s="155">
        <f t="shared" si="45"/>
        <v>7275.4956870000005</v>
      </c>
      <c r="IQ50" s="155">
        <f t="shared" si="46"/>
        <v>6813.015892</v>
      </c>
      <c r="IR50" s="312"/>
    </row>
    <row r="51" spans="1:252" s="188" customFormat="1" ht="18" customHeight="1">
      <c r="A51" s="159" t="s">
        <v>223</v>
      </c>
      <c r="B51" s="159" t="s">
        <v>83</v>
      </c>
      <c r="C51" s="175">
        <v>61.5</v>
      </c>
      <c r="D51" s="176">
        <v>261.8</v>
      </c>
      <c r="E51" s="175">
        <v>128.6</v>
      </c>
      <c r="F51" s="176">
        <v>206.8</v>
      </c>
      <c r="G51" s="176">
        <v>82.8</v>
      </c>
      <c r="H51" s="176">
        <v>83.7</v>
      </c>
      <c r="I51" s="177">
        <v>318.7</v>
      </c>
      <c r="J51" s="178" t="s">
        <v>24</v>
      </c>
      <c r="K51" s="178">
        <v>75.7</v>
      </c>
      <c r="L51" s="178">
        <v>58.5</v>
      </c>
      <c r="M51" s="178" t="s">
        <v>24</v>
      </c>
      <c r="N51" s="178" t="s">
        <v>24</v>
      </c>
      <c r="O51" s="178">
        <v>177.8</v>
      </c>
      <c r="P51" s="178" t="s">
        <v>24</v>
      </c>
      <c r="Q51" s="179">
        <v>13.5</v>
      </c>
      <c r="R51" s="178">
        <v>272.2</v>
      </c>
      <c r="S51" s="172">
        <v>2118</v>
      </c>
      <c r="T51" s="172">
        <v>2210.2</v>
      </c>
      <c r="U51" s="166">
        <v>5740.2</v>
      </c>
      <c r="V51" s="166">
        <v>4753.305013</v>
      </c>
      <c r="W51" s="166">
        <v>3365.274508</v>
      </c>
      <c r="X51" s="166">
        <v>26395.516078</v>
      </c>
      <c r="Y51" s="155">
        <v>9423.118876</v>
      </c>
      <c r="Z51" s="178">
        <v>126.8</v>
      </c>
      <c r="AA51" s="180">
        <v>18.8</v>
      </c>
      <c r="AB51" s="180" t="s">
        <v>24</v>
      </c>
      <c r="AC51" s="180">
        <v>29.4</v>
      </c>
      <c r="AD51" s="180" t="s">
        <v>24</v>
      </c>
      <c r="AE51" s="180" t="s">
        <v>24</v>
      </c>
      <c r="AF51" s="180" t="s">
        <v>24</v>
      </c>
      <c r="AG51" s="180" t="s">
        <v>24</v>
      </c>
      <c r="AH51" s="180" t="s">
        <v>24</v>
      </c>
      <c r="AI51" s="180" t="s">
        <v>24</v>
      </c>
      <c r="AJ51" s="180">
        <v>2.8</v>
      </c>
      <c r="AK51" s="180" t="s">
        <v>24</v>
      </c>
      <c r="AL51" s="178">
        <v>177.8</v>
      </c>
      <c r="AM51" s="178" t="s">
        <v>24</v>
      </c>
      <c r="AN51" s="180" t="s">
        <v>24</v>
      </c>
      <c r="AO51" s="180" t="s">
        <v>24</v>
      </c>
      <c r="AP51" s="180" t="s">
        <v>24</v>
      </c>
      <c r="AQ51" s="180" t="s">
        <v>24</v>
      </c>
      <c r="AR51" s="180" t="s">
        <v>24</v>
      </c>
      <c r="AS51" s="180" t="s">
        <v>24</v>
      </c>
      <c r="AT51" s="180" t="s">
        <v>24</v>
      </c>
      <c r="AU51" s="180" t="s">
        <v>24</v>
      </c>
      <c r="AV51" s="180" t="s">
        <v>24</v>
      </c>
      <c r="AW51" s="180" t="s">
        <v>24</v>
      </c>
      <c r="AX51" s="180" t="s">
        <v>24</v>
      </c>
      <c r="AY51" s="178">
        <v>0</v>
      </c>
      <c r="AZ51" s="181" t="s">
        <v>24</v>
      </c>
      <c r="BA51" s="180" t="s">
        <v>24</v>
      </c>
      <c r="BB51" s="180" t="s">
        <v>24</v>
      </c>
      <c r="BC51" s="180" t="s">
        <v>24</v>
      </c>
      <c r="BD51" s="180" t="s">
        <v>24</v>
      </c>
      <c r="BE51" s="180">
        <v>1.7</v>
      </c>
      <c r="BF51" s="180" t="s">
        <v>24</v>
      </c>
      <c r="BG51" s="180" t="s">
        <v>24</v>
      </c>
      <c r="BH51" s="180" t="s">
        <v>24</v>
      </c>
      <c r="BI51" s="180" t="s">
        <v>24</v>
      </c>
      <c r="BJ51" s="180" t="s">
        <v>24</v>
      </c>
      <c r="BK51" s="180">
        <v>11.8</v>
      </c>
      <c r="BL51" s="178">
        <v>13.5</v>
      </c>
      <c r="BM51" s="178" t="s">
        <v>24</v>
      </c>
      <c r="BN51" s="180" t="s">
        <v>24</v>
      </c>
      <c r="BO51" s="180">
        <v>12.23</v>
      </c>
      <c r="BP51" s="180">
        <v>12.13</v>
      </c>
      <c r="BQ51" s="180" t="s">
        <v>24</v>
      </c>
      <c r="BR51" s="180" t="s">
        <v>24</v>
      </c>
      <c r="BS51" s="182">
        <v>80.4</v>
      </c>
      <c r="BT51" s="182">
        <v>25.9</v>
      </c>
      <c r="BU51" s="182">
        <v>22.1</v>
      </c>
      <c r="BV51" s="182">
        <v>27.7</v>
      </c>
      <c r="BW51" s="182">
        <v>91.7</v>
      </c>
      <c r="BX51" s="180">
        <v>0.04</v>
      </c>
      <c r="BY51" s="178">
        <v>272.2</v>
      </c>
      <c r="BZ51" s="183">
        <v>41.5</v>
      </c>
      <c r="CA51" s="180">
        <v>39.099999999999994</v>
      </c>
      <c r="CB51" s="180">
        <v>230.79999999999998</v>
      </c>
      <c r="CC51" s="180">
        <v>47.200000000000045</v>
      </c>
      <c r="CD51" s="180">
        <v>204.39999999999998</v>
      </c>
      <c r="CE51" s="180">
        <v>0</v>
      </c>
      <c r="CF51" s="180">
        <v>226</v>
      </c>
      <c r="CG51" s="180">
        <v>76.39999999999998</v>
      </c>
      <c r="CH51" s="180">
        <v>240.39999999999998</v>
      </c>
      <c r="CI51" s="180">
        <v>133.70000000000005</v>
      </c>
      <c r="CJ51" s="180">
        <v>337.20000000000005</v>
      </c>
      <c r="CK51" s="180">
        <v>541.3</v>
      </c>
      <c r="CL51" s="180">
        <v>2118</v>
      </c>
      <c r="CM51" s="183">
        <v>80.6</v>
      </c>
      <c r="CN51" s="183">
        <v>311.4</v>
      </c>
      <c r="CO51" s="178">
        <v>358.6</v>
      </c>
      <c r="CP51" s="184">
        <v>563</v>
      </c>
      <c r="CQ51" s="183">
        <v>563</v>
      </c>
      <c r="CR51" s="183">
        <v>789</v>
      </c>
      <c r="CS51" s="183">
        <v>865.4</v>
      </c>
      <c r="CT51" s="184">
        <v>1105.8</v>
      </c>
      <c r="CU51" s="172">
        <v>1239.5</v>
      </c>
      <c r="CV51" s="172">
        <v>1576.7</v>
      </c>
      <c r="CW51" s="172">
        <v>2118</v>
      </c>
      <c r="CX51" s="172">
        <v>61.8</v>
      </c>
      <c r="CY51" s="172">
        <v>232.59999999999997</v>
      </c>
      <c r="CZ51" s="172">
        <v>92.70000000000005</v>
      </c>
      <c r="DA51" s="172">
        <v>171.39999999999998</v>
      </c>
      <c r="DB51" s="172">
        <v>214.29999999999995</v>
      </c>
      <c r="DC51" s="172">
        <v>107.90000000000009</v>
      </c>
      <c r="DD51" s="172">
        <v>112.09999999999991</v>
      </c>
      <c r="DE51" s="172">
        <v>109</v>
      </c>
      <c r="DF51" s="172">
        <v>21.700000000000045</v>
      </c>
      <c r="DG51" s="172">
        <v>652.4000000000001</v>
      </c>
      <c r="DH51" s="172">
        <v>236.29999999999995</v>
      </c>
      <c r="DI51" s="172">
        <v>197.99999999999977</v>
      </c>
      <c r="DJ51" s="172">
        <v>2210.2</v>
      </c>
      <c r="DK51" s="172">
        <v>2</v>
      </c>
      <c r="DL51" s="172">
        <v>29</v>
      </c>
      <c r="DM51" s="172">
        <v>503.5</v>
      </c>
      <c r="DN51" s="172">
        <v>105.70000000000005</v>
      </c>
      <c r="DO51" s="172">
        <v>0.6999999999999318</v>
      </c>
      <c r="DP51" s="172">
        <v>464.19999999999993</v>
      </c>
      <c r="DQ51" s="172">
        <v>641.9000000000001</v>
      </c>
      <c r="DR51" s="172">
        <v>153.0999999999999</v>
      </c>
      <c r="DS51" s="172">
        <v>1197</v>
      </c>
      <c r="DT51" s="172">
        <v>916.2000000000003</v>
      </c>
      <c r="DU51" s="172">
        <v>756</v>
      </c>
      <c r="DV51" s="172">
        <v>970.8999999999996</v>
      </c>
      <c r="DW51" s="172">
        <v>5740.2</v>
      </c>
      <c r="DX51" s="172">
        <v>294.4</v>
      </c>
      <c r="DY51" s="172">
        <v>387.1</v>
      </c>
      <c r="DZ51" s="172">
        <v>558.5</v>
      </c>
      <c r="EA51" s="172">
        <v>772.8</v>
      </c>
      <c r="EB51" s="185">
        <v>880.7</v>
      </c>
      <c r="EC51" s="172">
        <v>992.8</v>
      </c>
      <c r="ED51" s="172">
        <v>1101.8</v>
      </c>
      <c r="EE51" s="166">
        <v>1123.5</v>
      </c>
      <c r="EF51" s="166">
        <v>1775.9</v>
      </c>
      <c r="EG51" s="172">
        <v>2012.2</v>
      </c>
      <c r="EH51" s="172">
        <v>2210.2</v>
      </c>
      <c r="EI51" s="172">
        <v>2</v>
      </c>
      <c r="EJ51" s="172">
        <v>31</v>
      </c>
      <c r="EK51" s="172">
        <v>534.5</v>
      </c>
      <c r="EL51" s="172">
        <v>640.2</v>
      </c>
      <c r="EM51" s="172">
        <v>640.9</v>
      </c>
      <c r="EN51" s="166">
        <v>1105.1</v>
      </c>
      <c r="EO51" s="172">
        <v>1747</v>
      </c>
      <c r="EP51" s="165">
        <v>1900.1</v>
      </c>
      <c r="EQ51" s="166">
        <v>3097.1</v>
      </c>
      <c r="ER51" s="166">
        <v>4013.3</v>
      </c>
      <c r="ES51" s="166">
        <v>4769.3</v>
      </c>
      <c r="ET51" s="166">
        <v>5740.2</v>
      </c>
      <c r="EU51" s="166">
        <v>1220.6</v>
      </c>
      <c r="EV51" s="172">
        <v>3518.9</v>
      </c>
      <c r="EW51" s="172">
        <v>3747.2</v>
      </c>
      <c r="EX51" s="166">
        <v>3836.5</v>
      </c>
      <c r="EY51" s="166">
        <v>3974.3</v>
      </c>
      <c r="EZ51" s="166">
        <v>40.031756</v>
      </c>
      <c r="FA51" s="166">
        <v>0</v>
      </c>
      <c r="FB51" s="167">
        <v>510.440839</v>
      </c>
      <c r="FC51" s="168">
        <v>0</v>
      </c>
      <c r="FD51" s="168">
        <v>9.145076</v>
      </c>
      <c r="FE51" s="167">
        <v>213.207771</v>
      </c>
      <c r="FF51" s="168">
        <v>6.179571</v>
      </c>
      <c r="FG51" s="155">
        <f t="shared" si="40"/>
        <v>4753.305013</v>
      </c>
      <c r="FH51" s="189">
        <v>572.562813</v>
      </c>
      <c r="FI51" s="190">
        <v>80.47654</v>
      </c>
      <c r="FJ51" s="189">
        <v>70.514663</v>
      </c>
      <c r="FK51" s="189">
        <v>58.959418</v>
      </c>
      <c r="FL51" s="191">
        <v>174.649968</v>
      </c>
      <c r="FM51" s="189">
        <v>0</v>
      </c>
      <c r="FN51" s="169">
        <v>172.644616</v>
      </c>
      <c r="FO51" s="155">
        <v>7.965827</v>
      </c>
      <c r="FP51" s="155">
        <v>241.514883</v>
      </c>
      <c r="FQ51" s="155">
        <v>473.19899</v>
      </c>
      <c r="FR51" s="155">
        <v>1319.373221</v>
      </c>
      <c r="FS51" s="155">
        <v>193.413569</v>
      </c>
      <c r="FT51" s="146">
        <f t="shared" si="41"/>
        <v>3365.274508</v>
      </c>
      <c r="FU51" s="28" t="s">
        <v>24</v>
      </c>
      <c r="FV51" s="146">
        <v>0</v>
      </c>
      <c r="FW51" s="187">
        <v>0</v>
      </c>
      <c r="FX51" s="187">
        <v>4265.550988</v>
      </c>
      <c r="FY51" s="187">
        <v>4729.111866</v>
      </c>
      <c r="FZ51" s="187">
        <v>5703.663003</v>
      </c>
      <c r="GA51" s="52">
        <v>912.468954</v>
      </c>
      <c r="GB51" s="52">
        <v>4417.23549</v>
      </c>
      <c r="GC51" s="52">
        <v>1539.82744</v>
      </c>
      <c r="GD51" s="52">
        <v>1305.449658</v>
      </c>
      <c r="GE51" s="52">
        <v>0</v>
      </c>
      <c r="GF51" s="52">
        <v>3522.208679</v>
      </c>
      <c r="GG51" s="158">
        <f t="shared" si="42"/>
        <v>26395.516078</v>
      </c>
      <c r="GH51" s="146">
        <v>6.066945</v>
      </c>
      <c r="GI51" s="146">
        <v>266.12554</v>
      </c>
      <c r="GJ51" s="249">
        <v>0</v>
      </c>
      <c r="GK51" s="249">
        <v>174.916775</v>
      </c>
      <c r="GL51" s="158">
        <v>0</v>
      </c>
      <c r="GM51" s="158">
        <v>25.966465</v>
      </c>
      <c r="GN51" s="250">
        <v>3391.521315</v>
      </c>
      <c r="GO51" s="250">
        <v>372.37904</v>
      </c>
      <c r="GP51" s="158">
        <v>4540.713494</v>
      </c>
      <c r="GQ51" s="158">
        <v>575.61805</v>
      </c>
      <c r="GR51" s="158">
        <v>69.811252</v>
      </c>
      <c r="GS51" s="249">
        <v>0</v>
      </c>
      <c r="GT51" s="155">
        <v>4346.202921890954</v>
      </c>
      <c r="GU51" s="155">
        <v>6929.884064214028</v>
      </c>
      <c r="GV51" s="155">
        <v>8304.98055234</v>
      </c>
      <c r="GW51" s="146">
        <f t="shared" si="43"/>
        <v>9423.118876</v>
      </c>
      <c r="GX51" s="105">
        <v>506.480207</v>
      </c>
      <c r="GY51" s="339">
        <v>37.341114</v>
      </c>
      <c r="GZ51" s="113">
        <v>0</v>
      </c>
      <c r="HA51" s="318">
        <v>47.942819</v>
      </c>
      <c r="HB51" s="329">
        <v>28.040496759999996</v>
      </c>
      <c r="HC51" s="329">
        <v>1.28098173</v>
      </c>
      <c r="HD51" s="329">
        <v>1608.1110958859992</v>
      </c>
      <c r="HE51" s="146">
        <v>279.81404297405305</v>
      </c>
      <c r="HF51" s="331">
        <v>0.126759279456</v>
      </c>
      <c r="HG51" s="328">
        <v>0</v>
      </c>
      <c r="HH51" s="328">
        <v>966.9722121900651</v>
      </c>
      <c r="HI51" s="328">
        <v>870.0931930713809</v>
      </c>
      <c r="HJ51" s="25">
        <v>26.00396298</v>
      </c>
      <c r="HK51" s="96">
        <v>661.761679855306</v>
      </c>
      <c r="HL51" s="96">
        <v>254.47590913872097</v>
      </c>
      <c r="HM51" s="96">
        <v>433.04962366000007</v>
      </c>
      <c r="HN51" s="96">
        <v>303.92659284</v>
      </c>
      <c r="HO51" s="96">
        <v>729.1826306600001</v>
      </c>
      <c r="HP51" s="96">
        <v>416.27495593000003</v>
      </c>
      <c r="HQ51" s="96">
        <v>761.6656823300001</v>
      </c>
      <c r="HR51" s="96">
        <v>1815.9199658199996</v>
      </c>
      <c r="HS51" s="96">
        <v>489.67166</v>
      </c>
      <c r="HT51" s="96">
        <v>367.887937</v>
      </c>
      <c r="HU51" s="96">
        <v>670.063464</v>
      </c>
      <c r="HV51" s="347">
        <f t="shared" si="47"/>
        <v>4346.202921890954</v>
      </c>
      <c r="HW51" s="347">
        <f t="shared" si="44"/>
        <v>6929.884064214028</v>
      </c>
      <c r="HX51" s="347">
        <v>611.369448</v>
      </c>
      <c r="HY51" s="347">
        <v>573.1918880000001</v>
      </c>
      <c r="HZ51" s="347">
        <v>463.73449500000004</v>
      </c>
      <c r="IA51" s="347">
        <v>641.385513</v>
      </c>
      <c r="IB51" s="347">
        <v>183.324742</v>
      </c>
      <c r="IC51" s="347">
        <v>681.904744</v>
      </c>
      <c r="ID51" s="347">
        <v>287.126711</v>
      </c>
      <c r="IE51" s="347">
        <v>708.8609560000001</v>
      </c>
      <c r="IF51" s="347">
        <v>756.2486693399999</v>
      </c>
      <c r="IG51" s="347">
        <v>2598.6149339999997</v>
      </c>
      <c r="IH51" s="347">
        <v>554.508016</v>
      </c>
      <c r="II51" s="347">
        <v>244.71043600000002</v>
      </c>
      <c r="IJ51" s="347">
        <v>458.522852</v>
      </c>
      <c r="IK51" s="347">
        <v>1942.1629229999999</v>
      </c>
      <c r="IL51" s="347">
        <v>282.70098</v>
      </c>
      <c r="IM51" s="347">
        <v>608.614495</v>
      </c>
      <c r="IN51" s="347">
        <v>724.133088</v>
      </c>
      <c r="IO51" s="347">
        <v>735.9321229999999</v>
      </c>
      <c r="IP51" s="155">
        <f t="shared" si="45"/>
        <v>3154.9108300000003</v>
      </c>
      <c r="IQ51" s="155">
        <f t="shared" si="46"/>
        <v>4752.066461</v>
      </c>
      <c r="IR51" s="312"/>
    </row>
    <row r="52" spans="1:252" ht="18" customHeight="1">
      <c r="A52" s="159" t="s">
        <v>84</v>
      </c>
      <c r="B52" s="46" t="s">
        <v>85</v>
      </c>
      <c r="C52" s="103">
        <v>338.8</v>
      </c>
      <c r="D52" s="104">
        <v>594.4</v>
      </c>
      <c r="E52" s="103">
        <v>613.6</v>
      </c>
      <c r="F52" s="104">
        <v>603.5</v>
      </c>
      <c r="G52" s="104">
        <v>713.1</v>
      </c>
      <c r="H52" s="104">
        <v>673.3</v>
      </c>
      <c r="I52" s="105">
        <v>479.8</v>
      </c>
      <c r="J52" s="147">
        <v>419.7</v>
      </c>
      <c r="K52" s="147">
        <v>948.2</v>
      </c>
      <c r="L52" s="147">
        <v>1078.2</v>
      </c>
      <c r="M52" s="147">
        <v>1146.5</v>
      </c>
      <c r="N52" s="146">
        <v>1194.5</v>
      </c>
      <c r="O52" s="147">
        <v>1598.9</v>
      </c>
      <c r="P52" s="147">
        <v>1435.1</v>
      </c>
      <c r="Q52" s="160">
        <v>1619.3</v>
      </c>
      <c r="R52" s="147">
        <f aca="true" t="shared" si="50" ref="R52:R69">SUM(BM52:BX52)</f>
        <v>2205.19</v>
      </c>
      <c r="S52" s="146">
        <v>2154.2</v>
      </c>
      <c r="T52" s="146">
        <v>1879</v>
      </c>
      <c r="U52" s="155">
        <v>3322.8</v>
      </c>
      <c r="V52" s="155">
        <v>5389.386546000001</v>
      </c>
      <c r="W52" s="155">
        <v>2473.6423020000007</v>
      </c>
      <c r="X52" s="155">
        <v>3774.8588139999993</v>
      </c>
      <c r="Y52" s="155">
        <v>5900.376657000001</v>
      </c>
      <c r="Z52" s="147">
        <v>17.7</v>
      </c>
      <c r="AA52" s="18">
        <v>126.7</v>
      </c>
      <c r="AB52" s="18">
        <v>87.2</v>
      </c>
      <c r="AC52" s="18">
        <v>51.6</v>
      </c>
      <c r="AD52" s="18">
        <v>229</v>
      </c>
      <c r="AE52" s="18">
        <v>141.3</v>
      </c>
      <c r="AF52" s="18">
        <v>146.6</v>
      </c>
      <c r="AG52" s="18">
        <v>174.4</v>
      </c>
      <c r="AH52" s="18">
        <v>141.5</v>
      </c>
      <c r="AI52" s="18">
        <v>301.7</v>
      </c>
      <c r="AJ52" s="18">
        <v>112.6</v>
      </c>
      <c r="AK52" s="18">
        <v>68.6</v>
      </c>
      <c r="AL52" s="147">
        <f aca="true" t="shared" si="51" ref="AL52:AL69">+Z52+AA52+AB52+AC52+AD52+AE52+AF52+AG52+AH52+AI52+AJ52+AK52</f>
        <v>1598.8999999999999</v>
      </c>
      <c r="AM52" s="147">
        <v>217.7</v>
      </c>
      <c r="AN52" s="18">
        <v>71.9</v>
      </c>
      <c r="AO52" s="18">
        <v>17.1</v>
      </c>
      <c r="AP52" s="18">
        <v>60.2</v>
      </c>
      <c r="AQ52" s="18">
        <v>14.4</v>
      </c>
      <c r="AR52" s="18">
        <v>89.7</v>
      </c>
      <c r="AS52" s="18">
        <v>271.9</v>
      </c>
      <c r="AT52" s="18">
        <v>269.2</v>
      </c>
      <c r="AU52" s="18">
        <v>28.5</v>
      </c>
      <c r="AV52" s="18">
        <v>256.5</v>
      </c>
      <c r="AW52" s="18">
        <v>43.8</v>
      </c>
      <c r="AX52" s="18">
        <v>94.2</v>
      </c>
      <c r="AY52" s="147">
        <f aca="true" t="shared" si="52" ref="AY52:AY69">+AM52+AN52+AO52+AP52+AQ52+AR52+AS52+AT52+AU52+AV52+AW52+AX52</f>
        <v>1435.1</v>
      </c>
      <c r="AZ52" s="161">
        <v>114.1</v>
      </c>
      <c r="BA52" s="18">
        <v>98.8</v>
      </c>
      <c r="BB52" s="18">
        <v>271.4</v>
      </c>
      <c r="BC52" s="18">
        <v>101.4</v>
      </c>
      <c r="BD52" s="18">
        <v>177.2</v>
      </c>
      <c r="BE52" s="18">
        <v>132.2</v>
      </c>
      <c r="BF52" s="18">
        <v>175.2</v>
      </c>
      <c r="BG52" s="18">
        <v>162.2</v>
      </c>
      <c r="BH52" s="18">
        <v>45</v>
      </c>
      <c r="BI52" s="18">
        <v>79.5</v>
      </c>
      <c r="BJ52" s="18">
        <v>138.9</v>
      </c>
      <c r="BK52" s="18">
        <v>123.4</v>
      </c>
      <c r="BL52" s="147">
        <f aca="true" t="shared" si="53" ref="BL52:BL69">+AZ52+BA52+BB52+BC52+BD52+BE52+BF52+BG52+BH52+BI52+BJ52+BK52</f>
        <v>1619.3000000000002</v>
      </c>
      <c r="BM52" s="147">
        <v>199.5</v>
      </c>
      <c r="BN52" s="18">
        <v>42.8</v>
      </c>
      <c r="BO52" s="18">
        <v>225.86</v>
      </c>
      <c r="BP52" s="18">
        <v>179.26</v>
      </c>
      <c r="BQ52" s="18">
        <v>148.37</v>
      </c>
      <c r="BR52" s="18">
        <v>250.8</v>
      </c>
      <c r="BS52" s="48">
        <v>46.2</v>
      </c>
      <c r="BT52" s="48">
        <v>185.7</v>
      </c>
      <c r="BU52" s="48">
        <v>382.1</v>
      </c>
      <c r="BV52" s="48">
        <v>75.6</v>
      </c>
      <c r="BW52" s="48">
        <v>240.9</v>
      </c>
      <c r="BX52" s="18">
        <v>228.1</v>
      </c>
      <c r="BY52" s="147">
        <f aca="true" t="shared" si="54" ref="BY52:BY69">SUM(BM52:BX52)</f>
        <v>2205.19</v>
      </c>
      <c r="BZ52" s="162">
        <v>292.2</v>
      </c>
      <c r="CA52" s="18">
        <f aca="true" t="shared" si="55" ref="CA52:CA69">CM52-BZ52</f>
        <v>117.10000000000002</v>
      </c>
      <c r="CB52" s="18">
        <f aca="true" t="shared" si="56" ref="CB52:CB69">CN52-CM52</f>
        <v>101.59999999999997</v>
      </c>
      <c r="CC52" s="18">
        <f aca="true" t="shared" si="57" ref="CC52:CC69">CO52-CN52</f>
        <v>296.5</v>
      </c>
      <c r="CD52" s="18">
        <f aca="true" t="shared" si="58" ref="CD52:CD69">CP52-CO52</f>
        <v>160.60000000000002</v>
      </c>
      <c r="CE52" s="18">
        <f aca="true" t="shared" si="59" ref="CE52:CE69">CQ52-CP52</f>
        <v>232.79999999999995</v>
      </c>
      <c r="CF52" s="18">
        <f aca="true" t="shared" si="60" ref="CF52:CF69">CR52-CQ52</f>
        <v>207.20000000000005</v>
      </c>
      <c r="CG52" s="18">
        <f aca="true" t="shared" si="61" ref="CG52:CG69">CS52-CR52</f>
        <v>24.90000000000009</v>
      </c>
      <c r="CH52" s="18">
        <f aca="true" t="shared" si="62" ref="CH52:CH69">CT52-CS52</f>
        <v>232.19999999999982</v>
      </c>
      <c r="CI52" s="18">
        <f aca="true" t="shared" si="63" ref="CI52:CI69">CU52-CT52</f>
        <v>117.30000000000018</v>
      </c>
      <c r="CJ52" s="18">
        <f aca="true" t="shared" si="64" ref="CJ52:CJ69">CV52-CU52</f>
        <v>65.5</v>
      </c>
      <c r="CK52" s="18">
        <f aca="true" t="shared" si="65" ref="CK52:CK69">CW52-CV52</f>
        <v>306.2999999999997</v>
      </c>
      <c r="CL52" s="18">
        <f aca="true" t="shared" si="66" ref="CL52:CL69">SUM(BZ52:CK52)</f>
        <v>2154.2</v>
      </c>
      <c r="CM52" s="162">
        <v>409.3</v>
      </c>
      <c r="CN52" s="162">
        <v>510.9</v>
      </c>
      <c r="CO52" s="147">
        <v>807.4</v>
      </c>
      <c r="CP52" s="28">
        <v>968</v>
      </c>
      <c r="CQ52" s="162">
        <v>1200.8</v>
      </c>
      <c r="CR52" s="162">
        <v>1408</v>
      </c>
      <c r="CS52" s="162">
        <v>1432.9</v>
      </c>
      <c r="CT52" s="28">
        <v>1665.1</v>
      </c>
      <c r="CU52" s="146">
        <v>1782.4</v>
      </c>
      <c r="CV52" s="146">
        <v>1847.9</v>
      </c>
      <c r="CW52" s="146">
        <v>2154.2</v>
      </c>
      <c r="CX52" s="146">
        <v>200.7</v>
      </c>
      <c r="CY52" s="146">
        <f aca="true" t="shared" si="67" ref="CY52:CY69">DX52-CX52</f>
        <v>25.900000000000006</v>
      </c>
      <c r="CZ52" s="146">
        <f aca="true" t="shared" si="68" ref="CZ52:CZ69">DY52-DX52</f>
        <v>161.29999999999998</v>
      </c>
      <c r="DA52" s="146">
        <f aca="true" t="shared" si="69" ref="DA52:DA69">DZ52-DY52</f>
        <v>123.20000000000005</v>
      </c>
      <c r="DB52" s="146">
        <f aca="true" t="shared" si="70" ref="DB52:DB69">EA52-DZ52</f>
        <v>159.10000000000002</v>
      </c>
      <c r="DC52" s="146">
        <f aca="true" t="shared" si="71" ref="DC52:DC69">EB52-EA52</f>
        <v>126.59999999999991</v>
      </c>
      <c r="DD52" s="146">
        <f aca="true" t="shared" si="72" ref="DD52:DD69">EC52-EB52</f>
        <v>144.30000000000007</v>
      </c>
      <c r="DE52" s="146">
        <f aca="true" t="shared" si="73" ref="DE52:DE69">ED52-EC52</f>
        <v>328.4999999999999</v>
      </c>
      <c r="DF52" s="146">
        <f aca="true" t="shared" si="74" ref="DF52:DF69">EE52-ED52</f>
        <v>169.70000000000005</v>
      </c>
      <c r="DG52" s="146">
        <f aca="true" t="shared" si="75" ref="DG52:DG69">EF52-EE52</f>
        <v>180</v>
      </c>
      <c r="DH52" s="146">
        <f aca="true" t="shared" si="76" ref="DH52:DH69">EG52-EF52</f>
        <v>210.20000000000005</v>
      </c>
      <c r="DI52" s="146">
        <f aca="true" t="shared" si="77" ref="DI52:DI69">EH52-EG52</f>
        <v>49.5</v>
      </c>
      <c r="DJ52" s="146">
        <f aca="true" t="shared" si="78" ref="DJ52:DJ69">SUM(CX52:DI52)</f>
        <v>1879</v>
      </c>
      <c r="DK52" s="146">
        <v>275.4</v>
      </c>
      <c r="DL52" s="146">
        <f aca="true" t="shared" si="79" ref="DL52:DL69">EJ52-EI52</f>
        <v>326.5</v>
      </c>
      <c r="DM52" s="146">
        <f aca="true" t="shared" si="80" ref="DM52:DM69">EK52-EJ52</f>
        <v>211.30000000000007</v>
      </c>
      <c r="DN52" s="146">
        <f aca="true" t="shared" si="81" ref="DN52:DN69">EL52-EK52</f>
        <v>314.20000000000005</v>
      </c>
      <c r="DO52" s="146">
        <f aca="true" t="shared" si="82" ref="DO52:DO69">EM52-EL52</f>
        <v>429.39999999999986</v>
      </c>
      <c r="DP52" s="146">
        <f aca="true" t="shared" si="83" ref="DP52:DP69">EN52-EM52</f>
        <v>158.10000000000014</v>
      </c>
      <c r="DQ52" s="146">
        <f aca="true" t="shared" si="84" ref="DQ52:DQ69">EO52-EN52</f>
        <v>192.19999999999982</v>
      </c>
      <c r="DR52" s="146">
        <f aca="true" t="shared" si="85" ref="DR52:DR69">EP52-EO52</f>
        <v>378.5</v>
      </c>
      <c r="DS52" s="146">
        <f aca="true" t="shared" si="86" ref="DS52:DS69">EQ52-EP52</f>
        <v>263.3000000000002</v>
      </c>
      <c r="DT52" s="146">
        <f aca="true" t="shared" si="87" ref="DT52:DT69">ER52-EQ52</f>
        <v>272.0999999999999</v>
      </c>
      <c r="DU52" s="146">
        <f aca="true" t="shared" si="88" ref="DU52:DU69">ES52-ER52</f>
        <v>401.1999999999998</v>
      </c>
      <c r="DV52" s="146">
        <f aca="true" t="shared" si="89" ref="DV52:DV69">ET52-ES52</f>
        <v>100.60000000000036</v>
      </c>
      <c r="DW52" s="146">
        <f aca="true" t="shared" si="90" ref="DW52:DW69">SUM(DK52:DV52)</f>
        <v>3322.8</v>
      </c>
      <c r="DX52" s="146">
        <v>226.6</v>
      </c>
      <c r="DY52" s="146">
        <v>387.9</v>
      </c>
      <c r="DZ52" s="146">
        <v>511.1</v>
      </c>
      <c r="EA52" s="146">
        <v>670.2</v>
      </c>
      <c r="EB52" s="163">
        <v>796.8</v>
      </c>
      <c r="EC52" s="146">
        <v>941.1</v>
      </c>
      <c r="ED52" s="146">
        <v>1269.6</v>
      </c>
      <c r="EE52" s="155">
        <v>1439.3</v>
      </c>
      <c r="EF52" s="155">
        <v>1619.3</v>
      </c>
      <c r="EG52" s="146">
        <v>1829.5</v>
      </c>
      <c r="EH52" s="146">
        <v>1879</v>
      </c>
      <c r="EI52" s="146">
        <v>275.4</v>
      </c>
      <c r="EJ52" s="146">
        <v>601.9</v>
      </c>
      <c r="EK52" s="164">
        <v>813.2</v>
      </c>
      <c r="EL52" s="155">
        <v>1127.4</v>
      </c>
      <c r="EM52" s="146">
        <v>1556.8</v>
      </c>
      <c r="EN52" s="155">
        <v>1714.9</v>
      </c>
      <c r="EO52" s="146">
        <v>1907.1</v>
      </c>
      <c r="EP52" s="165">
        <v>2285.6</v>
      </c>
      <c r="EQ52" s="166">
        <v>2548.9</v>
      </c>
      <c r="ER52" s="155">
        <v>2821</v>
      </c>
      <c r="ES52" s="155">
        <v>3222.2</v>
      </c>
      <c r="ET52" s="155">
        <v>3322.8</v>
      </c>
      <c r="EU52" s="155">
        <v>519.4</v>
      </c>
      <c r="EV52" s="146">
        <v>967.9</v>
      </c>
      <c r="EW52" s="146">
        <v>2845.7</v>
      </c>
      <c r="EX52" s="155">
        <v>3115.6</v>
      </c>
      <c r="EY52" s="155">
        <v>3257.8</v>
      </c>
      <c r="EZ52" s="155">
        <v>294.175501</v>
      </c>
      <c r="FA52" s="155">
        <v>544.796381</v>
      </c>
      <c r="FB52" s="167">
        <v>167.797792</v>
      </c>
      <c r="FC52" s="168">
        <v>479.417244</v>
      </c>
      <c r="FD52" s="168">
        <v>118.659093</v>
      </c>
      <c r="FE52" s="169">
        <v>272.82319</v>
      </c>
      <c r="FF52" s="168">
        <v>253.917345</v>
      </c>
      <c r="FG52" s="155">
        <f t="shared" si="40"/>
        <v>5389.386546000001</v>
      </c>
      <c r="FH52" s="155">
        <v>146.929582</v>
      </c>
      <c r="FI52" s="169">
        <v>104.453857</v>
      </c>
      <c r="FJ52" s="155">
        <v>474.256278</v>
      </c>
      <c r="FK52" s="155">
        <v>83.977934</v>
      </c>
      <c r="FL52" s="155">
        <v>271.174964</v>
      </c>
      <c r="FM52" s="155">
        <v>247.696774</v>
      </c>
      <c r="FN52" s="169">
        <v>268.103237</v>
      </c>
      <c r="FO52" s="170">
        <v>370.221074</v>
      </c>
      <c r="FP52" s="170">
        <v>40.207701</v>
      </c>
      <c r="FQ52" s="170">
        <v>203.268725</v>
      </c>
      <c r="FR52" s="170">
        <v>144.373199</v>
      </c>
      <c r="FS52" s="170">
        <v>118.978977</v>
      </c>
      <c r="FT52" s="146">
        <f t="shared" si="41"/>
        <v>2473.6423020000007</v>
      </c>
      <c r="FU52" s="28">
        <v>194.593749</v>
      </c>
      <c r="FV52" s="146">
        <v>316.894379</v>
      </c>
      <c r="FW52" s="114">
        <v>256.293696</v>
      </c>
      <c r="FX52" s="114">
        <v>269.30599</v>
      </c>
      <c r="FY52" s="114">
        <v>572.528593</v>
      </c>
      <c r="FZ52" s="114">
        <v>316.191246</v>
      </c>
      <c r="GA52" s="52">
        <v>205.307222</v>
      </c>
      <c r="GB52" s="52">
        <v>189.684484</v>
      </c>
      <c r="GC52" s="52">
        <v>331.969203</v>
      </c>
      <c r="GD52" s="52">
        <v>299.61383</v>
      </c>
      <c r="GE52" s="52">
        <v>605.2973619999999</v>
      </c>
      <c r="GF52" s="52">
        <v>217.17906000000005</v>
      </c>
      <c r="GG52" s="158">
        <f t="shared" si="42"/>
        <v>3774.8588139999993</v>
      </c>
      <c r="GH52" s="146">
        <v>322.400386</v>
      </c>
      <c r="GI52" s="146">
        <v>389.335162</v>
      </c>
      <c r="GJ52" s="249">
        <v>256.293696</v>
      </c>
      <c r="GK52" s="249">
        <v>521.501571</v>
      </c>
      <c r="GL52" s="158">
        <v>546.912431</v>
      </c>
      <c r="GM52" s="158">
        <v>473.30871200000007</v>
      </c>
      <c r="GN52" s="250">
        <v>297.207407</v>
      </c>
      <c r="GO52" s="250">
        <v>277.114846</v>
      </c>
      <c r="GP52" s="158">
        <v>915.201386</v>
      </c>
      <c r="GQ52" s="158">
        <v>897.888025</v>
      </c>
      <c r="GR52" s="158">
        <v>364.219439</v>
      </c>
      <c r="GS52" s="249">
        <v>638.993596</v>
      </c>
      <c r="GT52" s="155">
        <v>6288.030788594159</v>
      </c>
      <c r="GU52" s="155">
        <v>5491.195468602401</v>
      </c>
      <c r="GV52" s="155">
        <v>6668.0313985223</v>
      </c>
      <c r="GW52" s="146">
        <f t="shared" si="43"/>
        <v>5900.376657000001</v>
      </c>
      <c r="GX52" s="105">
        <v>316.118637</v>
      </c>
      <c r="GY52" s="339">
        <v>753.025817</v>
      </c>
      <c r="GZ52" s="113">
        <v>304.893118</v>
      </c>
      <c r="HA52" s="328">
        <v>777.880804</v>
      </c>
      <c r="HB52" s="333">
        <v>235.83048664000003</v>
      </c>
      <c r="HC52" s="333">
        <v>457.0846176400001</v>
      </c>
      <c r="HD52" s="333"/>
      <c r="HE52" s="146">
        <v>734.8869283284112</v>
      </c>
      <c r="HF52" s="330">
        <v>830.8354738304627</v>
      </c>
      <c r="HG52" s="328">
        <v>792.3083662611741</v>
      </c>
      <c r="HH52" s="328">
        <v>476.9615152727311</v>
      </c>
      <c r="HI52" s="328">
        <v>608.2050246213805</v>
      </c>
      <c r="HJ52" s="25">
        <v>616.3895086265061</v>
      </c>
      <c r="HK52" s="96">
        <v>516.240035895</v>
      </c>
      <c r="HL52" s="96">
        <v>272.7414453208949</v>
      </c>
      <c r="HM52" s="96">
        <v>546.1167084599999</v>
      </c>
      <c r="HN52" s="96">
        <v>408.8344775599999</v>
      </c>
      <c r="HO52" s="96">
        <v>316.40763572000003</v>
      </c>
      <c r="HP52" s="96">
        <v>567.5198663000002</v>
      </c>
      <c r="HQ52" s="96">
        <v>316.68887580000006</v>
      </c>
      <c r="HR52" s="96">
        <v>647.9121499199997</v>
      </c>
      <c r="HS52" s="96">
        <v>574.57849</v>
      </c>
      <c r="HT52" s="96">
        <v>343.223499</v>
      </c>
      <c r="HU52" s="96">
        <v>364.542776</v>
      </c>
      <c r="HV52" s="347">
        <f t="shared" si="47"/>
        <v>6288.030788594159</v>
      </c>
      <c r="HW52" s="347">
        <f t="shared" si="44"/>
        <v>5491.195468602401</v>
      </c>
      <c r="HX52" s="347">
        <v>544.944272</v>
      </c>
      <c r="HY52" s="347">
        <v>542.314557</v>
      </c>
      <c r="HZ52" s="347">
        <v>1027.162717</v>
      </c>
      <c r="IA52" s="347">
        <v>546.759109</v>
      </c>
      <c r="IB52" s="347">
        <v>153.501863</v>
      </c>
      <c r="IC52" s="347">
        <v>425.862985</v>
      </c>
      <c r="ID52" s="347">
        <v>420.463036</v>
      </c>
      <c r="IE52" s="347">
        <v>501.058506</v>
      </c>
      <c r="IF52" s="347">
        <v>883.9234275222999</v>
      </c>
      <c r="IG52" s="347">
        <v>495.052192</v>
      </c>
      <c r="IH52" s="347">
        <v>570.738231</v>
      </c>
      <c r="II52" s="347">
        <v>556.250503</v>
      </c>
      <c r="IJ52" s="347">
        <v>538.580954</v>
      </c>
      <c r="IK52" s="347">
        <v>245.156518</v>
      </c>
      <c r="IL52" s="347">
        <v>628.23348</v>
      </c>
      <c r="IM52" s="347">
        <v>578.111347</v>
      </c>
      <c r="IN52" s="347">
        <v>907.257438</v>
      </c>
      <c r="IO52" s="347">
        <v>550.172447</v>
      </c>
      <c r="IP52" s="155">
        <f t="shared" si="45"/>
        <v>3240.5455029999994</v>
      </c>
      <c r="IQ52" s="155">
        <f t="shared" si="46"/>
        <v>3447.512184</v>
      </c>
      <c r="IR52" s="312"/>
    </row>
    <row r="53" spans="1:252" ht="18" customHeight="1">
      <c r="A53" s="159" t="s">
        <v>86</v>
      </c>
      <c r="B53" s="46" t="s">
        <v>87</v>
      </c>
      <c r="C53" s="103">
        <v>113.2</v>
      </c>
      <c r="D53" s="104">
        <v>276.6</v>
      </c>
      <c r="E53" s="103">
        <v>240.9</v>
      </c>
      <c r="F53" s="104">
        <v>321.3</v>
      </c>
      <c r="G53" s="104">
        <v>319.1</v>
      </c>
      <c r="H53" s="104">
        <v>263.8</v>
      </c>
      <c r="I53" s="105">
        <v>273.9</v>
      </c>
      <c r="J53" s="147">
        <v>232.9</v>
      </c>
      <c r="K53" s="147">
        <v>384.8</v>
      </c>
      <c r="L53" s="147">
        <v>705.7</v>
      </c>
      <c r="M53" s="147">
        <v>872.3</v>
      </c>
      <c r="N53" s="146">
        <v>919</v>
      </c>
      <c r="O53" s="147">
        <v>683.8</v>
      </c>
      <c r="P53" s="147">
        <v>1295.4</v>
      </c>
      <c r="Q53" s="160">
        <v>1079.4</v>
      </c>
      <c r="R53" s="147">
        <f t="shared" si="50"/>
        <v>948.1599999999999</v>
      </c>
      <c r="S53" s="146">
        <v>493.3</v>
      </c>
      <c r="T53" s="146">
        <v>488.5</v>
      </c>
      <c r="U53" s="155">
        <v>947.7</v>
      </c>
      <c r="V53" s="155">
        <v>2577.0409319999994</v>
      </c>
      <c r="W53" s="155">
        <v>1620.6665429999998</v>
      </c>
      <c r="X53" s="155">
        <v>3140.9472530000003</v>
      </c>
      <c r="Y53" s="155">
        <v>2282.126193</v>
      </c>
      <c r="Z53" s="147">
        <v>32.7</v>
      </c>
      <c r="AA53" s="18">
        <v>186.1</v>
      </c>
      <c r="AB53" s="18">
        <v>9.7</v>
      </c>
      <c r="AC53" s="18" t="s">
        <v>209</v>
      </c>
      <c r="AD53" s="18">
        <v>41.2</v>
      </c>
      <c r="AE53" s="18">
        <v>75.1</v>
      </c>
      <c r="AF53" s="18">
        <v>76.1</v>
      </c>
      <c r="AG53" s="18">
        <v>16.2</v>
      </c>
      <c r="AH53" s="18">
        <v>147.5</v>
      </c>
      <c r="AI53" s="18">
        <v>11.1</v>
      </c>
      <c r="AJ53" s="18">
        <v>10.2</v>
      </c>
      <c r="AK53" s="18">
        <v>77.9</v>
      </c>
      <c r="AL53" s="147">
        <f t="shared" si="51"/>
        <v>683.8</v>
      </c>
      <c r="AM53" s="147">
        <v>30.9</v>
      </c>
      <c r="AN53" s="18">
        <v>247.4</v>
      </c>
      <c r="AO53" s="18">
        <v>46.1</v>
      </c>
      <c r="AP53" s="18">
        <v>28.2</v>
      </c>
      <c r="AQ53" s="18">
        <v>163.1</v>
      </c>
      <c r="AR53" s="18">
        <v>177.5</v>
      </c>
      <c r="AS53" s="18">
        <v>92.7</v>
      </c>
      <c r="AT53" s="18">
        <v>14.7</v>
      </c>
      <c r="AU53" s="18">
        <v>2</v>
      </c>
      <c r="AV53" s="18">
        <v>280.9</v>
      </c>
      <c r="AW53" s="18">
        <v>173.9</v>
      </c>
      <c r="AX53" s="18">
        <v>38</v>
      </c>
      <c r="AY53" s="147">
        <f t="shared" si="52"/>
        <v>1295.4</v>
      </c>
      <c r="AZ53" s="161">
        <v>43</v>
      </c>
      <c r="BA53" s="18">
        <v>92.9</v>
      </c>
      <c r="BB53" s="18">
        <v>79.8</v>
      </c>
      <c r="BC53" s="18">
        <v>48</v>
      </c>
      <c r="BD53" s="18">
        <v>273.6</v>
      </c>
      <c r="BE53" s="18">
        <v>127.2</v>
      </c>
      <c r="BF53" s="18">
        <v>89.7</v>
      </c>
      <c r="BG53" s="18">
        <v>16</v>
      </c>
      <c r="BH53" s="18">
        <v>96</v>
      </c>
      <c r="BI53" s="18">
        <v>29.4</v>
      </c>
      <c r="BJ53" s="18">
        <v>162.3</v>
      </c>
      <c r="BK53" s="18">
        <v>21.5</v>
      </c>
      <c r="BL53" s="147">
        <f t="shared" si="53"/>
        <v>1079.4</v>
      </c>
      <c r="BM53" s="147">
        <v>45.05</v>
      </c>
      <c r="BN53" s="18">
        <v>4.08</v>
      </c>
      <c r="BO53" s="18">
        <v>17.97</v>
      </c>
      <c r="BP53" s="18">
        <v>142.21</v>
      </c>
      <c r="BQ53" s="18">
        <v>32.73</v>
      </c>
      <c r="BR53" s="18">
        <v>63.12</v>
      </c>
      <c r="BS53" s="48">
        <v>1</v>
      </c>
      <c r="BT53" s="48">
        <v>118.7</v>
      </c>
      <c r="BU53" s="48">
        <v>90.6</v>
      </c>
      <c r="BV53" s="48">
        <v>179.2</v>
      </c>
      <c r="BW53" s="48">
        <v>225</v>
      </c>
      <c r="BX53" s="18">
        <v>28.5</v>
      </c>
      <c r="BY53" s="147">
        <f t="shared" si="54"/>
        <v>948.1599999999999</v>
      </c>
      <c r="BZ53" s="162">
        <v>20.9</v>
      </c>
      <c r="CA53" s="18">
        <f t="shared" si="55"/>
        <v>2.400000000000002</v>
      </c>
      <c r="CB53" s="18">
        <f t="shared" si="56"/>
        <v>16.2</v>
      </c>
      <c r="CC53" s="18">
        <f t="shared" si="57"/>
        <v>86.9</v>
      </c>
      <c r="CD53" s="18">
        <f t="shared" si="58"/>
        <v>95</v>
      </c>
      <c r="CE53" s="18">
        <f t="shared" si="59"/>
        <v>117.4</v>
      </c>
      <c r="CF53" s="18">
        <f t="shared" si="60"/>
        <v>33</v>
      </c>
      <c r="CG53" s="18">
        <f t="shared" si="61"/>
        <v>37.30000000000001</v>
      </c>
      <c r="CH53" s="18">
        <f t="shared" si="62"/>
        <v>32.5</v>
      </c>
      <c r="CI53" s="18">
        <f t="shared" si="63"/>
        <v>22.099999999999966</v>
      </c>
      <c r="CJ53" s="18">
        <f t="shared" si="64"/>
        <v>15.800000000000011</v>
      </c>
      <c r="CK53" s="18">
        <f t="shared" si="65"/>
        <v>13.800000000000011</v>
      </c>
      <c r="CL53" s="18">
        <f t="shared" si="66"/>
        <v>493.3</v>
      </c>
      <c r="CM53" s="162">
        <v>23.3</v>
      </c>
      <c r="CN53" s="162">
        <v>39.5</v>
      </c>
      <c r="CO53" s="147">
        <v>126.4</v>
      </c>
      <c r="CP53" s="28">
        <v>221.4</v>
      </c>
      <c r="CQ53" s="162">
        <v>338.8</v>
      </c>
      <c r="CR53" s="162">
        <v>371.8</v>
      </c>
      <c r="CS53" s="162">
        <v>409.1</v>
      </c>
      <c r="CT53" s="28">
        <v>441.6</v>
      </c>
      <c r="CU53" s="146">
        <v>463.7</v>
      </c>
      <c r="CV53" s="146">
        <v>479.5</v>
      </c>
      <c r="CW53" s="146">
        <v>493.3</v>
      </c>
      <c r="CX53" s="146">
        <v>54.1</v>
      </c>
      <c r="CY53" s="146">
        <f t="shared" si="67"/>
        <v>1.8999999999999986</v>
      </c>
      <c r="CZ53" s="146">
        <f t="shared" si="68"/>
        <v>53.7</v>
      </c>
      <c r="DA53" s="146">
        <f t="shared" si="69"/>
        <v>78.2</v>
      </c>
      <c r="DB53" s="146">
        <f t="shared" si="70"/>
        <v>19.799999999999983</v>
      </c>
      <c r="DC53" s="146">
        <f t="shared" si="71"/>
        <v>13</v>
      </c>
      <c r="DD53" s="146">
        <f t="shared" si="72"/>
        <v>48.400000000000034</v>
      </c>
      <c r="DE53" s="146">
        <f t="shared" si="73"/>
        <v>74.39999999999998</v>
      </c>
      <c r="DF53" s="146">
        <f t="shared" si="74"/>
        <v>22</v>
      </c>
      <c r="DG53" s="146">
        <f t="shared" si="75"/>
        <v>63</v>
      </c>
      <c r="DH53" s="146">
        <f t="shared" si="76"/>
        <v>56</v>
      </c>
      <c r="DI53" s="146">
        <f t="shared" si="77"/>
        <v>4</v>
      </c>
      <c r="DJ53" s="146">
        <f t="shared" si="78"/>
        <v>488.5</v>
      </c>
      <c r="DK53" s="146">
        <v>60.1</v>
      </c>
      <c r="DL53" s="146">
        <f t="shared" si="79"/>
        <v>22.199999999999996</v>
      </c>
      <c r="DM53" s="146">
        <f t="shared" si="80"/>
        <v>17.299999999999997</v>
      </c>
      <c r="DN53" s="146">
        <f t="shared" si="81"/>
        <v>22.700000000000003</v>
      </c>
      <c r="DO53" s="146">
        <f t="shared" si="82"/>
        <v>142.2</v>
      </c>
      <c r="DP53" s="146">
        <f t="shared" si="83"/>
        <v>141.89999999999998</v>
      </c>
      <c r="DQ53" s="146">
        <f t="shared" si="84"/>
        <v>25.30000000000001</v>
      </c>
      <c r="DR53" s="146">
        <f t="shared" si="85"/>
        <v>84.40000000000003</v>
      </c>
      <c r="DS53" s="146">
        <f t="shared" si="86"/>
        <v>155.19999999999993</v>
      </c>
      <c r="DT53" s="146">
        <f t="shared" si="87"/>
        <v>85.20000000000005</v>
      </c>
      <c r="DU53" s="146">
        <f t="shared" si="88"/>
        <v>39.39999999999998</v>
      </c>
      <c r="DV53" s="146">
        <f t="shared" si="89"/>
        <v>151.80000000000007</v>
      </c>
      <c r="DW53" s="146">
        <f t="shared" si="90"/>
        <v>947.7</v>
      </c>
      <c r="DX53" s="146">
        <v>56</v>
      </c>
      <c r="DY53" s="146">
        <v>109.7</v>
      </c>
      <c r="DZ53" s="146">
        <v>187.9</v>
      </c>
      <c r="EA53" s="146">
        <v>207.7</v>
      </c>
      <c r="EB53" s="163">
        <v>220.7</v>
      </c>
      <c r="EC53" s="146">
        <v>269.1</v>
      </c>
      <c r="ED53" s="146">
        <v>343.5</v>
      </c>
      <c r="EE53" s="155">
        <v>365.5</v>
      </c>
      <c r="EF53" s="155">
        <v>428.5</v>
      </c>
      <c r="EG53" s="146">
        <v>484.5</v>
      </c>
      <c r="EH53" s="146">
        <v>488.5</v>
      </c>
      <c r="EI53" s="146">
        <v>60.1</v>
      </c>
      <c r="EJ53" s="146">
        <v>82.3</v>
      </c>
      <c r="EK53" s="164">
        <v>99.6</v>
      </c>
      <c r="EL53" s="155">
        <v>122.3</v>
      </c>
      <c r="EM53" s="146">
        <v>264.5</v>
      </c>
      <c r="EN53" s="155">
        <v>406.4</v>
      </c>
      <c r="EO53" s="146">
        <v>431.7</v>
      </c>
      <c r="EP53" s="165">
        <v>516.1</v>
      </c>
      <c r="EQ53" s="166">
        <v>671.3</v>
      </c>
      <c r="ER53" s="155">
        <v>756.5</v>
      </c>
      <c r="ES53" s="155">
        <v>795.9</v>
      </c>
      <c r="ET53" s="155">
        <v>947.7</v>
      </c>
      <c r="EU53" s="155">
        <v>109</v>
      </c>
      <c r="EV53" s="146">
        <v>1750.9</v>
      </c>
      <c r="EW53" s="146">
        <v>1759.8</v>
      </c>
      <c r="EX53" s="155">
        <v>1771.4</v>
      </c>
      <c r="EY53" s="155">
        <v>1846.6</v>
      </c>
      <c r="EZ53" s="155">
        <v>60.630689</v>
      </c>
      <c r="FA53" s="155">
        <v>60.301908</v>
      </c>
      <c r="FB53" s="167">
        <v>161.24799</v>
      </c>
      <c r="FC53" s="168">
        <v>236.145173</v>
      </c>
      <c r="FD53" s="168">
        <v>56.524004</v>
      </c>
      <c r="FE53" s="169">
        <v>21.464472</v>
      </c>
      <c r="FF53" s="168">
        <v>134.126696</v>
      </c>
      <c r="FG53" s="155">
        <f t="shared" si="40"/>
        <v>2577.0409319999994</v>
      </c>
      <c r="FH53" s="155">
        <v>223.129231</v>
      </c>
      <c r="FI53" s="169">
        <v>46.164358</v>
      </c>
      <c r="FJ53" s="155">
        <v>57.607596</v>
      </c>
      <c r="FK53" s="155">
        <v>275.716676</v>
      </c>
      <c r="FL53" s="155">
        <v>39.294773</v>
      </c>
      <c r="FM53" s="155">
        <v>129.692324</v>
      </c>
      <c r="FN53" s="169">
        <v>142.350663</v>
      </c>
      <c r="FO53" s="170">
        <v>44.407526</v>
      </c>
      <c r="FP53" s="170">
        <v>163.146339</v>
      </c>
      <c r="FQ53" s="170">
        <v>209.991268</v>
      </c>
      <c r="FR53" s="170">
        <v>159.084566</v>
      </c>
      <c r="FS53" s="170">
        <v>130.081223</v>
      </c>
      <c r="FT53" s="146">
        <f t="shared" si="41"/>
        <v>1620.6665429999998</v>
      </c>
      <c r="FU53" s="28">
        <v>17.186969</v>
      </c>
      <c r="FV53" s="146">
        <v>179.473905</v>
      </c>
      <c r="FW53" s="114">
        <v>58.575417</v>
      </c>
      <c r="FX53" s="114">
        <v>169.25257</v>
      </c>
      <c r="FY53" s="114">
        <v>212.467378</v>
      </c>
      <c r="FZ53" s="114">
        <v>173.418027</v>
      </c>
      <c r="GA53" s="52">
        <v>156.323312</v>
      </c>
      <c r="GB53" s="52">
        <v>544.424793</v>
      </c>
      <c r="GC53" s="52">
        <v>301.946057</v>
      </c>
      <c r="GD53" s="52">
        <v>651.832334</v>
      </c>
      <c r="GE53" s="52">
        <v>622.4346929999999</v>
      </c>
      <c r="GF53" s="52">
        <v>53.611798</v>
      </c>
      <c r="GG53" s="158">
        <f t="shared" si="42"/>
        <v>3140.9472530000003</v>
      </c>
      <c r="GH53" s="146">
        <v>393.794849</v>
      </c>
      <c r="GI53" s="146">
        <v>174.260756</v>
      </c>
      <c r="GJ53" s="249">
        <v>58.575417</v>
      </c>
      <c r="GK53" s="249">
        <v>85.14974000000001</v>
      </c>
      <c r="GL53" s="158">
        <v>135.82615</v>
      </c>
      <c r="GM53" s="158">
        <v>181.623239</v>
      </c>
      <c r="GN53" s="250">
        <v>87.117974</v>
      </c>
      <c r="GO53" s="250">
        <v>96.582782</v>
      </c>
      <c r="GP53" s="158">
        <v>616.637629</v>
      </c>
      <c r="GQ53" s="158">
        <v>72.94914399999999</v>
      </c>
      <c r="GR53" s="158">
        <v>194.959577</v>
      </c>
      <c r="GS53" s="249">
        <v>184.648936</v>
      </c>
      <c r="GT53" s="155">
        <v>3854.8614673043066</v>
      </c>
      <c r="GU53" s="155">
        <v>1756.387176139355</v>
      </c>
      <c r="GV53" s="155">
        <v>2714.757344509</v>
      </c>
      <c r="GW53" s="146">
        <f t="shared" si="43"/>
        <v>2282.126193</v>
      </c>
      <c r="GX53" s="105">
        <v>1271.227727</v>
      </c>
      <c r="GY53" s="339">
        <v>70.921346</v>
      </c>
      <c r="GZ53" s="113">
        <v>217.639646</v>
      </c>
      <c r="HA53" s="328">
        <v>396.447</v>
      </c>
      <c r="HB53" s="333">
        <v>223.66589460999998</v>
      </c>
      <c r="HC53" s="333">
        <v>252.91869416999998</v>
      </c>
      <c r="HD53" s="333">
        <v>191.50375501653696</v>
      </c>
      <c r="HE53" s="146">
        <v>231.36281718687295</v>
      </c>
      <c r="HF53" s="330">
        <v>195.01782715080597</v>
      </c>
      <c r="HG53" s="328">
        <v>236.87374648902397</v>
      </c>
      <c r="HH53" s="328">
        <v>84.78024169855098</v>
      </c>
      <c r="HI53" s="328">
        <v>482.502771982515</v>
      </c>
      <c r="HJ53" s="25">
        <v>122.835123672279</v>
      </c>
      <c r="HK53" s="96">
        <v>104.17887825069401</v>
      </c>
      <c r="HL53" s="96">
        <v>127.33511531638199</v>
      </c>
      <c r="HM53" s="96">
        <v>63.445929410000005</v>
      </c>
      <c r="HN53" s="96">
        <v>138.05063715</v>
      </c>
      <c r="HO53" s="96">
        <v>261.33625381</v>
      </c>
      <c r="HP53" s="96">
        <v>106.46405567999999</v>
      </c>
      <c r="HQ53" s="96">
        <v>164.0818532</v>
      </c>
      <c r="HR53" s="96">
        <v>233.01668864999996</v>
      </c>
      <c r="HS53" s="96">
        <v>179.952522</v>
      </c>
      <c r="HT53" s="96">
        <v>143.220014</v>
      </c>
      <c r="HU53" s="96">
        <v>112.470105</v>
      </c>
      <c r="HV53" s="347">
        <f t="shared" si="47"/>
        <v>3854.8614673043066</v>
      </c>
      <c r="HW53" s="347">
        <f t="shared" si="44"/>
        <v>1756.387176139355</v>
      </c>
      <c r="HX53" s="347">
        <v>529.933061</v>
      </c>
      <c r="HY53" s="347">
        <v>148.174648</v>
      </c>
      <c r="HZ53" s="347">
        <v>604.727738</v>
      </c>
      <c r="IA53" s="347">
        <v>211.508788</v>
      </c>
      <c r="IB53" s="347">
        <v>408.861794</v>
      </c>
      <c r="IC53" s="347">
        <v>161.818684</v>
      </c>
      <c r="ID53" s="347">
        <v>135.075439</v>
      </c>
      <c r="IE53" s="347">
        <v>106.987221</v>
      </c>
      <c r="IF53" s="347">
        <v>21.726870509</v>
      </c>
      <c r="IG53" s="347">
        <v>56.86898</v>
      </c>
      <c r="IH53" s="347">
        <v>199.284499</v>
      </c>
      <c r="II53" s="347">
        <v>129.789622</v>
      </c>
      <c r="IJ53" s="347">
        <v>235.386331</v>
      </c>
      <c r="IK53" s="347">
        <v>141.946515</v>
      </c>
      <c r="IL53" s="347">
        <v>113.475997</v>
      </c>
      <c r="IM53" s="347">
        <v>299.447992</v>
      </c>
      <c r="IN53" s="347">
        <v>150.898375</v>
      </c>
      <c r="IO53" s="347">
        <v>200.587604</v>
      </c>
      <c r="IP53" s="155">
        <f t="shared" si="45"/>
        <v>2065.024713</v>
      </c>
      <c r="IQ53" s="155">
        <f t="shared" si="46"/>
        <v>1141.742814</v>
      </c>
      <c r="IR53" s="312"/>
    </row>
    <row r="54" spans="1:252" ht="18" customHeight="1">
      <c r="A54" s="159" t="s">
        <v>88</v>
      </c>
      <c r="B54" s="46" t="s">
        <v>89</v>
      </c>
      <c r="C54" s="103">
        <v>1019.8</v>
      </c>
      <c r="D54" s="104">
        <v>1867.1</v>
      </c>
      <c r="E54" s="103">
        <v>2319.2</v>
      </c>
      <c r="F54" s="104">
        <v>2071.7</v>
      </c>
      <c r="G54" s="104">
        <v>3606</v>
      </c>
      <c r="H54" s="104">
        <v>3032.3</v>
      </c>
      <c r="I54" s="105">
        <v>2038.2</v>
      </c>
      <c r="J54" s="147">
        <v>3751.2</v>
      </c>
      <c r="K54" s="147">
        <v>4504.2</v>
      </c>
      <c r="L54" s="147">
        <v>4360.4</v>
      </c>
      <c r="M54" s="147">
        <v>6288.7</v>
      </c>
      <c r="N54" s="146">
        <v>9653.5</v>
      </c>
      <c r="O54" s="147">
        <v>9339.6</v>
      </c>
      <c r="P54" s="147">
        <v>14328</v>
      </c>
      <c r="Q54" s="160">
        <v>17851.5</v>
      </c>
      <c r="R54" s="147">
        <f t="shared" si="50"/>
        <v>18193.04</v>
      </c>
      <c r="S54" s="146">
        <v>28769.3</v>
      </c>
      <c r="T54" s="146">
        <v>26990.1</v>
      </c>
      <c r="U54" s="155">
        <v>36490.9</v>
      </c>
      <c r="V54" s="155">
        <v>37671.08347599999</v>
      </c>
      <c r="W54" s="155">
        <v>49498.807242</v>
      </c>
      <c r="X54" s="155">
        <v>64859.263739999995</v>
      </c>
      <c r="Y54" s="155">
        <v>74935.278566</v>
      </c>
      <c r="Z54" s="147">
        <v>646.3</v>
      </c>
      <c r="AA54" s="18">
        <v>821.4</v>
      </c>
      <c r="AB54" s="18">
        <v>686.8</v>
      </c>
      <c r="AC54" s="18">
        <v>848.1</v>
      </c>
      <c r="AD54" s="18">
        <v>388.9</v>
      </c>
      <c r="AE54" s="18">
        <v>952.4</v>
      </c>
      <c r="AF54" s="18">
        <v>844.2</v>
      </c>
      <c r="AG54" s="18">
        <v>446.1</v>
      </c>
      <c r="AH54" s="18">
        <v>1017.5</v>
      </c>
      <c r="AI54" s="18">
        <v>830.8</v>
      </c>
      <c r="AJ54" s="18">
        <v>1071.3</v>
      </c>
      <c r="AK54" s="18">
        <v>785.8</v>
      </c>
      <c r="AL54" s="147">
        <f t="shared" si="51"/>
        <v>9339.599999999999</v>
      </c>
      <c r="AM54" s="147">
        <v>1169.1</v>
      </c>
      <c r="AN54" s="18">
        <v>971.9</v>
      </c>
      <c r="AO54" s="18">
        <v>1061.7</v>
      </c>
      <c r="AP54" s="18">
        <v>1134.7</v>
      </c>
      <c r="AQ54" s="18">
        <v>703.1</v>
      </c>
      <c r="AR54" s="18">
        <v>966.8</v>
      </c>
      <c r="AS54" s="18">
        <v>838.7</v>
      </c>
      <c r="AT54" s="18">
        <v>624.4</v>
      </c>
      <c r="AU54" s="18">
        <v>2802.8</v>
      </c>
      <c r="AV54" s="18">
        <v>1270.3</v>
      </c>
      <c r="AW54" s="18">
        <v>1441.1</v>
      </c>
      <c r="AX54" s="18">
        <v>1343.4</v>
      </c>
      <c r="AY54" s="147">
        <f t="shared" si="52"/>
        <v>14328</v>
      </c>
      <c r="AZ54" s="161">
        <v>2660.7</v>
      </c>
      <c r="BA54" s="18">
        <v>1326.6</v>
      </c>
      <c r="BB54" s="18">
        <v>1626.2</v>
      </c>
      <c r="BC54" s="18">
        <v>1225.5</v>
      </c>
      <c r="BD54" s="18">
        <v>1424.8</v>
      </c>
      <c r="BE54" s="18">
        <v>1424.5</v>
      </c>
      <c r="BF54" s="18">
        <v>1729.3</v>
      </c>
      <c r="BG54" s="18">
        <v>1072</v>
      </c>
      <c r="BH54" s="18">
        <v>1015.9</v>
      </c>
      <c r="BI54" s="18">
        <v>576.8</v>
      </c>
      <c r="BJ54" s="18">
        <v>1659.6</v>
      </c>
      <c r="BK54" s="18">
        <v>2109.6</v>
      </c>
      <c r="BL54" s="147">
        <f t="shared" si="53"/>
        <v>17851.499999999996</v>
      </c>
      <c r="BM54" s="147">
        <v>968.9</v>
      </c>
      <c r="BN54" s="18">
        <v>1421.9</v>
      </c>
      <c r="BO54" s="18">
        <v>940.81</v>
      </c>
      <c r="BP54" s="18">
        <v>1275.66</v>
      </c>
      <c r="BQ54" s="18">
        <v>2130.49</v>
      </c>
      <c r="BR54" s="18">
        <v>1169.78</v>
      </c>
      <c r="BS54" s="48">
        <v>808.4</v>
      </c>
      <c r="BT54" s="48">
        <v>1577.1</v>
      </c>
      <c r="BU54" s="48">
        <v>3014.2</v>
      </c>
      <c r="BV54" s="48">
        <v>2216.2</v>
      </c>
      <c r="BW54" s="48">
        <v>2019.5</v>
      </c>
      <c r="BX54" s="18">
        <v>650.1</v>
      </c>
      <c r="BY54" s="147">
        <f t="shared" si="54"/>
        <v>18193.04</v>
      </c>
      <c r="BZ54" s="162">
        <v>1102.1</v>
      </c>
      <c r="CA54" s="18">
        <f t="shared" si="55"/>
        <v>707.5</v>
      </c>
      <c r="CB54" s="18">
        <f t="shared" si="56"/>
        <v>2018.2000000000003</v>
      </c>
      <c r="CC54" s="18">
        <f t="shared" si="57"/>
        <v>3526.3999999999996</v>
      </c>
      <c r="CD54" s="18">
        <f t="shared" si="58"/>
        <v>1134.6999999999998</v>
      </c>
      <c r="CE54" s="18">
        <f t="shared" si="59"/>
        <v>1111.8999999999996</v>
      </c>
      <c r="CF54" s="18">
        <f t="shared" si="60"/>
        <v>1309.4000000000015</v>
      </c>
      <c r="CG54" s="18">
        <f t="shared" si="61"/>
        <v>1820.8999999999996</v>
      </c>
      <c r="CH54" s="18">
        <f t="shared" si="62"/>
        <v>3587.8999999999996</v>
      </c>
      <c r="CI54" s="18">
        <f t="shared" si="63"/>
        <v>1327.9000000000015</v>
      </c>
      <c r="CJ54" s="18">
        <f t="shared" si="64"/>
        <v>8169.699999999997</v>
      </c>
      <c r="CK54" s="18">
        <f t="shared" si="65"/>
        <v>2952.7000000000007</v>
      </c>
      <c r="CL54" s="18">
        <f t="shared" si="66"/>
        <v>28769.3</v>
      </c>
      <c r="CM54" s="162">
        <v>1809.6</v>
      </c>
      <c r="CN54" s="162">
        <v>3827.8</v>
      </c>
      <c r="CO54" s="147">
        <v>7354.2</v>
      </c>
      <c r="CP54" s="28">
        <v>8488.9</v>
      </c>
      <c r="CQ54" s="162">
        <v>9600.8</v>
      </c>
      <c r="CR54" s="162">
        <v>10910.2</v>
      </c>
      <c r="CS54" s="162">
        <v>12731.1</v>
      </c>
      <c r="CT54" s="28">
        <v>16319</v>
      </c>
      <c r="CU54" s="146">
        <v>17646.9</v>
      </c>
      <c r="CV54" s="146">
        <v>25816.6</v>
      </c>
      <c r="CW54" s="146">
        <v>28769.3</v>
      </c>
      <c r="CX54" s="146">
        <v>1595.9</v>
      </c>
      <c r="CY54" s="146">
        <f t="shared" si="67"/>
        <v>823.0999999999999</v>
      </c>
      <c r="CZ54" s="146">
        <f t="shared" si="68"/>
        <v>3590.8999999999996</v>
      </c>
      <c r="DA54" s="146">
        <f t="shared" si="69"/>
        <v>400.10000000000036</v>
      </c>
      <c r="DB54" s="146">
        <f t="shared" si="70"/>
        <v>2616.3999999999996</v>
      </c>
      <c r="DC54" s="146">
        <f t="shared" si="71"/>
        <v>4579.700000000001</v>
      </c>
      <c r="DD54" s="146">
        <f t="shared" si="72"/>
        <v>2154.8999999999996</v>
      </c>
      <c r="DE54" s="146">
        <f t="shared" si="73"/>
        <v>1478.0999999999985</v>
      </c>
      <c r="DF54" s="146">
        <f t="shared" si="74"/>
        <v>2023.300000000003</v>
      </c>
      <c r="DG54" s="146">
        <f t="shared" si="75"/>
        <v>1655.5999999999985</v>
      </c>
      <c r="DH54" s="146">
        <f t="shared" si="76"/>
        <v>1189.7000000000007</v>
      </c>
      <c r="DI54" s="146">
        <f t="shared" si="77"/>
        <v>4882.399999999998</v>
      </c>
      <c r="DJ54" s="146">
        <f t="shared" si="78"/>
        <v>26990.1</v>
      </c>
      <c r="DK54" s="146">
        <v>6182.8</v>
      </c>
      <c r="DL54" s="146">
        <f t="shared" si="79"/>
        <v>2687.3</v>
      </c>
      <c r="DM54" s="146">
        <f t="shared" si="80"/>
        <v>2641.8999999999996</v>
      </c>
      <c r="DN54" s="146">
        <f t="shared" si="81"/>
        <v>3524.6000000000004</v>
      </c>
      <c r="DO54" s="146">
        <f t="shared" si="82"/>
        <v>1717.6000000000004</v>
      </c>
      <c r="DP54" s="146">
        <f t="shared" si="83"/>
        <v>2492.5</v>
      </c>
      <c r="DQ54" s="146">
        <f t="shared" si="84"/>
        <v>900.5999999999985</v>
      </c>
      <c r="DR54" s="146">
        <f t="shared" si="85"/>
        <v>1639</v>
      </c>
      <c r="DS54" s="146">
        <f t="shared" si="86"/>
        <v>4459</v>
      </c>
      <c r="DT54" s="146">
        <f t="shared" si="87"/>
        <v>1870.7999999999993</v>
      </c>
      <c r="DU54" s="146">
        <f t="shared" si="88"/>
        <v>2567.800000000003</v>
      </c>
      <c r="DV54" s="146">
        <f t="shared" si="89"/>
        <v>5807</v>
      </c>
      <c r="DW54" s="146">
        <f t="shared" si="90"/>
        <v>36490.9</v>
      </c>
      <c r="DX54" s="146">
        <v>2419</v>
      </c>
      <c r="DY54" s="146">
        <v>6009.9</v>
      </c>
      <c r="DZ54" s="146">
        <v>6410</v>
      </c>
      <c r="EA54" s="146">
        <v>9026.4</v>
      </c>
      <c r="EB54" s="163">
        <v>13606.1</v>
      </c>
      <c r="EC54" s="146">
        <v>15761</v>
      </c>
      <c r="ED54" s="146">
        <v>17239.1</v>
      </c>
      <c r="EE54" s="155">
        <v>19262.4</v>
      </c>
      <c r="EF54" s="155">
        <v>20918</v>
      </c>
      <c r="EG54" s="146">
        <v>22107.7</v>
      </c>
      <c r="EH54" s="146">
        <v>26990.1</v>
      </c>
      <c r="EI54" s="146">
        <v>6182.8</v>
      </c>
      <c r="EJ54" s="146">
        <v>8870.1</v>
      </c>
      <c r="EK54" s="164">
        <v>11512</v>
      </c>
      <c r="EL54" s="155">
        <v>15036.6</v>
      </c>
      <c r="EM54" s="146">
        <v>16754.2</v>
      </c>
      <c r="EN54" s="155">
        <v>19246.7</v>
      </c>
      <c r="EO54" s="146">
        <v>20147.3</v>
      </c>
      <c r="EP54" s="165">
        <v>21786.3</v>
      </c>
      <c r="EQ54" s="166">
        <v>26245.3</v>
      </c>
      <c r="ER54" s="155">
        <v>28116.1</v>
      </c>
      <c r="ES54" s="155">
        <v>30683.9</v>
      </c>
      <c r="ET54" s="155">
        <v>36490.9</v>
      </c>
      <c r="EU54" s="155">
        <v>4041.7</v>
      </c>
      <c r="EV54" s="146">
        <v>6804.6</v>
      </c>
      <c r="EW54" s="146">
        <v>10646.4</v>
      </c>
      <c r="EX54" s="155">
        <v>13353.1</v>
      </c>
      <c r="EY54" s="155">
        <v>15531.6</v>
      </c>
      <c r="EZ54" s="155">
        <v>2262.856841</v>
      </c>
      <c r="FA54" s="155">
        <v>7430.782879</v>
      </c>
      <c r="FB54" s="167">
        <v>2389.524505</v>
      </c>
      <c r="FC54" s="168">
        <v>2426.834</v>
      </c>
      <c r="FD54" s="168">
        <v>2357.71448</v>
      </c>
      <c r="FE54" s="169">
        <v>2156.99125</v>
      </c>
      <c r="FF54" s="168">
        <v>3114.779521</v>
      </c>
      <c r="FG54" s="155">
        <f t="shared" si="40"/>
        <v>37671.08347599999</v>
      </c>
      <c r="FH54" s="155">
        <v>4595.314634</v>
      </c>
      <c r="FI54" s="169">
        <v>4046.430488</v>
      </c>
      <c r="FJ54" s="155">
        <v>3454.314539</v>
      </c>
      <c r="FK54" s="155">
        <v>3388.375506</v>
      </c>
      <c r="FL54" s="155">
        <v>2164.153176</v>
      </c>
      <c r="FM54" s="155">
        <v>2000.191844</v>
      </c>
      <c r="FN54" s="169">
        <v>2470.685386</v>
      </c>
      <c r="FO54" s="170">
        <v>9391.825809</v>
      </c>
      <c r="FP54" s="170">
        <v>6275.330405</v>
      </c>
      <c r="FQ54" s="170">
        <v>3365.093747</v>
      </c>
      <c r="FR54" s="170">
        <v>2664.441503</v>
      </c>
      <c r="FS54" s="170">
        <v>5682.650205</v>
      </c>
      <c r="FT54" s="146">
        <f t="shared" si="41"/>
        <v>49498.807242</v>
      </c>
      <c r="FU54" s="28">
        <v>3693.29759</v>
      </c>
      <c r="FV54" s="146">
        <v>3838.909351</v>
      </c>
      <c r="FW54" s="114">
        <v>2178.089863</v>
      </c>
      <c r="FX54" s="114">
        <v>2902.334395</v>
      </c>
      <c r="FY54" s="114">
        <v>4016.346832</v>
      </c>
      <c r="FZ54" s="114">
        <v>6552.809074</v>
      </c>
      <c r="GA54" s="52">
        <v>3994.382789</v>
      </c>
      <c r="GB54" s="52">
        <v>10001.612619</v>
      </c>
      <c r="GC54" s="52">
        <v>5404.323223</v>
      </c>
      <c r="GD54" s="52">
        <v>11197.716704</v>
      </c>
      <c r="GE54" s="52">
        <v>5223.562898</v>
      </c>
      <c r="GF54" s="52">
        <v>5855.878401999999</v>
      </c>
      <c r="GG54" s="158">
        <f t="shared" si="42"/>
        <v>64859.263739999995</v>
      </c>
      <c r="GH54" s="146">
        <v>6503.150403</v>
      </c>
      <c r="GI54" s="146">
        <v>8343.943607</v>
      </c>
      <c r="GJ54" s="249">
        <v>2178.089863</v>
      </c>
      <c r="GK54" s="249">
        <v>8437.160811000002</v>
      </c>
      <c r="GL54" s="158">
        <v>4832.94085</v>
      </c>
      <c r="GM54" s="158">
        <v>8451.552106</v>
      </c>
      <c r="GN54" s="250">
        <v>13891.714409</v>
      </c>
      <c r="GO54" s="250">
        <v>5640.547773</v>
      </c>
      <c r="GP54" s="158">
        <v>3288.310583</v>
      </c>
      <c r="GQ54" s="158">
        <v>4723.880397999999</v>
      </c>
      <c r="GR54" s="158">
        <v>4827.308379</v>
      </c>
      <c r="GS54" s="249">
        <v>3816.679384</v>
      </c>
      <c r="GT54" s="155">
        <v>89972.70052452634</v>
      </c>
      <c r="GU54" s="155">
        <v>102096.56625703495</v>
      </c>
      <c r="GV54" s="155">
        <v>104154.235026468</v>
      </c>
      <c r="GW54" s="146">
        <f t="shared" si="43"/>
        <v>74935.278566</v>
      </c>
      <c r="GX54" s="105">
        <v>4522.142859</v>
      </c>
      <c r="GY54" s="339">
        <v>5478.467832</v>
      </c>
      <c r="GZ54" s="113">
        <v>6491.54663</v>
      </c>
      <c r="HA54" s="328">
        <v>7832.206144534884</v>
      </c>
      <c r="HB54" s="333">
        <v>6948.55620757</v>
      </c>
      <c r="HC54" s="333">
        <v>5630.04037094</v>
      </c>
      <c r="HD54" s="333">
        <v>4885.079225104152</v>
      </c>
      <c r="HE54" s="146">
        <v>2806.2655511629614</v>
      </c>
      <c r="HF54" s="330">
        <v>11120.947305927231</v>
      </c>
      <c r="HG54" s="328">
        <v>10403.291384176506</v>
      </c>
      <c r="HH54" s="328">
        <v>6600.706104326731</v>
      </c>
      <c r="HI54" s="328">
        <v>17253.450909783875</v>
      </c>
      <c r="HJ54" s="25">
        <v>6543.666004648514</v>
      </c>
      <c r="HK54" s="96">
        <v>7646.69230660623</v>
      </c>
      <c r="HL54" s="96">
        <v>3757.9819868202067</v>
      </c>
      <c r="HM54" s="96">
        <v>6522.921770479998</v>
      </c>
      <c r="HN54" s="96">
        <v>10558.466927020001</v>
      </c>
      <c r="HO54" s="96">
        <v>6035.63304617</v>
      </c>
      <c r="HP54" s="96">
        <v>14708.328941630003</v>
      </c>
      <c r="HQ54" s="96">
        <v>7059.720221409999</v>
      </c>
      <c r="HR54" s="96">
        <v>8237.662526249997</v>
      </c>
      <c r="HS54" s="96">
        <v>15804.793398</v>
      </c>
      <c r="HT54" s="96">
        <v>6172.956665</v>
      </c>
      <c r="HU54" s="96">
        <v>9047.742463</v>
      </c>
      <c r="HV54" s="347">
        <f t="shared" si="47"/>
        <v>89972.70052452634</v>
      </c>
      <c r="HW54" s="347">
        <f t="shared" si="44"/>
        <v>102096.56625703495</v>
      </c>
      <c r="HX54" s="347">
        <v>6974.057855</v>
      </c>
      <c r="HY54" s="347">
        <v>9591.159482</v>
      </c>
      <c r="HZ54" s="347">
        <v>11126.285661</v>
      </c>
      <c r="IA54" s="347">
        <v>9482.090862</v>
      </c>
      <c r="IB54" s="347">
        <v>5294.852373</v>
      </c>
      <c r="IC54" s="347">
        <v>9359.572655</v>
      </c>
      <c r="ID54" s="347">
        <v>10109.224962</v>
      </c>
      <c r="IE54" s="347">
        <v>17511.353912</v>
      </c>
      <c r="IF54" s="347">
        <v>5535.3838394680015</v>
      </c>
      <c r="IG54" s="347">
        <v>5358.17052</v>
      </c>
      <c r="IH54" s="347">
        <v>9055.363421</v>
      </c>
      <c r="II54" s="347">
        <v>4756.719484</v>
      </c>
      <c r="IJ54" s="347">
        <v>10392.026643</v>
      </c>
      <c r="IK54" s="347">
        <v>5794.770951</v>
      </c>
      <c r="IL54" s="347">
        <v>4398.516161</v>
      </c>
      <c r="IM54" s="347">
        <v>5750.111544</v>
      </c>
      <c r="IN54" s="347">
        <v>11230.384298</v>
      </c>
      <c r="IO54" s="347">
        <v>7402.839078</v>
      </c>
      <c r="IP54" s="155">
        <f t="shared" si="45"/>
        <v>51828.01888799999</v>
      </c>
      <c r="IQ54" s="155">
        <f t="shared" si="46"/>
        <v>44968.648675</v>
      </c>
      <c r="IR54" s="312"/>
    </row>
    <row r="55" spans="1:252" ht="18" customHeight="1">
      <c r="A55" s="159" t="s">
        <v>90</v>
      </c>
      <c r="B55" s="46" t="s">
        <v>91</v>
      </c>
      <c r="C55" s="103">
        <v>319.8</v>
      </c>
      <c r="D55" s="104">
        <v>585.3</v>
      </c>
      <c r="E55" s="103">
        <v>976.9</v>
      </c>
      <c r="F55" s="104">
        <v>1108.6</v>
      </c>
      <c r="G55" s="104">
        <v>716.3</v>
      </c>
      <c r="H55" s="104">
        <v>581</v>
      </c>
      <c r="I55" s="105">
        <v>448.5</v>
      </c>
      <c r="J55" s="147">
        <v>803.1</v>
      </c>
      <c r="K55" s="147">
        <v>1250.2</v>
      </c>
      <c r="L55" s="147">
        <v>2241</v>
      </c>
      <c r="M55" s="147">
        <v>1307.2</v>
      </c>
      <c r="N55" s="146">
        <v>3829.5</v>
      </c>
      <c r="O55" s="147">
        <v>1229.6</v>
      </c>
      <c r="P55" s="147">
        <v>3885.9</v>
      </c>
      <c r="Q55" s="160">
        <v>4208</v>
      </c>
      <c r="R55" s="147">
        <f t="shared" si="50"/>
        <v>3227.55</v>
      </c>
      <c r="S55" s="146">
        <v>4345.6</v>
      </c>
      <c r="T55" s="146">
        <v>2421.5</v>
      </c>
      <c r="U55" s="155">
        <v>4286.3</v>
      </c>
      <c r="V55" s="155">
        <v>5975.673438</v>
      </c>
      <c r="W55" s="155">
        <v>7657.077347999999</v>
      </c>
      <c r="X55" s="155">
        <v>13223.414935</v>
      </c>
      <c r="Y55" s="155">
        <v>16280.247218999997</v>
      </c>
      <c r="Z55" s="147">
        <v>293.3</v>
      </c>
      <c r="AA55" s="18">
        <v>189</v>
      </c>
      <c r="AB55" s="18" t="s">
        <v>24</v>
      </c>
      <c r="AC55" s="18" t="s">
        <v>24</v>
      </c>
      <c r="AD55" s="18">
        <v>5.2</v>
      </c>
      <c r="AE55" s="18">
        <v>58.3</v>
      </c>
      <c r="AF55" s="18">
        <v>37.1</v>
      </c>
      <c r="AG55" s="18" t="s">
        <v>24</v>
      </c>
      <c r="AH55" s="18" t="s">
        <v>24</v>
      </c>
      <c r="AI55" s="18">
        <v>469.4</v>
      </c>
      <c r="AJ55" s="18">
        <v>177.3</v>
      </c>
      <c r="AK55" s="18" t="s">
        <v>214</v>
      </c>
      <c r="AL55" s="147">
        <f t="shared" si="51"/>
        <v>1229.6</v>
      </c>
      <c r="AM55" s="147">
        <v>131.2</v>
      </c>
      <c r="AN55" s="18">
        <v>219.3</v>
      </c>
      <c r="AO55" s="18">
        <v>212.8</v>
      </c>
      <c r="AP55" s="18">
        <v>475.2</v>
      </c>
      <c r="AQ55" s="18">
        <v>87.6</v>
      </c>
      <c r="AR55" s="18">
        <v>585.6</v>
      </c>
      <c r="AS55" s="18">
        <v>170.2</v>
      </c>
      <c r="AT55" s="18">
        <v>301.1</v>
      </c>
      <c r="AU55" s="18">
        <v>418.6</v>
      </c>
      <c r="AV55" s="18">
        <v>601</v>
      </c>
      <c r="AW55" s="18">
        <v>278</v>
      </c>
      <c r="AX55" s="18">
        <v>405.3</v>
      </c>
      <c r="AY55" s="147">
        <f t="shared" si="52"/>
        <v>3885.9</v>
      </c>
      <c r="AZ55" s="161">
        <v>181.6</v>
      </c>
      <c r="BA55" s="18">
        <v>65.6</v>
      </c>
      <c r="BB55" s="18">
        <v>837.6</v>
      </c>
      <c r="BC55" s="18">
        <v>564.5</v>
      </c>
      <c r="BD55" s="18">
        <v>719.7</v>
      </c>
      <c r="BE55" s="18">
        <v>150.6</v>
      </c>
      <c r="BF55" s="18">
        <v>209.2</v>
      </c>
      <c r="BG55" s="18">
        <v>546.7</v>
      </c>
      <c r="BH55" s="18">
        <v>384.4</v>
      </c>
      <c r="BI55" s="18">
        <v>44.1</v>
      </c>
      <c r="BJ55" s="18">
        <v>54.7</v>
      </c>
      <c r="BK55" s="18">
        <v>449.3</v>
      </c>
      <c r="BL55" s="147">
        <f t="shared" si="53"/>
        <v>4208</v>
      </c>
      <c r="BM55" s="147">
        <v>153.95</v>
      </c>
      <c r="BN55" s="18">
        <v>15.4</v>
      </c>
      <c r="BO55" s="18">
        <v>245.53</v>
      </c>
      <c r="BP55" s="18">
        <v>17.92</v>
      </c>
      <c r="BQ55" s="18">
        <v>104.53</v>
      </c>
      <c r="BR55" s="18">
        <v>491.92</v>
      </c>
      <c r="BS55" s="48">
        <v>713.7</v>
      </c>
      <c r="BT55" s="48">
        <v>694.8</v>
      </c>
      <c r="BU55" s="48">
        <v>30.3</v>
      </c>
      <c r="BV55" s="48">
        <v>193.3</v>
      </c>
      <c r="BW55" s="48">
        <v>465.6</v>
      </c>
      <c r="BX55" s="18">
        <v>100.6</v>
      </c>
      <c r="BY55" s="147">
        <f t="shared" si="54"/>
        <v>3227.55</v>
      </c>
      <c r="BZ55" s="162">
        <v>285.2</v>
      </c>
      <c r="CA55" s="18">
        <f t="shared" si="55"/>
        <v>153.90000000000003</v>
      </c>
      <c r="CB55" s="18">
        <f t="shared" si="56"/>
        <v>503.4</v>
      </c>
      <c r="CC55" s="18">
        <f t="shared" si="57"/>
        <v>524.2</v>
      </c>
      <c r="CD55" s="18">
        <f t="shared" si="58"/>
        <v>452</v>
      </c>
      <c r="CE55" s="18">
        <f t="shared" si="59"/>
        <v>103.09999999999991</v>
      </c>
      <c r="CF55" s="18">
        <f t="shared" si="60"/>
        <v>795.6000000000001</v>
      </c>
      <c r="CG55" s="18">
        <f t="shared" si="61"/>
        <v>37.59999999999991</v>
      </c>
      <c r="CH55" s="18">
        <f t="shared" si="62"/>
        <v>10.699999999999818</v>
      </c>
      <c r="CI55" s="18">
        <f t="shared" si="63"/>
        <v>758.2000000000003</v>
      </c>
      <c r="CJ55" s="18">
        <f t="shared" si="64"/>
        <v>303.7999999999997</v>
      </c>
      <c r="CK55" s="18">
        <f t="shared" si="65"/>
        <v>417.90000000000055</v>
      </c>
      <c r="CL55" s="18">
        <f t="shared" si="66"/>
        <v>4345.6</v>
      </c>
      <c r="CM55" s="162">
        <v>439.1</v>
      </c>
      <c r="CN55" s="162">
        <v>942.5</v>
      </c>
      <c r="CO55" s="147">
        <v>1466.7</v>
      </c>
      <c r="CP55" s="28">
        <v>1918.7</v>
      </c>
      <c r="CQ55" s="162">
        <v>2021.8</v>
      </c>
      <c r="CR55" s="162">
        <v>2817.4</v>
      </c>
      <c r="CS55" s="162">
        <v>2855</v>
      </c>
      <c r="CT55" s="28">
        <v>2865.7</v>
      </c>
      <c r="CU55" s="146">
        <v>3623.9</v>
      </c>
      <c r="CV55" s="146">
        <v>3927.7</v>
      </c>
      <c r="CW55" s="146">
        <v>4345.6</v>
      </c>
      <c r="CX55" s="146">
        <v>49.6</v>
      </c>
      <c r="CY55" s="146">
        <f t="shared" si="67"/>
        <v>0</v>
      </c>
      <c r="CZ55" s="146">
        <f t="shared" si="68"/>
        <v>918.3</v>
      </c>
      <c r="DA55" s="146">
        <f t="shared" si="69"/>
        <v>251.5000000000001</v>
      </c>
      <c r="DB55" s="146">
        <f t="shared" si="70"/>
        <v>15.299999999999955</v>
      </c>
      <c r="DC55" s="146">
        <f t="shared" si="71"/>
        <v>17.899999999999864</v>
      </c>
      <c r="DD55" s="146">
        <f t="shared" si="72"/>
        <v>49</v>
      </c>
      <c r="DE55" s="146">
        <f t="shared" si="73"/>
        <v>3.2000000000000455</v>
      </c>
      <c r="DF55" s="146">
        <f t="shared" si="74"/>
        <v>0</v>
      </c>
      <c r="DG55" s="146">
        <f t="shared" si="75"/>
        <v>116.10000000000014</v>
      </c>
      <c r="DH55" s="146">
        <f t="shared" si="76"/>
        <v>404.1999999999998</v>
      </c>
      <c r="DI55" s="146">
        <f t="shared" si="77"/>
        <v>596.4000000000001</v>
      </c>
      <c r="DJ55" s="146">
        <f t="shared" si="78"/>
        <v>2421.5</v>
      </c>
      <c r="DK55" s="146">
        <v>1104.8</v>
      </c>
      <c r="DL55" s="146">
        <f t="shared" si="79"/>
        <v>458.4000000000001</v>
      </c>
      <c r="DM55" s="146">
        <f t="shared" si="80"/>
        <v>334.20000000000005</v>
      </c>
      <c r="DN55" s="146">
        <f t="shared" si="81"/>
        <v>0</v>
      </c>
      <c r="DO55" s="146">
        <f t="shared" si="82"/>
        <v>267.5</v>
      </c>
      <c r="DP55" s="146">
        <f t="shared" si="83"/>
        <v>0</v>
      </c>
      <c r="DQ55" s="146">
        <f t="shared" si="84"/>
        <v>540.0999999999999</v>
      </c>
      <c r="DR55" s="146">
        <f t="shared" si="85"/>
        <v>0</v>
      </c>
      <c r="DS55" s="146">
        <f t="shared" si="86"/>
        <v>7.5</v>
      </c>
      <c r="DT55" s="146">
        <f t="shared" si="87"/>
        <v>55.5</v>
      </c>
      <c r="DU55" s="146">
        <f t="shared" si="88"/>
        <v>315.5</v>
      </c>
      <c r="DV55" s="146">
        <f t="shared" si="89"/>
        <v>1202.8000000000002</v>
      </c>
      <c r="DW55" s="146">
        <f t="shared" si="90"/>
        <v>4286.3</v>
      </c>
      <c r="DX55" s="146">
        <v>49.6</v>
      </c>
      <c r="DY55" s="146">
        <v>967.9</v>
      </c>
      <c r="DZ55" s="146">
        <v>1219.4</v>
      </c>
      <c r="EA55" s="146">
        <v>1234.7</v>
      </c>
      <c r="EB55" s="163">
        <v>1252.6</v>
      </c>
      <c r="EC55" s="146">
        <v>1301.6</v>
      </c>
      <c r="ED55" s="146">
        <v>1304.8</v>
      </c>
      <c r="EE55" s="155">
        <v>1304.8</v>
      </c>
      <c r="EF55" s="155">
        <v>1420.9</v>
      </c>
      <c r="EG55" s="146">
        <v>1825.1</v>
      </c>
      <c r="EH55" s="146">
        <v>2421.5</v>
      </c>
      <c r="EI55" s="146">
        <v>1104.8</v>
      </c>
      <c r="EJ55" s="146">
        <v>1563.2</v>
      </c>
      <c r="EK55" s="164">
        <v>1897.4</v>
      </c>
      <c r="EL55" s="155">
        <v>1897.4</v>
      </c>
      <c r="EM55" s="146">
        <v>2164.9</v>
      </c>
      <c r="EN55" s="155">
        <v>2164.9</v>
      </c>
      <c r="EO55" s="146">
        <v>2705</v>
      </c>
      <c r="EP55" s="165">
        <v>2705</v>
      </c>
      <c r="EQ55" s="166">
        <v>2712.5</v>
      </c>
      <c r="ER55" s="155">
        <v>2768</v>
      </c>
      <c r="ES55" s="155">
        <v>3083.5</v>
      </c>
      <c r="ET55" s="155">
        <v>4286.3</v>
      </c>
      <c r="EU55" s="155">
        <v>624.2</v>
      </c>
      <c r="EV55" s="146">
        <v>2812.4</v>
      </c>
      <c r="EW55" s="146">
        <v>3364.8</v>
      </c>
      <c r="EX55" s="155">
        <v>3442</v>
      </c>
      <c r="EY55" s="155">
        <v>3448</v>
      </c>
      <c r="EZ55" s="155">
        <v>30.557194</v>
      </c>
      <c r="FA55" s="155">
        <v>1326.605481</v>
      </c>
      <c r="FB55" s="167">
        <v>27.97934</v>
      </c>
      <c r="FC55" s="168">
        <v>40.573139</v>
      </c>
      <c r="FD55" s="168">
        <v>290.542994</v>
      </c>
      <c r="FE55" s="169">
        <v>269.55706</v>
      </c>
      <c r="FF55" s="168">
        <v>541.85823</v>
      </c>
      <c r="FG55" s="155">
        <f t="shared" si="40"/>
        <v>5975.673438</v>
      </c>
      <c r="FH55" s="155">
        <v>1608.040986</v>
      </c>
      <c r="FI55" s="169">
        <v>291.445683</v>
      </c>
      <c r="FJ55" s="155">
        <v>643.970923</v>
      </c>
      <c r="FK55" s="155">
        <v>86.156204</v>
      </c>
      <c r="FL55" s="155">
        <v>0.774852</v>
      </c>
      <c r="FM55" s="155">
        <v>529.369136</v>
      </c>
      <c r="FN55" s="169">
        <v>70.261244</v>
      </c>
      <c r="FO55" s="170">
        <v>54.795879</v>
      </c>
      <c r="FP55" s="170">
        <v>301.86689</v>
      </c>
      <c r="FQ55" s="170">
        <v>865.232695</v>
      </c>
      <c r="FR55" s="170">
        <v>2016.526449</v>
      </c>
      <c r="FS55" s="170">
        <v>1188.636407</v>
      </c>
      <c r="FT55" s="146">
        <f t="shared" si="41"/>
        <v>7657.077347999999</v>
      </c>
      <c r="FU55" s="28">
        <v>220.985033</v>
      </c>
      <c r="FV55" s="146">
        <v>618.217968</v>
      </c>
      <c r="FW55" s="114">
        <v>1249.527138</v>
      </c>
      <c r="FX55" s="114">
        <v>227.935389</v>
      </c>
      <c r="FY55" s="114">
        <v>283.783498</v>
      </c>
      <c r="FZ55" s="114">
        <v>1493.770537</v>
      </c>
      <c r="GA55" s="52">
        <v>270.66328</v>
      </c>
      <c r="GB55" s="52">
        <v>448.138407</v>
      </c>
      <c r="GC55" s="52">
        <v>679.400259</v>
      </c>
      <c r="GD55" s="52">
        <v>1645.426841</v>
      </c>
      <c r="GE55" s="52">
        <v>2812.3674570000003</v>
      </c>
      <c r="GF55" s="52">
        <v>3273.199128</v>
      </c>
      <c r="GG55" s="158">
        <f t="shared" si="42"/>
        <v>13223.414935</v>
      </c>
      <c r="GH55" s="146">
        <v>1529.582079</v>
      </c>
      <c r="GI55" s="146">
        <v>2858.648557</v>
      </c>
      <c r="GJ55" s="249">
        <v>1249.527138</v>
      </c>
      <c r="GK55" s="249">
        <v>69.584872</v>
      </c>
      <c r="GL55" s="158">
        <v>0</v>
      </c>
      <c r="GM55" s="158">
        <v>0.177535</v>
      </c>
      <c r="GN55" s="250">
        <v>72.294186</v>
      </c>
      <c r="GO55" s="250">
        <v>1107.838818</v>
      </c>
      <c r="GP55" s="158">
        <v>1842.586283</v>
      </c>
      <c r="GQ55" s="158">
        <v>3211.416241</v>
      </c>
      <c r="GR55" s="158">
        <v>3159.816677</v>
      </c>
      <c r="GS55" s="249">
        <v>1178.774833</v>
      </c>
      <c r="GT55" s="155">
        <v>34094.50854109335</v>
      </c>
      <c r="GU55" s="155">
        <v>34988.853706905655</v>
      </c>
      <c r="GV55" s="155">
        <v>27301.275656101</v>
      </c>
      <c r="GW55" s="146">
        <f t="shared" si="43"/>
        <v>16280.247218999997</v>
      </c>
      <c r="GX55" s="105">
        <v>4123.325562</v>
      </c>
      <c r="GY55" s="339">
        <v>3388.723832</v>
      </c>
      <c r="GZ55" s="113">
        <v>2469.282431</v>
      </c>
      <c r="HA55" s="328">
        <v>359.141774</v>
      </c>
      <c r="HB55" s="333">
        <v>239.20092787000002</v>
      </c>
      <c r="HC55" s="333">
        <v>874.74802202</v>
      </c>
      <c r="HD55" s="333">
        <v>3453.886749418681</v>
      </c>
      <c r="HE55" s="146">
        <v>10193.738388670918</v>
      </c>
      <c r="HF55" s="330">
        <v>5959.7792162093365</v>
      </c>
      <c r="HG55" s="328">
        <v>2031.065695800807</v>
      </c>
      <c r="HH55" s="328">
        <v>318.3535779431981</v>
      </c>
      <c r="HI55" s="328">
        <v>683.2623641604181</v>
      </c>
      <c r="HJ55" s="25">
        <v>4760.690577613781</v>
      </c>
      <c r="HK55" s="96">
        <v>3923.78897760315</v>
      </c>
      <c r="HL55" s="96">
        <v>505.2938594187331</v>
      </c>
      <c r="HM55" s="96">
        <v>448.70279644999994</v>
      </c>
      <c r="HN55" s="96">
        <v>350.7521442300001</v>
      </c>
      <c r="HO55" s="96">
        <v>508.2296439400001</v>
      </c>
      <c r="HP55" s="96">
        <v>1324.8287813199995</v>
      </c>
      <c r="HQ55" s="96">
        <v>13009.38315837999</v>
      </c>
      <c r="HR55" s="96">
        <v>1949.5900209500005</v>
      </c>
      <c r="HS55" s="96">
        <v>1538.519631</v>
      </c>
      <c r="HT55" s="96">
        <v>893.678173</v>
      </c>
      <c r="HU55" s="96">
        <v>5775.395943</v>
      </c>
      <c r="HV55" s="347">
        <f t="shared" si="47"/>
        <v>34094.50854109335</v>
      </c>
      <c r="HW55" s="347">
        <f t="shared" si="44"/>
        <v>34988.853706905655</v>
      </c>
      <c r="HX55" s="347">
        <v>624.218067</v>
      </c>
      <c r="HY55" s="347">
        <v>3174.246209</v>
      </c>
      <c r="HZ55" s="347">
        <v>1200.118765</v>
      </c>
      <c r="IA55" s="347">
        <v>1445.379013</v>
      </c>
      <c r="IB55" s="347">
        <v>382.776514</v>
      </c>
      <c r="IC55" s="347">
        <v>651.47751</v>
      </c>
      <c r="ID55" s="347">
        <v>2644.434384</v>
      </c>
      <c r="IE55" s="347">
        <v>5803.818218</v>
      </c>
      <c r="IF55" s="347">
        <v>7355.440556101001</v>
      </c>
      <c r="IG55" s="347">
        <v>1760.518616</v>
      </c>
      <c r="IH55" s="347">
        <v>1397.99948</v>
      </c>
      <c r="II55" s="347">
        <v>860.848324</v>
      </c>
      <c r="IJ55" s="347">
        <v>4299.691905</v>
      </c>
      <c r="IK55" s="347">
        <v>9353.467151</v>
      </c>
      <c r="IL55" s="347">
        <v>736.537382</v>
      </c>
      <c r="IM55" s="347">
        <v>153.295336</v>
      </c>
      <c r="IN55" s="347">
        <v>682.110895</v>
      </c>
      <c r="IO55" s="347">
        <v>4893.843788</v>
      </c>
      <c r="IP55" s="155">
        <f t="shared" si="45"/>
        <v>7478.2160779999995</v>
      </c>
      <c r="IQ55" s="155">
        <f t="shared" si="46"/>
        <v>20118.946457</v>
      </c>
      <c r="IR55" s="312"/>
    </row>
    <row r="56" spans="1:252" ht="18" customHeight="1">
      <c r="A56" s="159" t="s">
        <v>92</v>
      </c>
      <c r="B56" s="46" t="s">
        <v>93</v>
      </c>
      <c r="C56" s="103">
        <v>374.9</v>
      </c>
      <c r="D56" s="104">
        <v>479</v>
      </c>
      <c r="E56" s="103">
        <v>349.5</v>
      </c>
      <c r="F56" s="104">
        <v>391.8</v>
      </c>
      <c r="G56" s="104">
        <v>287.7</v>
      </c>
      <c r="H56" s="104">
        <v>420</v>
      </c>
      <c r="I56" s="105">
        <v>212.5</v>
      </c>
      <c r="J56" s="147">
        <v>371.6</v>
      </c>
      <c r="K56" s="147">
        <v>735.5</v>
      </c>
      <c r="L56" s="147">
        <v>924.2</v>
      </c>
      <c r="M56" s="147">
        <v>1258.2</v>
      </c>
      <c r="N56" s="146">
        <v>954.3</v>
      </c>
      <c r="O56" s="147">
        <v>1937.1</v>
      </c>
      <c r="P56" s="147">
        <v>1364.9</v>
      </c>
      <c r="Q56" s="160">
        <v>1495.5</v>
      </c>
      <c r="R56" s="147">
        <f t="shared" si="50"/>
        <v>2084.77</v>
      </c>
      <c r="S56" s="146">
        <v>2035.5</v>
      </c>
      <c r="T56" s="146">
        <v>1538.2</v>
      </c>
      <c r="U56" s="155">
        <v>2677.1</v>
      </c>
      <c r="V56" s="155">
        <v>2715.849881</v>
      </c>
      <c r="W56" s="155">
        <v>3737.0672540000005</v>
      </c>
      <c r="X56" s="155">
        <v>5752.078284</v>
      </c>
      <c r="Y56" s="155">
        <v>7441.6600659999995</v>
      </c>
      <c r="Z56" s="147">
        <v>124.3</v>
      </c>
      <c r="AA56" s="18">
        <v>82.3</v>
      </c>
      <c r="AB56" s="18">
        <v>216.5</v>
      </c>
      <c r="AC56" s="18">
        <v>87.4</v>
      </c>
      <c r="AD56" s="18">
        <v>63.5</v>
      </c>
      <c r="AE56" s="18">
        <v>45.1</v>
      </c>
      <c r="AF56" s="18">
        <v>142.6</v>
      </c>
      <c r="AG56" s="18">
        <v>152.2</v>
      </c>
      <c r="AH56" s="18">
        <v>199.6</v>
      </c>
      <c r="AI56" s="18">
        <v>147.9</v>
      </c>
      <c r="AJ56" s="18">
        <v>586.2</v>
      </c>
      <c r="AK56" s="18">
        <v>89.5</v>
      </c>
      <c r="AL56" s="147">
        <f t="shared" si="51"/>
        <v>1937.1000000000001</v>
      </c>
      <c r="AM56" s="147">
        <v>62</v>
      </c>
      <c r="AN56" s="18">
        <v>215.2</v>
      </c>
      <c r="AO56" s="18">
        <v>161.9</v>
      </c>
      <c r="AP56" s="18">
        <v>18.7</v>
      </c>
      <c r="AQ56" s="18">
        <v>210.4</v>
      </c>
      <c r="AR56" s="18">
        <v>74</v>
      </c>
      <c r="AS56" s="18">
        <v>272.7</v>
      </c>
      <c r="AT56" s="18">
        <v>122.7</v>
      </c>
      <c r="AU56" s="18">
        <v>76.5</v>
      </c>
      <c r="AV56" s="18">
        <v>75</v>
      </c>
      <c r="AW56" s="18">
        <v>34.8</v>
      </c>
      <c r="AX56" s="18">
        <v>41</v>
      </c>
      <c r="AY56" s="147">
        <f t="shared" si="52"/>
        <v>1364.9</v>
      </c>
      <c r="AZ56" s="161">
        <v>179</v>
      </c>
      <c r="BA56" s="18">
        <v>40.2</v>
      </c>
      <c r="BB56" s="18">
        <v>108.7</v>
      </c>
      <c r="BC56" s="18">
        <v>236.2</v>
      </c>
      <c r="BD56" s="18">
        <v>31.2</v>
      </c>
      <c r="BE56" s="18">
        <v>122.2</v>
      </c>
      <c r="BF56" s="18">
        <v>180</v>
      </c>
      <c r="BG56" s="18">
        <v>97.7</v>
      </c>
      <c r="BH56" s="18">
        <v>167.7</v>
      </c>
      <c r="BI56" s="18">
        <v>186.7</v>
      </c>
      <c r="BJ56" s="18">
        <v>95.6</v>
      </c>
      <c r="BK56" s="18">
        <v>50.3</v>
      </c>
      <c r="BL56" s="147">
        <f t="shared" si="53"/>
        <v>1495.5</v>
      </c>
      <c r="BM56" s="147">
        <v>149.2</v>
      </c>
      <c r="BN56" s="18">
        <v>57.26</v>
      </c>
      <c r="BO56" s="18">
        <v>139.32</v>
      </c>
      <c r="BP56" s="18">
        <v>145.46</v>
      </c>
      <c r="BQ56" s="18">
        <v>131.94</v>
      </c>
      <c r="BR56" s="18">
        <v>265.83</v>
      </c>
      <c r="BS56" s="48">
        <v>45.4</v>
      </c>
      <c r="BT56" s="48">
        <v>250</v>
      </c>
      <c r="BU56" s="48">
        <v>223.8</v>
      </c>
      <c r="BV56" s="48">
        <v>475.1</v>
      </c>
      <c r="BW56" s="48">
        <v>78.5</v>
      </c>
      <c r="BX56" s="18">
        <v>122.96</v>
      </c>
      <c r="BY56" s="147">
        <f t="shared" si="54"/>
        <v>2084.77</v>
      </c>
      <c r="BZ56" s="162">
        <v>198.9</v>
      </c>
      <c r="CA56" s="18">
        <f t="shared" si="55"/>
        <v>111.99999999999997</v>
      </c>
      <c r="CB56" s="18">
        <f t="shared" si="56"/>
        <v>158.10000000000002</v>
      </c>
      <c r="CC56" s="18">
        <f t="shared" si="57"/>
        <v>291.1</v>
      </c>
      <c r="CD56" s="18">
        <f t="shared" si="58"/>
        <v>129.89999999999998</v>
      </c>
      <c r="CE56" s="18">
        <f t="shared" si="59"/>
        <v>271.70000000000005</v>
      </c>
      <c r="CF56" s="18">
        <f t="shared" si="60"/>
        <v>281</v>
      </c>
      <c r="CG56" s="18">
        <f t="shared" si="61"/>
        <v>178</v>
      </c>
      <c r="CH56" s="18">
        <f t="shared" si="62"/>
        <v>69.29999999999995</v>
      </c>
      <c r="CI56" s="18">
        <f t="shared" si="63"/>
        <v>150.9000000000001</v>
      </c>
      <c r="CJ56" s="18">
        <f t="shared" si="64"/>
        <v>59.19999999999982</v>
      </c>
      <c r="CK56" s="18">
        <f t="shared" si="65"/>
        <v>135.4000000000001</v>
      </c>
      <c r="CL56" s="18">
        <f t="shared" si="66"/>
        <v>2035.5</v>
      </c>
      <c r="CM56" s="162">
        <v>310.9</v>
      </c>
      <c r="CN56" s="162">
        <v>469</v>
      </c>
      <c r="CO56" s="147">
        <v>760.1</v>
      </c>
      <c r="CP56" s="28">
        <v>890</v>
      </c>
      <c r="CQ56" s="162">
        <v>1161.7</v>
      </c>
      <c r="CR56" s="162">
        <v>1442.7</v>
      </c>
      <c r="CS56" s="162">
        <v>1620.7</v>
      </c>
      <c r="CT56" s="28">
        <v>1690</v>
      </c>
      <c r="CU56" s="146">
        <v>1840.9</v>
      </c>
      <c r="CV56" s="146">
        <v>1900.1</v>
      </c>
      <c r="CW56" s="146">
        <v>2035.5</v>
      </c>
      <c r="CX56" s="146">
        <v>102.3</v>
      </c>
      <c r="CY56" s="146">
        <f t="shared" si="67"/>
        <v>90.89999999999999</v>
      </c>
      <c r="CZ56" s="146">
        <f t="shared" si="68"/>
        <v>70.80000000000001</v>
      </c>
      <c r="DA56" s="146">
        <f t="shared" si="69"/>
        <v>187.7</v>
      </c>
      <c r="DB56" s="146">
        <f t="shared" si="70"/>
        <v>145.7</v>
      </c>
      <c r="DC56" s="146">
        <f t="shared" si="71"/>
        <v>144.39999999999998</v>
      </c>
      <c r="DD56" s="146">
        <f t="shared" si="72"/>
        <v>168.20000000000005</v>
      </c>
      <c r="DE56" s="146">
        <f t="shared" si="73"/>
        <v>115.09999999999991</v>
      </c>
      <c r="DF56" s="146">
        <f t="shared" si="74"/>
        <v>175.9000000000001</v>
      </c>
      <c r="DG56" s="146">
        <f t="shared" si="75"/>
        <v>146.5999999999999</v>
      </c>
      <c r="DH56" s="146">
        <f t="shared" si="76"/>
        <v>137.4000000000001</v>
      </c>
      <c r="DI56" s="146">
        <f t="shared" si="77"/>
        <v>53.200000000000045</v>
      </c>
      <c r="DJ56" s="146">
        <f t="shared" si="78"/>
        <v>1538.2</v>
      </c>
      <c r="DK56" s="146">
        <v>191</v>
      </c>
      <c r="DL56" s="146">
        <f t="shared" si="79"/>
        <v>129.10000000000002</v>
      </c>
      <c r="DM56" s="146">
        <f t="shared" si="80"/>
        <v>230.29999999999995</v>
      </c>
      <c r="DN56" s="146">
        <f t="shared" si="81"/>
        <v>308.30000000000007</v>
      </c>
      <c r="DO56" s="146">
        <f t="shared" si="82"/>
        <v>243.39999999999986</v>
      </c>
      <c r="DP56" s="146">
        <f t="shared" si="83"/>
        <v>281.3000000000002</v>
      </c>
      <c r="DQ56" s="146">
        <f t="shared" si="84"/>
        <v>307.5</v>
      </c>
      <c r="DR56" s="146">
        <f t="shared" si="85"/>
        <v>207.39999999999986</v>
      </c>
      <c r="DS56" s="146">
        <f t="shared" si="86"/>
        <v>163.79999999999995</v>
      </c>
      <c r="DT56" s="146">
        <f t="shared" si="87"/>
        <v>191.30000000000018</v>
      </c>
      <c r="DU56" s="146">
        <f t="shared" si="88"/>
        <v>273.5999999999999</v>
      </c>
      <c r="DV56" s="146">
        <f t="shared" si="89"/>
        <v>150.0999999999999</v>
      </c>
      <c r="DW56" s="146">
        <f t="shared" si="90"/>
        <v>2677.1</v>
      </c>
      <c r="DX56" s="146">
        <v>193.2</v>
      </c>
      <c r="DY56" s="146">
        <v>264</v>
      </c>
      <c r="DZ56" s="146">
        <v>451.7</v>
      </c>
      <c r="EA56" s="146">
        <v>597.4</v>
      </c>
      <c r="EB56" s="163">
        <v>741.8</v>
      </c>
      <c r="EC56" s="146">
        <v>910</v>
      </c>
      <c r="ED56" s="146">
        <v>1025.1</v>
      </c>
      <c r="EE56" s="155">
        <v>1201</v>
      </c>
      <c r="EF56" s="155">
        <v>1347.6</v>
      </c>
      <c r="EG56" s="146">
        <v>1485</v>
      </c>
      <c r="EH56" s="146">
        <v>1538.2</v>
      </c>
      <c r="EI56" s="146">
        <v>191</v>
      </c>
      <c r="EJ56" s="146">
        <v>320.1</v>
      </c>
      <c r="EK56" s="164">
        <v>550.4</v>
      </c>
      <c r="EL56" s="155">
        <v>858.7</v>
      </c>
      <c r="EM56" s="146">
        <v>1102.1</v>
      </c>
      <c r="EN56" s="155">
        <v>1383.4</v>
      </c>
      <c r="EO56" s="146">
        <v>1690.9</v>
      </c>
      <c r="EP56" s="165">
        <v>1898.3</v>
      </c>
      <c r="EQ56" s="166">
        <v>2062.1</v>
      </c>
      <c r="ER56" s="155">
        <v>2253.4</v>
      </c>
      <c r="ES56" s="155">
        <v>2527</v>
      </c>
      <c r="ET56" s="155">
        <v>2677.1</v>
      </c>
      <c r="EU56" s="155">
        <v>86</v>
      </c>
      <c r="EV56" s="146">
        <v>338</v>
      </c>
      <c r="EW56" s="146">
        <v>551.1</v>
      </c>
      <c r="EX56" s="155">
        <v>740.8</v>
      </c>
      <c r="EY56" s="155">
        <v>890.7</v>
      </c>
      <c r="EZ56" s="155">
        <v>361.461785</v>
      </c>
      <c r="FA56" s="155">
        <v>144.298264</v>
      </c>
      <c r="FB56" s="167">
        <v>143.520797</v>
      </c>
      <c r="FC56" s="168">
        <v>317.961897</v>
      </c>
      <c r="FD56" s="168">
        <v>228.557253</v>
      </c>
      <c r="FE56" s="169">
        <v>333.568451</v>
      </c>
      <c r="FF56" s="168">
        <v>295.781434</v>
      </c>
      <c r="FG56" s="155">
        <f t="shared" si="40"/>
        <v>2715.849881</v>
      </c>
      <c r="FH56" s="155">
        <v>143.084086</v>
      </c>
      <c r="FI56" s="169">
        <v>96.517174</v>
      </c>
      <c r="FJ56" s="155">
        <v>271.295435</v>
      </c>
      <c r="FK56" s="155">
        <v>192.321104</v>
      </c>
      <c r="FL56" s="155">
        <v>397.03852</v>
      </c>
      <c r="FM56" s="155">
        <v>193.52842</v>
      </c>
      <c r="FN56" s="169">
        <v>305.447136</v>
      </c>
      <c r="FO56" s="170">
        <v>385.040807</v>
      </c>
      <c r="FP56" s="170">
        <v>426.042585</v>
      </c>
      <c r="FQ56" s="170">
        <v>431.301143</v>
      </c>
      <c r="FR56" s="170">
        <v>415.081643</v>
      </c>
      <c r="FS56" s="170">
        <v>480.369201</v>
      </c>
      <c r="FT56" s="146">
        <f t="shared" si="41"/>
        <v>3737.0672540000005</v>
      </c>
      <c r="FU56" s="28">
        <v>222.787763</v>
      </c>
      <c r="FV56" s="146">
        <v>687.715186</v>
      </c>
      <c r="FW56" s="114">
        <v>668.942518</v>
      </c>
      <c r="FX56" s="114">
        <v>527.954874</v>
      </c>
      <c r="FY56" s="114">
        <v>436.951938</v>
      </c>
      <c r="FZ56" s="114">
        <v>280.937111</v>
      </c>
      <c r="GA56" s="52">
        <v>295.065448</v>
      </c>
      <c r="GB56" s="52">
        <v>429.017974</v>
      </c>
      <c r="GC56" s="52">
        <v>617.465531</v>
      </c>
      <c r="GD56" s="52">
        <v>595.948039</v>
      </c>
      <c r="GE56" s="52">
        <v>470.901636</v>
      </c>
      <c r="GF56" s="52">
        <v>518.390266</v>
      </c>
      <c r="GG56" s="158">
        <f t="shared" si="42"/>
        <v>5752.078284</v>
      </c>
      <c r="GH56" s="146">
        <v>653.429204</v>
      </c>
      <c r="GI56" s="146">
        <v>325.808439</v>
      </c>
      <c r="GJ56" s="249">
        <v>669.60833</v>
      </c>
      <c r="GK56" s="249">
        <v>566.814881</v>
      </c>
      <c r="GL56" s="158">
        <v>777.027673</v>
      </c>
      <c r="GM56" s="158">
        <v>395.29702000000003</v>
      </c>
      <c r="GN56" s="250">
        <v>640.185277</v>
      </c>
      <c r="GO56" s="250">
        <v>800.587877</v>
      </c>
      <c r="GP56" s="158">
        <v>1019.740277</v>
      </c>
      <c r="GQ56" s="158">
        <v>521.5281500000001</v>
      </c>
      <c r="GR56" s="158">
        <v>600.831622</v>
      </c>
      <c r="GS56" s="249">
        <v>470.801316</v>
      </c>
      <c r="GT56" s="155">
        <v>7338.6710289816165</v>
      </c>
      <c r="GU56" s="155">
        <v>9120.146034916996</v>
      </c>
      <c r="GV56" s="155">
        <v>7633.4602297734</v>
      </c>
      <c r="GW56" s="146">
        <f t="shared" si="43"/>
        <v>7441.6600659999995</v>
      </c>
      <c r="GX56" s="105">
        <v>503.418683</v>
      </c>
      <c r="GY56" s="339">
        <v>444.185097</v>
      </c>
      <c r="GZ56" s="113">
        <v>686.646265</v>
      </c>
      <c r="HA56" s="328">
        <v>715.047066</v>
      </c>
      <c r="HB56" s="333">
        <v>889.81189059</v>
      </c>
      <c r="HC56" s="333">
        <v>829.93343673</v>
      </c>
      <c r="HD56" s="333">
        <v>396.4421996210129</v>
      </c>
      <c r="HE56" s="146">
        <v>718.1835722441018</v>
      </c>
      <c r="HF56" s="330">
        <v>612.581223970412</v>
      </c>
      <c r="HG56" s="328">
        <v>528.4107901474611</v>
      </c>
      <c r="HH56" s="328">
        <v>523.5210538679339</v>
      </c>
      <c r="HI56" s="328">
        <v>490.489750810695</v>
      </c>
      <c r="HJ56" s="25">
        <v>693.1397112298699</v>
      </c>
      <c r="HK56" s="96">
        <v>571.7312896347111</v>
      </c>
      <c r="HL56" s="96">
        <v>737.792432142414</v>
      </c>
      <c r="HM56" s="96">
        <v>781.5906527799998</v>
      </c>
      <c r="HN56" s="96">
        <v>808.1559376399998</v>
      </c>
      <c r="HO56" s="96">
        <v>519.6823689899999</v>
      </c>
      <c r="HP56" s="96">
        <v>579.8335647</v>
      </c>
      <c r="HQ56" s="96">
        <v>465.78044424000007</v>
      </c>
      <c r="HR56" s="96">
        <v>863.7391955600004</v>
      </c>
      <c r="HS56" s="96">
        <v>736.410852</v>
      </c>
      <c r="HT56" s="96">
        <v>1583.340606</v>
      </c>
      <c r="HU56" s="96">
        <v>778.94898</v>
      </c>
      <c r="HV56" s="347">
        <f t="shared" si="47"/>
        <v>7338.6710289816165</v>
      </c>
      <c r="HW56" s="347">
        <f t="shared" si="44"/>
        <v>9120.146034916996</v>
      </c>
      <c r="HX56" s="347">
        <v>426.020137</v>
      </c>
      <c r="HY56" s="347">
        <v>562.577012</v>
      </c>
      <c r="HZ56" s="347">
        <v>582.967223</v>
      </c>
      <c r="IA56" s="347">
        <v>644.927678</v>
      </c>
      <c r="IB56" s="347">
        <v>1433.17231</v>
      </c>
      <c r="IC56" s="347">
        <v>622.313344</v>
      </c>
      <c r="ID56" s="347">
        <v>651.731665</v>
      </c>
      <c r="IE56" s="347">
        <v>976.140112</v>
      </c>
      <c r="IF56" s="347">
        <v>483.01246377340004</v>
      </c>
      <c r="IG56" s="347">
        <v>565.58001</v>
      </c>
      <c r="IH56" s="347">
        <v>371.604685</v>
      </c>
      <c r="II56" s="347">
        <v>313.41359</v>
      </c>
      <c r="IJ56" s="347">
        <v>436.437533</v>
      </c>
      <c r="IK56" s="347">
        <v>448.082739</v>
      </c>
      <c r="IL56" s="347">
        <v>751.387486</v>
      </c>
      <c r="IM56" s="347">
        <v>552.66087</v>
      </c>
      <c r="IN56" s="347">
        <v>620.472319</v>
      </c>
      <c r="IO56" s="347">
        <v>586.92975</v>
      </c>
      <c r="IP56" s="155">
        <f t="shared" si="45"/>
        <v>4271.977704</v>
      </c>
      <c r="IQ56" s="155">
        <f t="shared" si="46"/>
        <v>3395.9706969999997</v>
      </c>
      <c r="IR56" s="312"/>
    </row>
    <row r="57" spans="1:252" ht="18" customHeight="1">
      <c r="A57" s="159" t="s">
        <v>94</v>
      </c>
      <c r="B57" s="46" t="s">
        <v>95</v>
      </c>
      <c r="C57" s="103">
        <v>36.6</v>
      </c>
      <c r="D57" s="104">
        <v>110.3</v>
      </c>
      <c r="E57" s="103">
        <v>127.1</v>
      </c>
      <c r="F57" s="104">
        <v>192.5</v>
      </c>
      <c r="G57" s="104">
        <v>91.6</v>
      </c>
      <c r="H57" s="104">
        <v>192</v>
      </c>
      <c r="I57" s="105">
        <v>140.6</v>
      </c>
      <c r="J57" s="147">
        <v>85.3</v>
      </c>
      <c r="K57" s="147">
        <v>71.4</v>
      </c>
      <c r="L57" s="147">
        <v>95.6</v>
      </c>
      <c r="M57" s="147">
        <v>208.9</v>
      </c>
      <c r="N57" s="146">
        <v>128.4</v>
      </c>
      <c r="O57" s="147">
        <v>108.4</v>
      </c>
      <c r="P57" s="147">
        <v>332</v>
      </c>
      <c r="Q57" s="160">
        <v>411.8</v>
      </c>
      <c r="R57" s="147">
        <f t="shared" si="50"/>
        <v>1154.29</v>
      </c>
      <c r="S57" s="146">
        <v>2802.3</v>
      </c>
      <c r="T57" s="146">
        <v>3913.3</v>
      </c>
      <c r="U57" s="155">
        <v>3678.6</v>
      </c>
      <c r="V57" s="155">
        <v>6392.489648999999</v>
      </c>
      <c r="W57" s="155">
        <v>5659.363466</v>
      </c>
      <c r="X57" s="155">
        <v>6912.328255</v>
      </c>
      <c r="Y57" s="155">
        <v>8750.495036</v>
      </c>
      <c r="Z57" s="147">
        <v>7.6</v>
      </c>
      <c r="AA57" s="18">
        <v>11</v>
      </c>
      <c r="AB57" s="18">
        <v>6.8</v>
      </c>
      <c r="AC57" s="18">
        <v>8.6</v>
      </c>
      <c r="AD57" s="18">
        <v>5.1</v>
      </c>
      <c r="AE57" s="18">
        <v>10.6</v>
      </c>
      <c r="AF57" s="18">
        <v>8.5</v>
      </c>
      <c r="AG57" s="18">
        <v>8.3</v>
      </c>
      <c r="AH57" s="18">
        <v>9.2</v>
      </c>
      <c r="AI57" s="18">
        <v>6.5</v>
      </c>
      <c r="AJ57" s="18">
        <v>13.9</v>
      </c>
      <c r="AK57" s="18">
        <v>12.3</v>
      </c>
      <c r="AL57" s="147">
        <f t="shared" si="51"/>
        <v>108.4</v>
      </c>
      <c r="AM57" s="147">
        <v>47</v>
      </c>
      <c r="AN57" s="18">
        <v>5.8</v>
      </c>
      <c r="AO57" s="18">
        <v>12.3</v>
      </c>
      <c r="AP57" s="18">
        <v>37.3</v>
      </c>
      <c r="AQ57" s="18">
        <v>20.5</v>
      </c>
      <c r="AR57" s="18">
        <v>24.8</v>
      </c>
      <c r="AS57" s="18">
        <v>36.9</v>
      </c>
      <c r="AT57" s="18">
        <v>5.7</v>
      </c>
      <c r="AU57" s="18">
        <v>11.1</v>
      </c>
      <c r="AV57" s="18">
        <v>83.5</v>
      </c>
      <c r="AW57" s="18">
        <v>8.8</v>
      </c>
      <c r="AX57" s="18">
        <v>38.3</v>
      </c>
      <c r="AY57" s="147">
        <f t="shared" si="52"/>
        <v>332</v>
      </c>
      <c r="AZ57" s="161">
        <v>120.1</v>
      </c>
      <c r="BA57" s="18">
        <v>14.1</v>
      </c>
      <c r="BB57" s="18">
        <v>14.7</v>
      </c>
      <c r="BC57" s="18">
        <v>18.1</v>
      </c>
      <c r="BD57" s="18">
        <v>13.3</v>
      </c>
      <c r="BE57" s="18">
        <v>20.2</v>
      </c>
      <c r="BF57" s="18">
        <v>13.8</v>
      </c>
      <c r="BG57" s="18">
        <v>55.7</v>
      </c>
      <c r="BH57" s="18">
        <v>35.4</v>
      </c>
      <c r="BI57" s="18">
        <v>18.6</v>
      </c>
      <c r="BJ57" s="18">
        <v>40.6</v>
      </c>
      <c r="BK57" s="18">
        <v>47.2</v>
      </c>
      <c r="BL57" s="147">
        <f t="shared" si="53"/>
        <v>411.8</v>
      </c>
      <c r="BM57" s="147">
        <v>431.57</v>
      </c>
      <c r="BN57" s="18">
        <v>32.3</v>
      </c>
      <c r="BO57" s="18">
        <v>73.97</v>
      </c>
      <c r="BP57" s="18">
        <v>90.28</v>
      </c>
      <c r="BQ57" s="18">
        <v>81.37</v>
      </c>
      <c r="BR57" s="18">
        <v>20.41</v>
      </c>
      <c r="BS57" s="48">
        <v>24.8</v>
      </c>
      <c r="BT57" s="48">
        <v>71.9</v>
      </c>
      <c r="BU57" s="48">
        <v>103.5</v>
      </c>
      <c r="BV57" s="48">
        <v>39.7</v>
      </c>
      <c r="BW57" s="48">
        <v>45.7</v>
      </c>
      <c r="BX57" s="18">
        <v>138.79</v>
      </c>
      <c r="BY57" s="147">
        <f t="shared" si="54"/>
        <v>1154.29</v>
      </c>
      <c r="BZ57" s="162">
        <v>71.8</v>
      </c>
      <c r="CA57" s="18">
        <f t="shared" si="55"/>
        <v>85.2</v>
      </c>
      <c r="CB57" s="18">
        <f t="shared" si="56"/>
        <v>567.5</v>
      </c>
      <c r="CC57" s="18">
        <f t="shared" si="57"/>
        <v>288.29999999999995</v>
      </c>
      <c r="CD57" s="18">
        <f t="shared" si="58"/>
        <v>113.40000000000009</v>
      </c>
      <c r="CE57" s="18">
        <f t="shared" si="59"/>
        <v>31.399999999999864</v>
      </c>
      <c r="CF57" s="18">
        <f t="shared" si="60"/>
        <v>605.3000000000002</v>
      </c>
      <c r="CG57" s="18">
        <f t="shared" si="61"/>
        <v>165.29999999999995</v>
      </c>
      <c r="CH57" s="18">
        <f t="shared" si="62"/>
        <v>162.10000000000014</v>
      </c>
      <c r="CI57" s="18">
        <f t="shared" si="63"/>
        <v>539.1999999999998</v>
      </c>
      <c r="CJ57" s="18">
        <f t="shared" si="64"/>
        <v>122</v>
      </c>
      <c r="CK57" s="18">
        <f t="shared" si="65"/>
        <v>50.80000000000018</v>
      </c>
      <c r="CL57" s="18">
        <f t="shared" si="66"/>
        <v>2802.3</v>
      </c>
      <c r="CM57" s="162">
        <v>157</v>
      </c>
      <c r="CN57" s="162">
        <v>724.5</v>
      </c>
      <c r="CO57" s="147">
        <v>1012.8</v>
      </c>
      <c r="CP57" s="28">
        <v>1126.2</v>
      </c>
      <c r="CQ57" s="162">
        <v>1157.6</v>
      </c>
      <c r="CR57" s="162">
        <v>1762.9</v>
      </c>
      <c r="CS57" s="162">
        <v>1928.2</v>
      </c>
      <c r="CT57" s="28">
        <v>2090.3</v>
      </c>
      <c r="CU57" s="146">
        <v>2629.5</v>
      </c>
      <c r="CV57" s="146">
        <v>2751.5</v>
      </c>
      <c r="CW57" s="146">
        <v>2802.3</v>
      </c>
      <c r="CX57" s="146">
        <v>876.7</v>
      </c>
      <c r="CY57" s="146">
        <f t="shared" si="67"/>
        <v>81.09999999999991</v>
      </c>
      <c r="CZ57" s="146">
        <f t="shared" si="68"/>
        <v>609</v>
      </c>
      <c r="DA57" s="146">
        <f t="shared" si="69"/>
        <v>565.2</v>
      </c>
      <c r="DB57" s="146">
        <f t="shared" si="70"/>
        <v>175.0999999999999</v>
      </c>
      <c r="DC57" s="146">
        <f t="shared" si="71"/>
        <v>97.70000000000027</v>
      </c>
      <c r="DD57" s="146">
        <f t="shared" si="72"/>
        <v>106.39999999999964</v>
      </c>
      <c r="DE57" s="146">
        <f t="shared" si="73"/>
        <v>85.60000000000036</v>
      </c>
      <c r="DF57" s="146">
        <f t="shared" si="74"/>
        <v>113.09999999999991</v>
      </c>
      <c r="DG57" s="146">
        <f t="shared" si="75"/>
        <v>912.6999999999998</v>
      </c>
      <c r="DH57" s="146">
        <f t="shared" si="76"/>
        <v>247</v>
      </c>
      <c r="DI57" s="146">
        <f t="shared" si="77"/>
        <v>43.70000000000027</v>
      </c>
      <c r="DJ57" s="146">
        <f t="shared" si="78"/>
        <v>3913.3</v>
      </c>
      <c r="DK57" s="146">
        <v>43.5</v>
      </c>
      <c r="DL57" s="146">
        <f t="shared" si="79"/>
        <v>997.5999999999999</v>
      </c>
      <c r="DM57" s="146">
        <f t="shared" si="80"/>
        <v>209.80000000000018</v>
      </c>
      <c r="DN57" s="146">
        <f t="shared" si="81"/>
        <v>98.69999999999982</v>
      </c>
      <c r="DO57" s="146">
        <f t="shared" si="82"/>
        <v>95.20000000000005</v>
      </c>
      <c r="DP57" s="146">
        <f t="shared" si="83"/>
        <v>786.3999999999999</v>
      </c>
      <c r="DQ57" s="146">
        <f t="shared" si="84"/>
        <v>673.4000000000001</v>
      </c>
      <c r="DR57" s="146">
        <f t="shared" si="85"/>
        <v>69.70000000000027</v>
      </c>
      <c r="DS57" s="146">
        <f t="shared" si="86"/>
        <v>142</v>
      </c>
      <c r="DT57" s="146">
        <f t="shared" si="87"/>
        <v>145.5999999999999</v>
      </c>
      <c r="DU57" s="146">
        <f t="shared" si="88"/>
        <v>114.79999999999973</v>
      </c>
      <c r="DV57" s="146">
        <f t="shared" si="89"/>
        <v>301.9000000000001</v>
      </c>
      <c r="DW57" s="146">
        <f t="shared" si="90"/>
        <v>3678.6</v>
      </c>
      <c r="DX57" s="146">
        <v>957.8</v>
      </c>
      <c r="DY57" s="146">
        <v>1566.8</v>
      </c>
      <c r="DZ57" s="146">
        <v>2132</v>
      </c>
      <c r="EA57" s="146">
        <v>2307.1</v>
      </c>
      <c r="EB57" s="163">
        <v>2404.8</v>
      </c>
      <c r="EC57" s="146">
        <v>2511.2</v>
      </c>
      <c r="ED57" s="146">
        <v>2596.8</v>
      </c>
      <c r="EE57" s="155">
        <v>2709.9</v>
      </c>
      <c r="EF57" s="155">
        <v>3622.6</v>
      </c>
      <c r="EG57" s="146">
        <v>3869.6</v>
      </c>
      <c r="EH57" s="146">
        <v>3913.3</v>
      </c>
      <c r="EI57" s="146">
        <v>43.5</v>
      </c>
      <c r="EJ57" s="146">
        <v>1041.1</v>
      </c>
      <c r="EK57" s="164">
        <v>1250.9</v>
      </c>
      <c r="EL57" s="155">
        <v>1349.6</v>
      </c>
      <c r="EM57" s="146">
        <v>1444.8</v>
      </c>
      <c r="EN57" s="155">
        <v>2231.2</v>
      </c>
      <c r="EO57" s="146">
        <v>2904.6</v>
      </c>
      <c r="EP57" s="165">
        <v>2974.3</v>
      </c>
      <c r="EQ57" s="166">
        <v>3116.3</v>
      </c>
      <c r="ER57" s="155">
        <v>3261.9</v>
      </c>
      <c r="ES57" s="155">
        <v>3376.7</v>
      </c>
      <c r="ET57" s="155">
        <v>3678.6</v>
      </c>
      <c r="EU57" s="155">
        <v>113</v>
      </c>
      <c r="EV57" s="146">
        <v>1380.9</v>
      </c>
      <c r="EW57" s="146">
        <v>1424.8</v>
      </c>
      <c r="EX57" s="155">
        <v>1488.5</v>
      </c>
      <c r="EY57" s="155">
        <v>2980.1</v>
      </c>
      <c r="EZ57" s="155">
        <v>110.20699</v>
      </c>
      <c r="FA57" s="155">
        <v>80.935183</v>
      </c>
      <c r="FB57" s="167">
        <v>1571.940932</v>
      </c>
      <c r="FC57" s="168">
        <v>102.319167</v>
      </c>
      <c r="FD57" s="168">
        <v>83.584317</v>
      </c>
      <c r="FE57" s="169">
        <v>288.867533</v>
      </c>
      <c r="FF57" s="168">
        <v>1174.535527</v>
      </c>
      <c r="FG57" s="155">
        <f t="shared" si="40"/>
        <v>6392.489648999999</v>
      </c>
      <c r="FH57" s="155">
        <v>83.394874</v>
      </c>
      <c r="FI57" s="169">
        <v>77.41086</v>
      </c>
      <c r="FJ57" s="155">
        <v>82.187306</v>
      </c>
      <c r="FK57" s="155">
        <v>68.653065</v>
      </c>
      <c r="FL57" s="155">
        <v>1063.766818</v>
      </c>
      <c r="FM57" s="155">
        <v>893.678084</v>
      </c>
      <c r="FN57" s="169">
        <v>704.518301</v>
      </c>
      <c r="FO57" s="170">
        <v>497.549512</v>
      </c>
      <c r="FP57" s="170">
        <v>108.805766</v>
      </c>
      <c r="FQ57" s="170">
        <v>459.322261</v>
      </c>
      <c r="FR57" s="170">
        <v>1077.634042</v>
      </c>
      <c r="FS57" s="170">
        <v>542.442577</v>
      </c>
      <c r="FT57" s="146">
        <f t="shared" si="41"/>
        <v>5659.363466</v>
      </c>
      <c r="FU57" s="28">
        <v>81.775396</v>
      </c>
      <c r="FV57" s="146">
        <v>1420.341397</v>
      </c>
      <c r="FW57" s="114">
        <v>221.301726</v>
      </c>
      <c r="FX57" s="114">
        <v>490.383952</v>
      </c>
      <c r="FY57" s="114">
        <v>259.445866</v>
      </c>
      <c r="FZ57" s="114">
        <v>349.307182</v>
      </c>
      <c r="GA57" s="52">
        <v>570.125428</v>
      </c>
      <c r="GB57" s="52">
        <v>899.189371</v>
      </c>
      <c r="GC57" s="52">
        <v>334.561965</v>
      </c>
      <c r="GD57" s="52">
        <v>1335.59239</v>
      </c>
      <c r="GE57" s="52">
        <v>315.32833</v>
      </c>
      <c r="GF57" s="52">
        <v>634.9752520000001</v>
      </c>
      <c r="GG57" s="158">
        <f t="shared" si="42"/>
        <v>6912.328255</v>
      </c>
      <c r="GH57" s="146">
        <v>438.432197</v>
      </c>
      <c r="GI57" s="146">
        <v>901.410273</v>
      </c>
      <c r="GJ57" s="249">
        <v>221.301726</v>
      </c>
      <c r="GK57" s="249">
        <v>554.6261930000001</v>
      </c>
      <c r="GL57" s="158">
        <v>451.108559</v>
      </c>
      <c r="GM57" s="158">
        <v>530.9827920000001</v>
      </c>
      <c r="GN57" s="250">
        <v>510.359275</v>
      </c>
      <c r="GO57" s="250">
        <v>620.466426</v>
      </c>
      <c r="GP57" s="158">
        <v>2654.348562</v>
      </c>
      <c r="GQ57" s="158">
        <v>766.1003189999999</v>
      </c>
      <c r="GR57" s="158">
        <v>722.167019</v>
      </c>
      <c r="GS57" s="249">
        <v>379.191695</v>
      </c>
      <c r="GT57" s="155">
        <v>13338.000906112684</v>
      </c>
      <c r="GU57" s="155">
        <v>12218.958110511172</v>
      </c>
      <c r="GV57" s="155">
        <v>6943.110537664799</v>
      </c>
      <c r="GW57" s="146">
        <f t="shared" si="43"/>
        <v>8750.495036</v>
      </c>
      <c r="GX57" s="105">
        <v>3585.741792</v>
      </c>
      <c r="GY57" s="339">
        <v>659.155363</v>
      </c>
      <c r="GZ57" s="113">
        <v>307.834339</v>
      </c>
      <c r="HA57" s="328">
        <v>2260.061543</v>
      </c>
      <c r="HB57" s="333">
        <v>692.3676938500003</v>
      </c>
      <c r="HC57" s="333">
        <v>684.6969900899999</v>
      </c>
      <c r="HD57" s="333">
        <v>541.6418856314151</v>
      </c>
      <c r="HE57" s="146">
        <v>847.5357308866021</v>
      </c>
      <c r="HF57" s="330">
        <v>959.756722622491</v>
      </c>
      <c r="HG57" s="328">
        <v>687.3742934917441</v>
      </c>
      <c r="HH57" s="328">
        <v>1203.2668166156623</v>
      </c>
      <c r="HI57" s="328">
        <v>908.567735924769</v>
      </c>
      <c r="HJ57" s="25">
        <v>1134.1280505558</v>
      </c>
      <c r="HK57" s="96">
        <v>865.8856893169728</v>
      </c>
      <c r="HL57" s="96">
        <v>414.60236737839784</v>
      </c>
      <c r="HM57" s="96">
        <v>277.33392067999995</v>
      </c>
      <c r="HN57" s="96">
        <v>763.57856365</v>
      </c>
      <c r="HO57" s="96">
        <v>3135.985008370002</v>
      </c>
      <c r="HP57" s="96">
        <v>324.60942796</v>
      </c>
      <c r="HQ57" s="96">
        <v>785.2018509600001</v>
      </c>
      <c r="HR57" s="96">
        <v>686.4507696399997</v>
      </c>
      <c r="HS57" s="96">
        <v>894.940421</v>
      </c>
      <c r="HT57" s="96">
        <v>2323.473455</v>
      </c>
      <c r="HU57" s="96">
        <v>612.768586</v>
      </c>
      <c r="HV57" s="347">
        <f t="shared" si="47"/>
        <v>13338.000906112684</v>
      </c>
      <c r="HW57" s="347">
        <f t="shared" si="44"/>
        <v>12218.958110511172</v>
      </c>
      <c r="HX57" s="347">
        <v>379.872627</v>
      </c>
      <c r="HY57" s="347">
        <v>588.666778</v>
      </c>
      <c r="HZ57" s="347">
        <v>461.889816</v>
      </c>
      <c r="IA57" s="347">
        <v>521.650772</v>
      </c>
      <c r="IB57" s="347">
        <v>269.019595</v>
      </c>
      <c r="IC57" s="347">
        <v>410.326319</v>
      </c>
      <c r="ID57" s="347">
        <v>688.187066</v>
      </c>
      <c r="IE57" s="347">
        <v>561.803542</v>
      </c>
      <c r="IF57" s="347">
        <v>727.2200916648</v>
      </c>
      <c r="IG57" s="347">
        <v>842.817021</v>
      </c>
      <c r="IH57" s="347">
        <v>437.696368</v>
      </c>
      <c r="II57" s="347">
        <v>1053.960542</v>
      </c>
      <c r="IJ57" s="347">
        <v>1564.844871</v>
      </c>
      <c r="IK57" s="347">
        <v>502.844294</v>
      </c>
      <c r="IL57" s="347">
        <v>478.726639</v>
      </c>
      <c r="IM57" s="347">
        <v>390.067154</v>
      </c>
      <c r="IN57" s="347">
        <v>1714.050067</v>
      </c>
      <c r="IO57" s="347">
        <v>1638.915609</v>
      </c>
      <c r="IP57" s="155">
        <f t="shared" si="45"/>
        <v>2631.425907</v>
      </c>
      <c r="IQ57" s="155">
        <f t="shared" si="46"/>
        <v>6289.448633999999</v>
      </c>
      <c r="IR57" s="312"/>
    </row>
    <row r="58" spans="1:252" ht="18" customHeight="1">
      <c r="A58" s="159" t="s">
        <v>96</v>
      </c>
      <c r="B58" s="46" t="s">
        <v>97</v>
      </c>
      <c r="C58" s="103">
        <v>94.1</v>
      </c>
      <c r="D58" s="104">
        <v>232.5</v>
      </c>
      <c r="E58" s="103">
        <v>122.2</v>
      </c>
      <c r="F58" s="104">
        <v>224.7</v>
      </c>
      <c r="G58" s="104">
        <v>266.8</v>
      </c>
      <c r="H58" s="104">
        <v>355.6</v>
      </c>
      <c r="I58" s="105">
        <v>247.6</v>
      </c>
      <c r="J58" s="147">
        <v>289.4</v>
      </c>
      <c r="K58" s="147">
        <v>211.1</v>
      </c>
      <c r="L58" s="147">
        <v>301.6</v>
      </c>
      <c r="M58" s="147">
        <v>347.8</v>
      </c>
      <c r="N58" s="146">
        <v>557.1</v>
      </c>
      <c r="O58" s="147">
        <v>492.9</v>
      </c>
      <c r="P58" s="147">
        <v>752.6</v>
      </c>
      <c r="Q58" s="160">
        <v>884.2</v>
      </c>
      <c r="R58" s="147">
        <f t="shared" si="50"/>
        <v>1288.3899999999999</v>
      </c>
      <c r="S58" s="146">
        <v>2222.5</v>
      </c>
      <c r="T58" s="146">
        <v>2303.5</v>
      </c>
      <c r="U58" s="155">
        <v>2628.7</v>
      </c>
      <c r="V58" s="155">
        <v>2309.388936</v>
      </c>
      <c r="W58" s="155">
        <v>2145.92001</v>
      </c>
      <c r="X58" s="155">
        <v>2975.7031970000003</v>
      </c>
      <c r="Y58" s="155">
        <v>3872.827117</v>
      </c>
      <c r="Z58" s="147">
        <v>53.2</v>
      </c>
      <c r="AA58" s="18">
        <v>89.2</v>
      </c>
      <c r="AB58" s="18">
        <v>16.5</v>
      </c>
      <c r="AC58" s="18">
        <v>48.8</v>
      </c>
      <c r="AD58" s="18">
        <v>30</v>
      </c>
      <c r="AE58" s="18">
        <v>10.3</v>
      </c>
      <c r="AF58" s="18">
        <v>82.5</v>
      </c>
      <c r="AG58" s="18">
        <v>35.4</v>
      </c>
      <c r="AH58" s="18">
        <v>5.9</v>
      </c>
      <c r="AI58" s="18">
        <v>84.9</v>
      </c>
      <c r="AJ58" s="18">
        <v>14.6</v>
      </c>
      <c r="AK58" s="18">
        <v>21.6</v>
      </c>
      <c r="AL58" s="147">
        <f t="shared" si="51"/>
        <v>492.9</v>
      </c>
      <c r="AM58" s="147">
        <v>33.5</v>
      </c>
      <c r="AN58" s="18">
        <v>99.7</v>
      </c>
      <c r="AO58" s="18">
        <v>88.2</v>
      </c>
      <c r="AP58" s="18">
        <v>38.5</v>
      </c>
      <c r="AQ58" s="18">
        <v>12.4</v>
      </c>
      <c r="AR58" s="18">
        <v>68</v>
      </c>
      <c r="AS58" s="18">
        <v>52.2</v>
      </c>
      <c r="AT58" s="18">
        <v>50.4</v>
      </c>
      <c r="AU58" s="18">
        <v>61.9</v>
      </c>
      <c r="AV58" s="18">
        <v>86.8</v>
      </c>
      <c r="AW58" s="18">
        <v>112.2</v>
      </c>
      <c r="AX58" s="18">
        <v>48.8</v>
      </c>
      <c r="AY58" s="147">
        <f t="shared" si="52"/>
        <v>752.5999999999999</v>
      </c>
      <c r="AZ58" s="161">
        <v>35.8</v>
      </c>
      <c r="BA58" s="18">
        <v>136.2</v>
      </c>
      <c r="BB58" s="18">
        <v>68.8</v>
      </c>
      <c r="BC58" s="18">
        <v>60.1</v>
      </c>
      <c r="BD58" s="18">
        <v>59.9</v>
      </c>
      <c r="BE58" s="18">
        <v>41.5</v>
      </c>
      <c r="BF58" s="18">
        <v>48.2</v>
      </c>
      <c r="BG58" s="18">
        <v>122.5</v>
      </c>
      <c r="BH58" s="18">
        <v>119.7</v>
      </c>
      <c r="BI58" s="18">
        <v>73.6</v>
      </c>
      <c r="BJ58" s="18">
        <v>63.3</v>
      </c>
      <c r="BK58" s="18">
        <v>54.6</v>
      </c>
      <c r="BL58" s="147">
        <f t="shared" si="53"/>
        <v>884.2</v>
      </c>
      <c r="BM58" s="147">
        <v>73.7</v>
      </c>
      <c r="BN58" s="18">
        <v>69.1</v>
      </c>
      <c r="BO58" s="18">
        <v>105.98</v>
      </c>
      <c r="BP58" s="18">
        <v>128.72</v>
      </c>
      <c r="BQ58" s="18">
        <v>182.31</v>
      </c>
      <c r="BR58" s="18">
        <v>30.24</v>
      </c>
      <c r="BS58" s="48">
        <v>125.9</v>
      </c>
      <c r="BT58" s="48">
        <v>165.9</v>
      </c>
      <c r="BU58" s="48">
        <v>92.4</v>
      </c>
      <c r="BV58" s="48">
        <v>66.1</v>
      </c>
      <c r="BW58" s="48">
        <v>142.3</v>
      </c>
      <c r="BX58" s="18">
        <v>105.74</v>
      </c>
      <c r="BY58" s="147">
        <f t="shared" si="54"/>
        <v>1288.3899999999999</v>
      </c>
      <c r="BZ58" s="162">
        <v>123.3</v>
      </c>
      <c r="CA58" s="18">
        <f t="shared" si="55"/>
        <v>159.89999999999998</v>
      </c>
      <c r="CB58" s="18">
        <f t="shared" si="56"/>
        <v>136.8</v>
      </c>
      <c r="CC58" s="18">
        <f t="shared" si="57"/>
        <v>122</v>
      </c>
      <c r="CD58" s="18">
        <f t="shared" si="58"/>
        <v>211.70000000000005</v>
      </c>
      <c r="CE58" s="18">
        <f t="shared" si="59"/>
        <v>179.79999999999995</v>
      </c>
      <c r="CF58" s="18">
        <f t="shared" si="60"/>
        <v>187.5999999999999</v>
      </c>
      <c r="CG58" s="18">
        <f t="shared" si="61"/>
        <v>348.10000000000014</v>
      </c>
      <c r="CH58" s="18">
        <f t="shared" si="62"/>
        <v>230.89999999999986</v>
      </c>
      <c r="CI58" s="18">
        <f t="shared" si="63"/>
        <v>176.5</v>
      </c>
      <c r="CJ58" s="18">
        <f t="shared" si="64"/>
        <v>220.70000000000027</v>
      </c>
      <c r="CK58" s="18">
        <f t="shared" si="65"/>
        <v>125.19999999999982</v>
      </c>
      <c r="CL58" s="18">
        <f t="shared" si="66"/>
        <v>2222.5</v>
      </c>
      <c r="CM58" s="162">
        <v>283.2</v>
      </c>
      <c r="CN58" s="162">
        <v>420</v>
      </c>
      <c r="CO58" s="147">
        <v>542</v>
      </c>
      <c r="CP58" s="28">
        <v>753.7</v>
      </c>
      <c r="CQ58" s="162">
        <v>933.5</v>
      </c>
      <c r="CR58" s="162">
        <v>1121.1</v>
      </c>
      <c r="CS58" s="162">
        <v>1469.2</v>
      </c>
      <c r="CT58" s="28">
        <v>1700.1</v>
      </c>
      <c r="CU58" s="146">
        <v>1876.6</v>
      </c>
      <c r="CV58" s="146">
        <v>2097.3</v>
      </c>
      <c r="CW58" s="146">
        <v>2222.5</v>
      </c>
      <c r="CX58" s="146">
        <v>156.3</v>
      </c>
      <c r="CY58" s="146">
        <f t="shared" si="67"/>
        <v>102.39999999999998</v>
      </c>
      <c r="CZ58" s="146">
        <f t="shared" si="68"/>
        <v>207.5</v>
      </c>
      <c r="DA58" s="146">
        <f t="shared" si="69"/>
        <v>155.8</v>
      </c>
      <c r="DB58" s="146">
        <f t="shared" si="70"/>
        <v>226.29999999999995</v>
      </c>
      <c r="DC58" s="146">
        <f t="shared" si="71"/>
        <v>327.5</v>
      </c>
      <c r="DD58" s="146">
        <f t="shared" si="72"/>
        <v>104</v>
      </c>
      <c r="DE58" s="146">
        <f t="shared" si="73"/>
        <v>135.70000000000005</v>
      </c>
      <c r="DF58" s="146">
        <f t="shared" si="74"/>
        <v>199.5999999999999</v>
      </c>
      <c r="DG58" s="146">
        <f t="shared" si="75"/>
        <v>249.10000000000014</v>
      </c>
      <c r="DH58" s="146">
        <f t="shared" si="76"/>
        <v>175.5</v>
      </c>
      <c r="DI58" s="146">
        <f t="shared" si="77"/>
        <v>263.79999999999995</v>
      </c>
      <c r="DJ58" s="146">
        <f t="shared" si="78"/>
        <v>2303.5</v>
      </c>
      <c r="DK58" s="146">
        <v>198.1</v>
      </c>
      <c r="DL58" s="146">
        <f t="shared" si="79"/>
        <v>151.9</v>
      </c>
      <c r="DM58" s="146">
        <f t="shared" si="80"/>
        <v>303.20000000000005</v>
      </c>
      <c r="DN58" s="146">
        <f t="shared" si="81"/>
        <v>227.39999999999998</v>
      </c>
      <c r="DO58" s="146">
        <f t="shared" si="82"/>
        <v>241.80000000000007</v>
      </c>
      <c r="DP58" s="146">
        <f t="shared" si="83"/>
        <v>315.1999999999998</v>
      </c>
      <c r="DQ58" s="146">
        <f t="shared" si="84"/>
        <v>269</v>
      </c>
      <c r="DR58" s="146">
        <f t="shared" si="85"/>
        <v>165.20000000000005</v>
      </c>
      <c r="DS58" s="146">
        <f t="shared" si="86"/>
        <v>96</v>
      </c>
      <c r="DT58" s="146">
        <f t="shared" si="87"/>
        <v>271.5000000000002</v>
      </c>
      <c r="DU58" s="146">
        <f t="shared" si="88"/>
        <v>192.19999999999982</v>
      </c>
      <c r="DV58" s="146">
        <f t="shared" si="89"/>
        <v>197.19999999999982</v>
      </c>
      <c r="DW58" s="146">
        <f t="shared" si="90"/>
        <v>2628.7</v>
      </c>
      <c r="DX58" s="146">
        <v>258.7</v>
      </c>
      <c r="DY58" s="146">
        <v>466.2</v>
      </c>
      <c r="DZ58" s="146">
        <v>622</v>
      </c>
      <c r="EA58" s="146">
        <v>848.3</v>
      </c>
      <c r="EB58" s="163">
        <v>1175.8</v>
      </c>
      <c r="EC58" s="146">
        <v>1279.8</v>
      </c>
      <c r="ED58" s="146">
        <v>1415.5</v>
      </c>
      <c r="EE58" s="155">
        <v>1615.1</v>
      </c>
      <c r="EF58" s="155">
        <v>1864.2</v>
      </c>
      <c r="EG58" s="146">
        <v>2039.7</v>
      </c>
      <c r="EH58" s="146">
        <v>2303.5</v>
      </c>
      <c r="EI58" s="146">
        <v>198.1</v>
      </c>
      <c r="EJ58" s="146">
        <v>350</v>
      </c>
      <c r="EK58" s="164">
        <v>653.2</v>
      </c>
      <c r="EL58" s="155">
        <v>880.6</v>
      </c>
      <c r="EM58" s="146">
        <v>1122.4</v>
      </c>
      <c r="EN58" s="155">
        <v>1437.6</v>
      </c>
      <c r="EO58" s="146">
        <v>1706.6</v>
      </c>
      <c r="EP58" s="165">
        <v>1871.8</v>
      </c>
      <c r="EQ58" s="166">
        <v>1967.8</v>
      </c>
      <c r="ER58" s="155">
        <v>2239.3</v>
      </c>
      <c r="ES58" s="155">
        <v>2431.5</v>
      </c>
      <c r="ET58" s="155">
        <v>2628.7</v>
      </c>
      <c r="EU58" s="155">
        <v>155.4</v>
      </c>
      <c r="EV58" s="146">
        <v>559.3</v>
      </c>
      <c r="EW58" s="146">
        <v>870.1</v>
      </c>
      <c r="EX58" s="155">
        <v>932.9</v>
      </c>
      <c r="EY58" s="155">
        <v>1047.4</v>
      </c>
      <c r="EZ58" s="155">
        <v>279.161253</v>
      </c>
      <c r="FA58" s="155">
        <v>190.266697</v>
      </c>
      <c r="FB58" s="167">
        <v>129.661461</v>
      </c>
      <c r="FC58" s="168">
        <v>154.107913</v>
      </c>
      <c r="FD58" s="168">
        <v>275.115377</v>
      </c>
      <c r="FE58" s="169">
        <v>76.160285</v>
      </c>
      <c r="FF58" s="168">
        <v>157.51595</v>
      </c>
      <c r="FG58" s="155">
        <f t="shared" si="40"/>
        <v>2309.388936</v>
      </c>
      <c r="FH58" s="155">
        <v>77.225434</v>
      </c>
      <c r="FI58" s="169">
        <v>191.342483</v>
      </c>
      <c r="FJ58" s="155">
        <v>170.336712</v>
      </c>
      <c r="FK58" s="155">
        <v>45.331768</v>
      </c>
      <c r="FL58" s="155">
        <v>67.485852</v>
      </c>
      <c r="FM58" s="155">
        <v>104.206345</v>
      </c>
      <c r="FN58" s="169">
        <v>214.895147</v>
      </c>
      <c r="FO58" s="170">
        <v>161.148747</v>
      </c>
      <c r="FP58" s="170">
        <v>254.29713</v>
      </c>
      <c r="FQ58" s="170">
        <v>368.288497</v>
      </c>
      <c r="FR58" s="170">
        <v>260.29235</v>
      </c>
      <c r="FS58" s="170">
        <v>231.069545</v>
      </c>
      <c r="FT58" s="146">
        <f t="shared" si="41"/>
        <v>2145.92001</v>
      </c>
      <c r="FU58" s="28">
        <v>159.398129</v>
      </c>
      <c r="FV58" s="146">
        <v>167.972467</v>
      </c>
      <c r="FW58" s="114">
        <v>214.978528</v>
      </c>
      <c r="FX58" s="114">
        <v>274.440553</v>
      </c>
      <c r="FY58" s="114">
        <v>108.994723</v>
      </c>
      <c r="FZ58" s="114">
        <v>288.789414</v>
      </c>
      <c r="GA58" s="52">
        <v>111.121965</v>
      </c>
      <c r="GB58" s="52">
        <v>351.256297</v>
      </c>
      <c r="GC58" s="52">
        <v>257.903271</v>
      </c>
      <c r="GD58" s="52">
        <v>397.623875</v>
      </c>
      <c r="GE58" s="52">
        <v>350.0090370000001</v>
      </c>
      <c r="GF58" s="52">
        <v>293.214938</v>
      </c>
      <c r="GG58" s="158">
        <f t="shared" si="42"/>
        <v>2975.7031970000003</v>
      </c>
      <c r="GH58" s="146">
        <v>458.594939</v>
      </c>
      <c r="GI58" s="146">
        <v>196.56687</v>
      </c>
      <c r="GJ58" s="249">
        <v>214.978528</v>
      </c>
      <c r="GK58" s="249">
        <v>374.365053</v>
      </c>
      <c r="GL58" s="158">
        <v>264.937174</v>
      </c>
      <c r="GM58" s="158">
        <v>252.65845199999995</v>
      </c>
      <c r="GN58" s="250">
        <v>458.057984</v>
      </c>
      <c r="GO58" s="250">
        <v>272.473177</v>
      </c>
      <c r="GP58" s="158">
        <v>183.995647</v>
      </c>
      <c r="GQ58" s="158">
        <v>494.13755</v>
      </c>
      <c r="GR58" s="158">
        <v>371.69554</v>
      </c>
      <c r="GS58" s="249">
        <v>330.366203</v>
      </c>
      <c r="GT58" s="155">
        <v>5353.961410369451</v>
      </c>
      <c r="GU58" s="155">
        <v>4606.558439140802</v>
      </c>
      <c r="GV58" s="155">
        <v>4374.32281073188</v>
      </c>
      <c r="GW58" s="146">
        <f t="shared" si="43"/>
        <v>3872.827117</v>
      </c>
      <c r="GX58" s="105">
        <v>565.069743</v>
      </c>
      <c r="GY58" s="339">
        <v>563.353641</v>
      </c>
      <c r="GZ58" s="113">
        <v>359.66766099999995</v>
      </c>
      <c r="HA58" s="318">
        <v>361.70613710000003</v>
      </c>
      <c r="HB58" s="329">
        <v>333.68081779000005</v>
      </c>
      <c r="HC58" s="329">
        <v>486.36679585</v>
      </c>
      <c r="HD58" s="329">
        <v>380.10754251302905</v>
      </c>
      <c r="HE58" s="146">
        <v>628.527995880947</v>
      </c>
      <c r="HF58" s="331">
        <v>382.0011023978121</v>
      </c>
      <c r="HG58" s="328">
        <v>369.602696804233</v>
      </c>
      <c r="HH58" s="328">
        <v>574.408761901705</v>
      </c>
      <c r="HI58" s="328">
        <v>349.468515131724</v>
      </c>
      <c r="HJ58" s="25">
        <v>206.873728778038</v>
      </c>
      <c r="HK58" s="96">
        <v>335.330552352411</v>
      </c>
      <c r="HL58" s="96">
        <v>458.0204357303519</v>
      </c>
      <c r="HM58" s="96">
        <v>312.77385405999996</v>
      </c>
      <c r="HN58" s="96">
        <v>502.47750472</v>
      </c>
      <c r="HO58" s="96">
        <v>557.92725298</v>
      </c>
      <c r="HP58" s="96">
        <v>372.59219492000005</v>
      </c>
      <c r="HQ58" s="96">
        <v>599.8569206000001</v>
      </c>
      <c r="HR58" s="96"/>
      <c r="HS58" s="96">
        <v>363.57291200000003</v>
      </c>
      <c r="HT58" s="96">
        <v>473.52472500000005</v>
      </c>
      <c r="HU58" s="96">
        <v>423.608358</v>
      </c>
      <c r="HV58" s="347">
        <f t="shared" si="47"/>
        <v>5353.961410369451</v>
      </c>
      <c r="HW58" s="347">
        <f t="shared" si="44"/>
        <v>4606.558439140802</v>
      </c>
      <c r="HX58" s="347">
        <v>295.83315200000004</v>
      </c>
      <c r="HY58" s="347">
        <v>313.17430599999994</v>
      </c>
      <c r="HZ58" s="347">
        <v>434.061766</v>
      </c>
      <c r="IA58" s="347">
        <v>502.094517</v>
      </c>
      <c r="IB58" s="347">
        <v>322.433544</v>
      </c>
      <c r="IC58" s="347">
        <v>430.9920320000001</v>
      </c>
      <c r="ID58" s="347">
        <v>238.27477199999998</v>
      </c>
      <c r="IE58" s="347">
        <v>370.66228099999995</v>
      </c>
      <c r="IF58" s="347">
        <v>331.94883573187997</v>
      </c>
      <c r="IG58" s="347">
        <v>348.732857</v>
      </c>
      <c r="IH58" s="347">
        <v>330.864204</v>
      </c>
      <c r="II58" s="347">
        <v>455.25054400000005</v>
      </c>
      <c r="IJ58" s="347">
        <v>74.328169</v>
      </c>
      <c r="IK58" s="347">
        <v>274.802308</v>
      </c>
      <c r="IL58" s="347">
        <v>284.320606</v>
      </c>
      <c r="IM58" s="347">
        <v>262.87485100000004</v>
      </c>
      <c r="IN58" s="347">
        <v>250.650938</v>
      </c>
      <c r="IO58" s="347">
        <v>354.754982</v>
      </c>
      <c r="IP58" s="155">
        <f t="shared" si="45"/>
        <v>2298.589317</v>
      </c>
      <c r="IQ58" s="155">
        <f t="shared" si="46"/>
        <v>1501.7318539999999</v>
      </c>
      <c r="IR58" s="312"/>
    </row>
    <row r="59" spans="1:252" ht="18" customHeight="1">
      <c r="A59" s="159" t="s">
        <v>98</v>
      </c>
      <c r="B59" s="46" t="s">
        <v>99</v>
      </c>
      <c r="C59" s="103" t="s">
        <v>25</v>
      </c>
      <c r="D59" s="104">
        <v>28</v>
      </c>
      <c r="E59" s="103">
        <v>1.4</v>
      </c>
      <c r="F59" s="104">
        <v>35.5</v>
      </c>
      <c r="G59" s="104">
        <v>47.6</v>
      </c>
      <c r="H59" s="104">
        <v>11.6</v>
      </c>
      <c r="I59" s="105">
        <v>4.5</v>
      </c>
      <c r="J59" s="147">
        <v>39.2</v>
      </c>
      <c r="K59" s="147">
        <v>29</v>
      </c>
      <c r="L59" s="147">
        <v>36.9</v>
      </c>
      <c r="M59" s="147">
        <v>19.7</v>
      </c>
      <c r="N59" s="146">
        <v>44.2</v>
      </c>
      <c r="O59" s="147">
        <v>12.2</v>
      </c>
      <c r="P59" s="147">
        <v>120.8</v>
      </c>
      <c r="Q59" s="160">
        <v>9.5</v>
      </c>
      <c r="R59" s="147">
        <f t="shared" si="50"/>
        <v>34.8</v>
      </c>
      <c r="S59" s="146">
        <v>44.6</v>
      </c>
      <c r="T59" s="146">
        <v>15.5</v>
      </c>
      <c r="U59" s="155">
        <v>39.7</v>
      </c>
      <c r="V59" s="155">
        <v>11.397929</v>
      </c>
      <c r="W59" s="155">
        <v>25.136153999999998</v>
      </c>
      <c r="X59" s="155">
        <v>68.600878</v>
      </c>
      <c r="Y59" s="155">
        <v>152.796049</v>
      </c>
      <c r="Z59" s="147">
        <v>2</v>
      </c>
      <c r="AA59" s="18">
        <v>7.8</v>
      </c>
      <c r="AB59" s="18">
        <v>2.4</v>
      </c>
      <c r="AC59" s="18" t="s">
        <v>24</v>
      </c>
      <c r="AD59" s="18" t="s">
        <v>24</v>
      </c>
      <c r="AE59" s="18" t="s">
        <v>24</v>
      </c>
      <c r="AF59" s="18" t="s">
        <v>24</v>
      </c>
      <c r="AG59" s="18" t="s">
        <v>24</v>
      </c>
      <c r="AH59" s="18" t="s">
        <v>24</v>
      </c>
      <c r="AI59" s="18" t="s">
        <v>24</v>
      </c>
      <c r="AJ59" s="18" t="s">
        <v>24</v>
      </c>
      <c r="AK59" s="18" t="s">
        <v>24</v>
      </c>
      <c r="AL59" s="147">
        <f t="shared" si="51"/>
        <v>12.200000000000001</v>
      </c>
      <c r="AM59" s="147" t="s">
        <v>209</v>
      </c>
      <c r="AN59" s="18">
        <v>11.4</v>
      </c>
      <c r="AO59" s="18" t="s">
        <v>24</v>
      </c>
      <c r="AP59" s="18" t="s">
        <v>24</v>
      </c>
      <c r="AQ59" s="18">
        <v>9.5</v>
      </c>
      <c r="AR59" s="18">
        <v>1</v>
      </c>
      <c r="AS59" s="18">
        <v>48.9</v>
      </c>
      <c r="AT59" s="18">
        <v>0.2</v>
      </c>
      <c r="AU59" s="18">
        <v>0.5</v>
      </c>
      <c r="AV59" s="18" t="s">
        <v>209</v>
      </c>
      <c r="AW59" s="18">
        <v>24</v>
      </c>
      <c r="AX59" s="18">
        <v>25.3</v>
      </c>
      <c r="AY59" s="147">
        <f t="shared" si="52"/>
        <v>120.8</v>
      </c>
      <c r="AZ59" s="161" t="s">
        <v>24</v>
      </c>
      <c r="BA59" s="18" t="s">
        <v>209</v>
      </c>
      <c r="BB59" s="18" t="s">
        <v>24</v>
      </c>
      <c r="BC59" s="18">
        <v>1</v>
      </c>
      <c r="BD59" s="18" t="s">
        <v>209</v>
      </c>
      <c r="BE59" s="18">
        <v>0.7</v>
      </c>
      <c r="BF59" s="18" t="s">
        <v>209</v>
      </c>
      <c r="BG59" s="18" t="s">
        <v>209</v>
      </c>
      <c r="BH59" s="18">
        <v>1</v>
      </c>
      <c r="BI59" s="18">
        <v>1.4</v>
      </c>
      <c r="BJ59" s="18" t="s">
        <v>209</v>
      </c>
      <c r="BK59" s="18">
        <v>5.4</v>
      </c>
      <c r="BL59" s="147">
        <f t="shared" si="53"/>
        <v>9.5</v>
      </c>
      <c r="BM59" s="147">
        <v>1.8</v>
      </c>
      <c r="BN59" s="18" t="s">
        <v>24</v>
      </c>
      <c r="BO59" s="18">
        <v>5</v>
      </c>
      <c r="BP59" s="18">
        <v>7.34</v>
      </c>
      <c r="BQ59" s="18">
        <v>8.91</v>
      </c>
      <c r="BR59" s="18">
        <v>0.72</v>
      </c>
      <c r="BS59" s="48">
        <v>1</v>
      </c>
      <c r="BT59" s="48">
        <v>2.1</v>
      </c>
      <c r="BU59" s="48">
        <v>0.9</v>
      </c>
      <c r="BV59" s="48">
        <v>2.3</v>
      </c>
      <c r="BW59" s="48">
        <v>0.9</v>
      </c>
      <c r="BX59" s="18">
        <v>3.83</v>
      </c>
      <c r="BY59" s="147">
        <f t="shared" si="54"/>
        <v>34.8</v>
      </c>
      <c r="BZ59" s="162">
        <v>10.2</v>
      </c>
      <c r="CA59" s="18">
        <f t="shared" si="55"/>
        <v>4.100000000000001</v>
      </c>
      <c r="CB59" s="18">
        <f t="shared" si="56"/>
        <v>5.899999999999999</v>
      </c>
      <c r="CC59" s="18">
        <f t="shared" si="57"/>
        <v>8.3</v>
      </c>
      <c r="CD59" s="18">
        <f t="shared" si="58"/>
        <v>0</v>
      </c>
      <c r="CE59" s="18">
        <f t="shared" si="59"/>
        <v>1</v>
      </c>
      <c r="CF59" s="18">
        <f t="shared" si="60"/>
        <v>3.200000000000003</v>
      </c>
      <c r="CG59" s="18">
        <f t="shared" si="61"/>
        <v>2.1999999999999957</v>
      </c>
      <c r="CH59" s="18">
        <f t="shared" si="62"/>
        <v>1.3000000000000043</v>
      </c>
      <c r="CI59" s="18">
        <f t="shared" si="63"/>
        <v>0</v>
      </c>
      <c r="CJ59" s="18">
        <f t="shared" si="64"/>
        <v>6.199999999999996</v>
      </c>
      <c r="CK59" s="18">
        <f t="shared" si="65"/>
        <v>2.200000000000003</v>
      </c>
      <c r="CL59" s="18">
        <f t="shared" si="66"/>
        <v>44.6</v>
      </c>
      <c r="CM59" s="162">
        <v>14.3</v>
      </c>
      <c r="CN59" s="162">
        <v>20.2</v>
      </c>
      <c r="CO59" s="147">
        <v>28.5</v>
      </c>
      <c r="CP59" s="28">
        <v>28.5</v>
      </c>
      <c r="CQ59" s="162">
        <v>29.5</v>
      </c>
      <c r="CR59" s="162">
        <v>32.7</v>
      </c>
      <c r="CS59" s="162">
        <v>34.9</v>
      </c>
      <c r="CT59" s="28">
        <v>36.2</v>
      </c>
      <c r="CU59" s="146">
        <v>36.2</v>
      </c>
      <c r="CV59" s="146">
        <v>42.4</v>
      </c>
      <c r="CW59" s="146">
        <v>44.6</v>
      </c>
      <c r="CX59" s="146">
        <v>15.5</v>
      </c>
      <c r="CY59" s="146">
        <f t="shared" si="67"/>
        <v>0</v>
      </c>
      <c r="CZ59" s="146">
        <f t="shared" si="68"/>
        <v>0</v>
      </c>
      <c r="DA59" s="146">
        <f t="shared" si="69"/>
        <v>0</v>
      </c>
      <c r="DB59" s="146">
        <f t="shared" si="70"/>
        <v>0</v>
      </c>
      <c r="DC59" s="146">
        <f t="shared" si="71"/>
        <v>0</v>
      </c>
      <c r="DD59" s="146">
        <f t="shared" si="72"/>
        <v>0</v>
      </c>
      <c r="DE59" s="146">
        <f t="shared" si="73"/>
        <v>0</v>
      </c>
      <c r="DF59" s="146">
        <f t="shared" si="74"/>
        <v>0</v>
      </c>
      <c r="DG59" s="146">
        <f t="shared" si="75"/>
        <v>0</v>
      </c>
      <c r="DH59" s="146">
        <f t="shared" si="76"/>
        <v>0</v>
      </c>
      <c r="DI59" s="146">
        <f t="shared" si="77"/>
        <v>0</v>
      </c>
      <c r="DJ59" s="146">
        <f t="shared" si="78"/>
        <v>15.5</v>
      </c>
      <c r="DK59" s="146" t="s">
        <v>24</v>
      </c>
      <c r="DL59" s="146">
        <f t="shared" si="79"/>
        <v>0</v>
      </c>
      <c r="DM59" s="146">
        <f t="shared" si="80"/>
        <v>0</v>
      </c>
      <c r="DN59" s="146">
        <f t="shared" si="81"/>
        <v>0</v>
      </c>
      <c r="DO59" s="146">
        <f t="shared" si="82"/>
        <v>0</v>
      </c>
      <c r="DP59" s="146">
        <f t="shared" si="83"/>
        <v>0</v>
      </c>
      <c r="DQ59" s="146">
        <f t="shared" si="84"/>
        <v>0</v>
      </c>
      <c r="DR59" s="146">
        <f t="shared" si="85"/>
        <v>26.2</v>
      </c>
      <c r="DS59" s="146">
        <f t="shared" si="86"/>
        <v>2.8000000000000007</v>
      </c>
      <c r="DT59" s="146">
        <f t="shared" si="87"/>
        <v>-29</v>
      </c>
      <c r="DU59" s="146">
        <f t="shared" si="88"/>
        <v>0</v>
      </c>
      <c r="DV59" s="146">
        <f t="shared" si="89"/>
        <v>39.7</v>
      </c>
      <c r="DW59" s="146">
        <f t="shared" si="90"/>
        <v>39.7</v>
      </c>
      <c r="DX59" s="146">
        <v>15.5</v>
      </c>
      <c r="DY59" s="146">
        <v>15.5</v>
      </c>
      <c r="DZ59" s="146">
        <v>15.5</v>
      </c>
      <c r="EA59" s="146">
        <v>15.5</v>
      </c>
      <c r="EB59" s="163">
        <v>15.5</v>
      </c>
      <c r="EC59" s="146">
        <v>15.5</v>
      </c>
      <c r="ED59" s="146">
        <v>15.5</v>
      </c>
      <c r="EE59" s="155">
        <v>15.5</v>
      </c>
      <c r="EF59" s="155">
        <v>15.5</v>
      </c>
      <c r="EG59" s="146">
        <v>15.5</v>
      </c>
      <c r="EH59" s="146">
        <v>15.5</v>
      </c>
      <c r="EI59" s="146" t="s">
        <v>24</v>
      </c>
      <c r="EJ59" s="146" t="s">
        <v>24</v>
      </c>
      <c r="EK59" s="164" t="s">
        <v>24</v>
      </c>
      <c r="EL59" s="146" t="s">
        <v>24</v>
      </c>
      <c r="EM59" s="146" t="s">
        <v>24</v>
      </c>
      <c r="EN59" s="146" t="s">
        <v>24</v>
      </c>
      <c r="EO59" s="146" t="s">
        <v>24</v>
      </c>
      <c r="EP59" s="172">
        <v>26.2</v>
      </c>
      <c r="EQ59" s="172">
        <v>29</v>
      </c>
      <c r="ER59" s="146" t="s">
        <v>24</v>
      </c>
      <c r="ES59" s="146" t="s">
        <v>24</v>
      </c>
      <c r="ET59" s="146">
        <v>39.7</v>
      </c>
      <c r="EU59" s="146" t="s">
        <v>24</v>
      </c>
      <c r="EV59" s="146">
        <v>3.2</v>
      </c>
      <c r="EW59" s="146">
        <v>3.2</v>
      </c>
      <c r="EX59" s="155">
        <v>3.2</v>
      </c>
      <c r="EY59" s="155">
        <v>3.2</v>
      </c>
      <c r="EZ59" s="146">
        <v>0</v>
      </c>
      <c r="FA59" s="146">
        <v>0</v>
      </c>
      <c r="FB59" s="167">
        <v>0</v>
      </c>
      <c r="FC59" s="168">
        <v>7.67988</v>
      </c>
      <c r="FD59" s="168">
        <v>0</v>
      </c>
      <c r="FE59" s="169">
        <v>0.518049</v>
      </c>
      <c r="FF59" s="168">
        <v>0</v>
      </c>
      <c r="FG59" s="155">
        <f t="shared" si="40"/>
        <v>11.397929</v>
      </c>
      <c r="FH59" s="155">
        <v>4.5024</v>
      </c>
      <c r="FI59" s="169">
        <v>0</v>
      </c>
      <c r="FJ59" s="155">
        <v>0.019225</v>
      </c>
      <c r="FK59" s="155">
        <v>1.047531</v>
      </c>
      <c r="FL59" s="155">
        <v>6.10298</v>
      </c>
      <c r="FM59" s="155">
        <v>0</v>
      </c>
      <c r="FN59" s="169">
        <v>0</v>
      </c>
      <c r="FO59" s="170">
        <v>5.714285</v>
      </c>
      <c r="FP59" s="170">
        <v>0</v>
      </c>
      <c r="FQ59" s="170">
        <v>3.533914</v>
      </c>
      <c r="FR59" s="170">
        <v>0</v>
      </c>
      <c r="FS59" s="170">
        <v>4.215819</v>
      </c>
      <c r="FT59" s="146">
        <f t="shared" si="41"/>
        <v>25.136153999999998</v>
      </c>
      <c r="FU59" s="28" t="s">
        <v>24</v>
      </c>
      <c r="FV59" s="146">
        <v>0</v>
      </c>
      <c r="FW59" s="114">
        <v>0.080821</v>
      </c>
      <c r="FX59" s="114">
        <v>0</v>
      </c>
      <c r="FY59" s="114">
        <v>29.903294</v>
      </c>
      <c r="FZ59" s="114">
        <v>0</v>
      </c>
      <c r="GA59" s="52">
        <v>0.085811</v>
      </c>
      <c r="GB59" s="52">
        <v>27.704172</v>
      </c>
      <c r="GC59" s="52">
        <v>0.154436</v>
      </c>
      <c r="GD59" s="52">
        <v>0</v>
      </c>
      <c r="GE59" s="52">
        <v>0.130193</v>
      </c>
      <c r="GF59" s="52">
        <v>10.542151</v>
      </c>
      <c r="GG59" s="158">
        <f t="shared" si="42"/>
        <v>68.600878</v>
      </c>
      <c r="GH59" s="146">
        <v>44.666882</v>
      </c>
      <c r="GI59" s="146">
        <v>0</v>
      </c>
      <c r="GJ59" s="249">
        <v>0.080821</v>
      </c>
      <c r="GK59" s="249">
        <v>0</v>
      </c>
      <c r="GL59" s="158">
        <v>13.168523</v>
      </c>
      <c r="GM59" s="158" t="s">
        <v>24</v>
      </c>
      <c r="GN59" s="250">
        <v>0</v>
      </c>
      <c r="GO59" s="250">
        <v>13.790478</v>
      </c>
      <c r="GP59" s="158">
        <v>0.604642</v>
      </c>
      <c r="GQ59" s="158">
        <v>25.802744</v>
      </c>
      <c r="GR59" s="158">
        <v>6.314442</v>
      </c>
      <c r="GS59" s="249">
        <v>48.367517</v>
      </c>
      <c r="GT59" s="155">
        <v>79.55342239208501</v>
      </c>
      <c r="GU59" s="155">
        <v>32.572071140475</v>
      </c>
      <c r="GV59" s="155">
        <v>70.14583167</v>
      </c>
      <c r="GW59" s="146">
        <f t="shared" si="43"/>
        <v>152.796049</v>
      </c>
      <c r="GX59" s="105" t="s">
        <v>24</v>
      </c>
      <c r="GY59" s="339">
        <v>9.794811</v>
      </c>
      <c r="GZ59" s="113">
        <v>0</v>
      </c>
      <c r="HA59" s="318">
        <v>4.910294</v>
      </c>
      <c r="HB59" s="333">
        <v>2.07210536</v>
      </c>
      <c r="HC59" s="333">
        <v>54.60426492</v>
      </c>
      <c r="HD59" s="333">
        <v>0.023649</v>
      </c>
      <c r="HE59" s="146">
        <v>3.5669923099210004</v>
      </c>
      <c r="HF59" s="330">
        <v>0.088746</v>
      </c>
      <c r="HG59" s="328">
        <v>0</v>
      </c>
      <c r="HH59" s="328">
        <v>2.42626594777</v>
      </c>
      <c r="HI59" s="328">
        <v>2.066293854394</v>
      </c>
      <c r="HJ59" s="25">
        <v>1.8229264850000002</v>
      </c>
      <c r="HK59" s="96">
        <v>2.768088176579</v>
      </c>
      <c r="HL59" s="96">
        <v>1.292110708896</v>
      </c>
      <c r="HM59" s="96">
        <v>0</v>
      </c>
      <c r="HN59" s="96">
        <v>3.91891089</v>
      </c>
      <c r="HO59" s="96">
        <v>2.55199551</v>
      </c>
      <c r="HP59" s="96">
        <v>12.14605903</v>
      </c>
      <c r="HQ59" s="96">
        <v>1.7268732</v>
      </c>
      <c r="HR59" s="96">
        <v>1.21735914</v>
      </c>
      <c r="HS59" s="96">
        <v>0.62712</v>
      </c>
      <c r="HT59" s="96">
        <v>4.117994</v>
      </c>
      <c r="HU59" s="96">
        <v>0.382634</v>
      </c>
      <c r="HV59" s="347">
        <f t="shared" si="47"/>
        <v>79.55342239208501</v>
      </c>
      <c r="HW59" s="347">
        <f t="shared" si="44"/>
        <v>32.572071140475</v>
      </c>
      <c r="HX59" s="347">
        <v>2.442995</v>
      </c>
      <c r="HY59" s="347"/>
      <c r="HZ59" s="347">
        <v>4.645534</v>
      </c>
      <c r="IA59" s="347"/>
      <c r="IB59" s="347"/>
      <c r="IC59" s="347"/>
      <c r="ID59" s="347"/>
      <c r="IE59" s="347">
        <v>8.305678</v>
      </c>
      <c r="IF59" s="347">
        <v>6.47801367</v>
      </c>
      <c r="IG59" s="347">
        <v>9.150327</v>
      </c>
      <c r="IH59" s="347">
        <v>39.123284</v>
      </c>
      <c r="II59" s="347"/>
      <c r="IJ59" s="347">
        <v>48.87936</v>
      </c>
      <c r="IK59" s="347">
        <v>0.117583</v>
      </c>
      <c r="IL59" s="347">
        <v>13.429632</v>
      </c>
      <c r="IM59" s="347">
        <v>0.38529</v>
      </c>
      <c r="IN59" s="347">
        <v>111.868879</v>
      </c>
      <c r="IO59" s="347">
        <v>0.207322</v>
      </c>
      <c r="IP59" s="155">
        <f t="shared" si="45"/>
        <v>7.088528999999999</v>
      </c>
      <c r="IQ59" s="155">
        <f t="shared" si="46"/>
        <v>174.888066</v>
      </c>
      <c r="IR59" s="312"/>
    </row>
    <row r="60" spans="1:252" ht="18" customHeight="1">
      <c r="A60" s="159" t="s">
        <v>100</v>
      </c>
      <c r="B60" s="46" t="s">
        <v>101</v>
      </c>
      <c r="C60" s="103">
        <v>85.7</v>
      </c>
      <c r="D60" s="104">
        <v>122.2</v>
      </c>
      <c r="E60" s="103">
        <v>155.2</v>
      </c>
      <c r="F60" s="104">
        <v>114.5</v>
      </c>
      <c r="G60" s="104">
        <v>83.3</v>
      </c>
      <c r="H60" s="104">
        <v>133.6</v>
      </c>
      <c r="I60" s="105">
        <v>48.1</v>
      </c>
      <c r="J60" s="147">
        <v>97.2</v>
      </c>
      <c r="K60" s="147">
        <v>91.5</v>
      </c>
      <c r="L60" s="147">
        <v>56.1</v>
      </c>
      <c r="M60" s="147">
        <v>134.6</v>
      </c>
      <c r="N60" s="146">
        <v>129.1</v>
      </c>
      <c r="O60" s="147">
        <v>131.1</v>
      </c>
      <c r="P60" s="147">
        <v>127.5</v>
      </c>
      <c r="Q60" s="160">
        <v>174.3</v>
      </c>
      <c r="R60" s="147">
        <f t="shared" si="50"/>
        <v>171.79000000000002</v>
      </c>
      <c r="S60" s="146">
        <v>196.6</v>
      </c>
      <c r="T60" s="146">
        <v>474.3</v>
      </c>
      <c r="U60" s="155">
        <v>213</v>
      </c>
      <c r="V60" s="155">
        <v>129.005907</v>
      </c>
      <c r="W60" s="155">
        <v>118.422689</v>
      </c>
      <c r="X60" s="155">
        <v>101.36199</v>
      </c>
      <c r="Y60" s="155">
        <v>176.28511400000002</v>
      </c>
      <c r="Z60" s="147">
        <v>6</v>
      </c>
      <c r="AA60" s="18">
        <v>6.3</v>
      </c>
      <c r="AB60" s="18">
        <v>12.5</v>
      </c>
      <c r="AC60" s="18">
        <v>10.2</v>
      </c>
      <c r="AD60" s="18">
        <v>19.4</v>
      </c>
      <c r="AE60" s="18">
        <v>10</v>
      </c>
      <c r="AF60" s="18">
        <v>27.2</v>
      </c>
      <c r="AG60" s="18">
        <v>11</v>
      </c>
      <c r="AH60" s="18">
        <v>4.1</v>
      </c>
      <c r="AI60" s="18">
        <v>7.4</v>
      </c>
      <c r="AJ60" s="18">
        <v>13.1</v>
      </c>
      <c r="AK60" s="18">
        <v>3.9</v>
      </c>
      <c r="AL60" s="147">
        <f t="shared" si="51"/>
        <v>131.1</v>
      </c>
      <c r="AM60" s="147">
        <v>8.2</v>
      </c>
      <c r="AN60" s="18">
        <v>28.5</v>
      </c>
      <c r="AO60" s="18">
        <v>7.7</v>
      </c>
      <c r="AP60" s="18">
        <v>10.6</v>
      </c>
      <c r="AQ60" s="18">
        <v>2.1</v>
      </c>
      <c r="AR60" s="18">
        <v>10.2</v>
      </c>
      <c r="AS60" s="18">
        <v>5.4</v>
      </c>
      <c r="AT60" s="18">
        <v>16.8</v>
      </c>
      <c r="AU60" s="18">
        <v>19.1</v>
      </c>
      <c r="AV60" s="18">
        <v>3.9</v>
      </c>
      <c r="AW60" s="18">
        <v>3.8</v>
      </c>
      <c r="AX60" s="18">
        <v>11.2</v>
      </c>
      <c r="AY60" s="147">
        <f t="shared" si="52"/>
        <v>127.50000000000003</v>
      </c>
      <c r="AZ60" s="161">
        <v>26.2</v>
      </c>
      <c r="BA60" s="18">
        <v>14.7</v>
      </c>
      <c r="BB60" s="18">
        <v>42.9</v>
      </c>
      <c r="BC60" s="18">
        <v>1</v>
      </c>
      <c r="BD60" s="18">
        <v>3.6</v>
      </c>
      <c r="BE60" s="18">
        <v>24.4</v>
      </c>
      <c r="BF60" s="18">
        <v>7.4</v>
      </c>
      <c r="BG60" s="18">
        <v>6.8</v>
      </c>
      <c r="BH60" s="18">
        <v>8.2</v>
      </c>
      <c r="BI60" s="18">
        <v>4.2</v>
      </c>
      <c r="BJ60" s="18">
        <v>10.4</v>
      </c>
      <c r="BK60" s="18">
        <v>24.5</v>
      </c>
      <c r="BL60" s="147">
        <f t="shared" si="53"/>
        <v>174.29999999999998</v>
      </c>
      <c r="BM60" s="147">
        <v>10.7</v>
      </c>
      <c r="BN60" s="18">
        <v>3.4</v>
      </c>
      <c r="BO60" s="18">
        <v>23.03</v>
      </c>
      <c r="BP60" s="18">
        <v>10.69</v>
      </c>
      <c r="BQ60" s="18">
        <v>18.25</v>
      </c>
      <c r="BR60" s="18">
        <v>23.71</v>
      </c>
      <c r="BS60" s="48">
        <v>22.7</v>
      </c>
      <c r="BT60" s="48">
        <v>18</v>
      </c>
      <c r="BU60" s="48">
        <v>9.8</v>
      </c>
      <c r="BV60" s="48">
        <v>13.9</v>
      </c>
      <c r="BW60" s="48">
        <v>7.099999999999994</v>
      </c>
      <c r="BX60" s="18">
        <v>10.51</v>
      </c>
      <c r="BY60" s="147">
        <f t="shared" si="54"/>
        <v>171.79000000000002</v>
      </c>
      <c r="BZ60" s="162">
        <v>7.4</v>
      </c>
      <c r="CA60" s="18">
        <f t="shared" si="55"/>
        <v>9.999999999999998</v>
      </c>
      <c r="CB60" s="18">
        <f t="shared" si="56"/>
        <v>19.800000000000004</v>
      </c>
      <c r="CC60" s="18">
        <f t="shared" si="57"/>
        <v>7.199999999999996</v>
      </c>
      <c r="CD60" s="18">
        <f t="shared" si="58"/>
        <v>5.600000000000001</v>
      </c>
      <c r="CE60" s="18">
        <f t="shared" si="59"/>
        <v>8.600000000000001</v>
      </c>
      <c r="CF60" s="18">
        <f t="shared" si="60"/>
        <v>7.899999999999999</v>
      </c>
      <c r="CG60" s="18">
        <f t="shared" si="61"/>
        <v>6.799999999999997</v>
      </c>
      <c r="CH60" s="18">
        <f t="shared" si="62"/>
        <v>60.60000000000001</v>
      </c>
      <c r="CI60" s="18">
        <f t="shared" si="63"/>
        <v>47.69999999999999</v>
      </c>
      <c r="CJ60" s="18">
        <f t="shared" si="64"/>
        <v>11.099999999999994</v>
      </c>
      <c r="CK60" s="18">
        <f t="shared" si="65"/>
        <v>3.9000000000000057</v>
      </c>
      <c r="CL60" s="18">
        <f t="shared" si="66"/>
        <v>196.6</v>
      </c>
      <c r="CM60" s="162">
        <v>17.4</v>
      </c>
      <c r="CN60" s="162">
        <v>37.2</v>
      </c>
      <c r="CO60" s="147">
        <v>44.4</v>
      </c>
      <c r="CP60" s="28">
        <v>50</v>
      </c>
      <c r="CQ60" s="162">
        <v>58.6</v>
      </c>
      <c r="CR60" s="162">
        <v>66.5</v>
      </c>
      <c r="CS60" s="162">
        <v>73.3</v>
      </c>
      <c r="CT60" s="28">
        <v>133.9</v>
      </c>
      <c r="CU60" s="146">
        <v>181.6</v>
      </c>
      <c r="CV60" s="146">
        <v>192.7</v>
      </c>
      <c r="CW60" s="146">
        <v>196.6</v>
      </c>
      <c r="CX60" s="146">
        <v>9.6</v>
      </c>
      <c r="CY60" s="146">
        <f t="shared" si="67"/>
        <v>15.299999999999999</v>
      </c>
      <c r="CZ60" s="146">
        <f t="shared" si="68"/>
        <v>13.200000000000003</v>
      </c>
      <c r="DA60" s="146">
        <f t="shared" si="69"/>
        <v>2.1999999999999957</v>
      </c>
      <c r="DB60" s="146">
        <f t="shared" si="70"/>
        <v>6</v>
      </c>
      <c r="DC60" s="146">
        <f t="shared" si="71"/>
        <v>1.1000000000000014</v>
      </c>
      <c r="DD60" s="146">
        <f t="shared" si="72"/>
        <v>6.600000000000001</v>
      </c>
      <c r="DE60" s="146">
        <f t="shared" si="73"/>
        <v>13.299999999999997</v>
      </c>
      <c r="DF60" s="146">
        <f t="shared" si="74"/>
        <v>4.799999999999997</v>
      </c>
      <c r="DG60" s="146">
        <f t="shared" si="75"/>
        <v>394.1</v>
      </c>
      <c r="DH60" s="146">
        <f t="shared" si="76"/>
        <v>6.199999999999989</v>
      </c>
      <c r="DI60" s="146">
        <f t="shared" si="77"/>
        <v>1.900000000000034</v>
      </c>
      <c r="DJ60" s="146">
        <f t="shared" si="78"/>
        <v>474.30000000000007</v>
      </c>
      <c r="DK60" s="146">
        <v>10.5</v>
      </c>
      <c r="DL60" s="146">
        <f t="shared" si="79"/>
        <v>29.5</v>
      </c>
      <c r="DM60" s="146">
        <f t="shared" si="80"/>
        <v>37.2</v>
      </c>
      <c r="DN60" s="146">
        <f t="shared" si="81"/>
        <v>24.599999999999994</v>
      </c>
      <c r="DO60" s="146">
        <f t="shared" si="82"/>
        <v>11.299999999999997</v>
      </c>
      <c r="DP60" s="146">
        <f t="shared" si="83"/>
        <v>0.6000000000000085</v>
      </c>
      <c r="DQ60" s="146">
        <f t="shared" si="84"/>
        <v>5.299999999999997</v>
      </c>
      <c r="DR60" s="146">
        <f t="shared" si="85"/>
        <v>7.099999999999994</v>
      </c>
      <c r="DS60" s="146">
        <f t="shared" si="86"/>
        <v>12.900000000000006</v>
      </c>
      <c r="DT60" s="146">
        <f t="shared" si="87"/>
        <v>44.400000000000006</v>
      </c>
      <c r="DU60" s="146">
        <f t="shared" si="88"/>
        <v>15.699999999999989</v>
      </c>
      <c r="DV60" s="146">
        <f t="shared" si="89"/>
        <v>13.900000000000006</v>
      </c>
      <c r="DW60" s="146">
        <f t="shared" si="90"/>
        <v>213</v>
      </c>
      <c r="DX60" s="146">
        <v>24.9</v>
      </c>
      <c r="DY60" s="146">
        <v>38.1</v>
      </c>
      <c r="DZ60" s="146">
        <v>40.3</v>
      </c>
      <c r="EA60" s="146">
        <v>46.3</v>
      </c>
      <c r="EB60" s="163">
        <v>47.4</v>
      </c>
      <c r="EC60" s="146">
        <v>54</v>
      </c>
      <c r="ED60" s="146">
        <v>67.3</v>
      </c>
      <c r="EE60" s="155">
        <v>72.1</v>
      </c>
      <c r="EF60" s="155">
        <v>466.2</v>
      </c>
      <c r="EG60" s="146">
        <v>472.4</v>
      </c>
      <c r="EH60" s="146">
        <v>474.3</v>
      </c>
      <c r="EI60" s="146">
        <v>10.5</v>
      </c>
      <c r="EJ60" s="146">
        <v>40</v>
      </c>
      <c r="EK60" s="164">
        <v>77.2</v>
      </c>
      <c r="EL60" s="155">
        <v>101.8</v>
      </c>
      <c r="EM60" s="146">
        <v>113.1</v>
      </c>
      <c r="EN60" s="155">
        <v>113.7</v>
      </c>
      <c r="EO60" s="146">
        <v>119</v>
      </c>
      <c r="EP60" s="165">
        <v>126.1</v>
      </c>
      <c r="EQ60" s="166">
        <v>139</v>
      </c>
      <c r="ER60" s="155">
        <v>183.4</v>
      </c>
      <c r="ES60" s="155">
        <v>199.1</v>
      </c>
      <c r="ET60" s="155">
        <v>213</v>
      </c>
      <c r="EU60" s="155">
        <v>46.3</v>
      </c>
      <c r="EV60" s="146">
        <v>46.6</v>
      </c>
      <c r="EW60" s="146">
        <v>46.6</v>
      </c>
      <c r="EX60" s="155">
        <v>50.3</v>
      </c>
      <c r="EY60" s="155">
        <v>83.7</v>
      </c>
      <c r="EZ60" s="155">
        <v>3.067898</v>
      </c>
      <c r="FA60" s="155">
        <v>17.414611</v>
      </c>
      <c r="FB60" s="167">
        <v>0</v>
      </c>
      <c r="FC60" s="168">
        <v>0</v>
      </c>
      <c r="FD60" s="168">
        <v>5.232472</v>
      </c>
      <c r="FE60" s="169">
        <v>18.456109</v>
      </c>
      <c r="FF60" s="168">
        <v>1.134817</v>
      </c>
      <c r="FG60" s="155">
        <f t="shared" si="40"/>
        <v>129.005907</v>
      </c>
      <c r="FH60" s="155">
        <v>7.707986</v>
      </c>
      <c r="FI60" s="169">
        <v>24.417545</v>
      </c>
      <c r="FJ60" s="155">
        <v>3.913229</v>
      </c>
      <c r="FK60" s="155">
        <v>1.404639</v>
      </c>
      <c r="FL60" s="155">
        <v>7.500591</v>
      </c>
      <c r="FM60" s="155">
        <v>0.882313</v>
      </c>
      <c r="FN60" s="169">
        <v>31.875495</v>
      </c>
      <c r="FO60" s="170">
        <v>1.86717</v>
      </c>
      <c r="FP60" s="170">
        <v>6.474404</v>
      </c>
      <c r="FQ60" s="170">
        <v>19.270443</v>
      </c>
      <c r="FR60" s="170">
        <v>12.570853</v>
      </c>
      <c r="FS60" s="170">
        <v>0.538021</v>
      </c>
      <c r="FT60" s="146">
        <f t="shared" si="41"/>
        <v>118.422689</v>
      </c>
      <c r="FU60" s="28">
        <v>2.142146</v>
      </c>
      <c r="FV60" s="146">
        <v>9.984608</v>
      </c>
      <c r="FW60" s="114">
        <v>5.21855</v>
      </c>
      <c r="FX60" s="114">
        <v>0.18373</v>
      </c>
      <c r="FY60" s="114">
        <v>31.656211</v>
      </c>
      <c r="FZ60" s="114">
        <v>0.605352</v>
      </c>
      <c r="GA60" s="52">
        <v>0</v>
      </c>
      <c r="GB60" s="52">
        <v>1.300206</v>
      </c>
      <c r="GC60" s="52">
        <v>22.243378</v>
      </c>
      <c r="GD60" s="52">
        <v>0.047329</v>
      </c>
      <c r="GE60" s="52">
        <v>14.762237</v>
      </c>
      <c r="GF60" s="52">
        <v>13.218242999999998</v>
      </c>
      <c r="GG60" s="158">
        <f t="shared" si="42"/>
        <v>101.36199</v>
      </c>
      <c r="GH60" s="146">
        <v>3.427536</v>
      </c>
      <c r="GI60" s="146">
        <v>45.235652</v>
      </c>
      <c r="GJ60" s="249">
        <v>5.21855</v>
      </c>
      <c r="GK60" s="249">
        <v>26.177362</v>
      </c>
      <c r="GL60" s="158">
        <v>0.147545</v>
      </c>
      <c r="GM60" s="158">
        <v>20.577437999999997</v>
      </c>
      <c r="GN60" s="250">
        <v>5.43693</v>
      </c>
      <c r="GO60" s="250">
        <v>4.360121</v>
      </c>
      <c r="GP60" s="158">
        <v>55.73836</v>
      </c>
      <c r="GQ60" s="158">
        <v>7.646119</v>
      </c>
      <c r="GR60" s="158">
        <v>2.160121</v>
      </c>
      <c r="GS60" s="249">
        <v>0.15938</v>
      </c>
      <c r="GT60" s="155">
        <v>778.7378786816598</v>
      </c>
      <c r="GU60" s="155">
        <v>38.638338690286</v>
      </c>
      <c r="GV60" s="155">
        <v>100.8924733319</v>
      </c>
      <c r="GW60" s="146">
        <f t="shared" si="43"/>
        <v>176.28511400000002</v>
      </c>
      <c r="GX60" s="105">
        <v>8.309117</v>
      </c>
      <c r="GY60" s="339">
        <v>26.014821</v>
      </c>
      <c r="GZ60" s="113">
        <v>290.067698</v>
      </c>
      <c r="HA60" s="328">
        <v>354.324528</v>
      </c>
      <c r="HB60" s="333">
        <v>15.99959826</v>
      </c>
      <c r="HC60" s="333">
        <v>5.00952395</v>
      </c>
      <c r="HD60" s="333">
        <v>12.125093964752</v>
      </c>
      <c r="HE60" s="146">
        <v>39.302160640433</v>
      </c>
      <c r="HF60" s="330">
        <v>4.300444791316001</v>
      </c>
      <c r="HG60" s="328">
        <v>2.119885478514</v>
      </c>
      <c r="HH60" s="328">
        <v>15.606643804068</v>
      </c>
      <c r="HI60" s="328">
        <v>5.558363792577</v>
      </c>
      <c r="HJ60" s="25">
        <v>0</v>
      </c>
      <c r="HK60" s="96">
        <v>4.5247495115600005</v>
      </c>
      <c r="HL60" s="96">
        <v>10.791008018726</v>
      </c>
      <c r="HM60" s="96">
        <v>0.18023645000000002</v>
      </c>
      <c r="HN60" s="96">
        <v>3.0225761300000005</v>
      </c>
      <c r="HO60" s="96">
        <v>2.95891991</v>
      </c>
      <c r="HP60" s="96">
        <v>0.74866225</v>
      </c>
      <c r="HQ60" s="96">
        <v>5.4093313400000005</v>
      </c>
      <c r="HR60" s="96">
        <v>5.9203440800000005</v>
      </c>
      <c r="HS60" s="96">
        <v>0.687204</v>
      </c>
      <c r="HT60" s="96">
        <v>1.39178</v>
      </c>
      <c r="HU60" s="96">
        <v>3.003527</v>
      </c>
      <c r="HV60" s="347">
        <f t="shared" si="47"/>
        <v>778.7378786816598</v>
      </c>
      <c r="HW60" s="347">
        <f t="shared" si="44"/>
        <v>38.638338690286</v>
      </c>
      <c r="HX60" s="347">
        <v>1.25272</v>
      </c>
      <c r="HY60" s="347">
        <v>12.955388</v>
      </c>
      <c r="HZ60" s="347">
        <v>6.854967</v>
      </c>
      <c r="IA60" s="347">
        <v>0.069488</v>
      </c>
      <c r="IB60" s="347">
        <v>0.629655</v>
      </c>
      <c r="IC60" s="347">
        <v>0.588798</v>
      </c>
      <c r="ID60" s="347">
        <v>2.680419</v>
      </c>
      <c r="IE60" s="347">
        <v>9.81572</v>
      </c>
      <c r="IF60" s="347">
        <v>1.5718153319</v>
      </c>
      <c r="IG60" s="347">
        <v>0.424998</v>
      </c>
      <c r="IH60" s="347">
        <v>62.296101</v>
      </c>
      <c r="II60" s="347">
        <v>1.752404</v>
      </c>
      <c r="IJ60" s="347">
        <v>21.983322</v>
      </c>
      <c r="IK60" s="347">
        <v>2.265848</v>
      </c>
      <c r="IL60" s="347">
        <v>5.487231</v>
      </c>
      <c r="IM60" s="347">
        <v>0.725995</v>
      </c>
      <c r="IN60" s="347">
        <v>21.409189</v>
      </c>
      <c r="IO60" s="347">
        <v>11.097481</v>
      </c>
      <c r="IP60" s="155">
        <f t="shared" si="45"/>
        <v>22.351015999999998</v>
      </c>
      <c r="IQ60" s="155">
        <f t="shared" si="46"/>
        <v>62.969066000000005</v>
      </c>
      <c r="IR60" s="312"/>
    </row>
    <row r="61" spans="1:252" ht="18" customHeight="1">
      <c r="A61" s="46" t="s">
        <v>102</v>
      </c>
      <c r="B61" s="46" t="s">
        <v>103</v>
      </c>
      <c r="C61" s="103">
        <v>291.2</v>
      </c>
      <c r="D61" s="104">
        <v>1035.5</v>
      </c>
      <c r="E61" s="103">
        <v>26.1</v>
      </c>
      <c r="F61" s="104">
        <v>640.2</v>
      </c>
      <c r="G61" s="104">
        <v>457.7</v>
      </c>
      <c r="H61" s="104">
        <v>190.6</v>
      </c>
      <c r="I61" s="105">
        <v>565.5</v>
      </c>
      <c r="J61" s="147">
        <v>525.5</v>
      </c>
      <c r="K61" s="147">
        <v>807.8</v>
      </c>
      <c r="L61" s="147">
        <v>632.5</v>
      </c>
      <c r="M61" s="147">
        <v>471.9</v>
      </c>
      <c r="N61" s="146">
        <v>1111.2</v>
      </c>
      <c r="O61" s="147">
        <v>812.1</v>
      </c>
      <c r="P61" s="147">
        <v>664.1</v>
      </c>
      <c r="Q61" s="160">
        <v>614.6</v>
      </c>
      <c r="R61" s="147">
        <f t="shared" si="50"/>
        <v>1340.89</v>
      </c>
      <c r="S61" s="146">
        <v>872.8</v>
      </c>
      <c r="T61" s="146">
        <v>517.9</v>
      </c>
      <c r="U61" s="155">
        <v>250.1</v>
      </c>
      <c r="V61" s="155">
        <v>361.433392</v>
      </c>
      <c r="W61" s="155">
        <v>124.073375</v>
      </c>
      <c r="X61" s="146" t="s">
        <v>24</v>
      </c>
      <c r="Y61" s="155">
        <v>0.318483</v>
      </c>
      <c r="Z61" s="147" t="s">
        <v>25</v>
      </c>
      <c r="AA61" s="18">
        <v>19.7</v>
      </c>
      <c r="AB61" s="18">
        <v>31.6</v>
      </c>
      <c r="AC61" s="18">
        <v>101.3</v>
      </c>
      <c r="AD61" s="18">
        <v>198</v>
      </c>
      <c r="AE61" s="18">
        <v>47.2</v>
      </c>
      <c r="AF61" s="18">
        <v>25.8</v>
      </c>
      <c r="AG61" s="18">
        <v>1.6</v>
      </c>
      <c r="AH61" s="18" t="s">
        <v>209</v>
      </c>
      <c r="AI61" s="18" t="s">
        <v>209</v>
      </c>
      <c r="AJ61" s="18">
        <v>355.8</v>
      </c>
      <c r="AK61" s="18">
        <v>31.1</v>
      </c>
      <c r="AL61" s="147">
        <f t="shared" si="51"/>
        <v>812.1</v>
      </c>
      <c r="AM61" s="147">
        <v>15.8</v>
      </c>
      <c r="AN61" s="18" t="s">
        <v>209</v>
      </c>
      <c r="AO61" s="18">
        <v>41.9</v>
      </c>
      <c r="AP61" s="18" t="s">
        <v>24</v>
      </c>
      <c r="AQ61" s="18">
        <v>54.7</v>
      </c>
      <c r="AR61" s="18" t="s">
        <v>209</v>
      </c>
      <c r="AS61" s="18">
        <v>47.4</v>
      </c>
      <c r="AT61" s="18">
        <v>6.4</v>
      </c>
      <c r="AU61" s="18">
        <v>6.6</v>
      </c>
      <c r="AV61" s="18" t="s">
        <v>209</v>
      </c>
      <c r="AW61" s="18">
        <v>401.3</v>
      </c>
      <c r="AX61" s="18">
        <v>90</v>
      </c>
      <c r="AY61" s="147">
        <f t="shared" si="52"/>
        <v>664.1</v>
      </c>
      <c r="AZ61" s="161">
        <v>23.2</v>
      </c>
      <c r="BA61" s="18">
        <v>6</v>
      </c>
      <c r="BB61" s="18" t="s">
        <v>24</v>
      </c>
      <c r="BC61" s="18">
        <v>42</v>
      </c>
      <c r="BD61" s="18">
        <v>1</v>
      </c>
      <c r="BE61" s="18">
        <v>74.7</v>
      </c>
      <c r="BF61" s="18" t="s">
        <v>209</v>
      </c>
      <c r="BG61" s="18">
        <v>5.8</v>
      </c>
      <c r="BH61" s="18">
        <v>258.1</v>
      </c>
      <c r="BI61" s="18">
        <v>203.8</v>
      </c>
      <c r="BJ61" s="18" t="s">
        <v>209</v>
      </c>
      <c r="BK61" s="18" t="s">
        <v>209</v>
      </c>
      <c r="BL61" s="147">
        <f t="shared" si="53"/>
        <v>614.6000000000001</v>
      </c>
      <c r="BM61" s="147">
        <v>223</v>
      </c>
      <c r="BN61" s="18">
        <v>9.8</v>
      </c>
      <c r="BO61" s="18">
        <v>263.42</v>
      </c>
      <c r="BP61" s="18">
        <v>5.16</v>
      </c>
      <c r="BQ61" s="18">
        <v>5.31</v>
      </c>
      <c r="BR61" s="18">
        <v>53.28</v>
      </c>
      <c r="BS61" s="48">
        <v>0.6</v>
      </c>
      <c r="BT61" s="48">
        <v>47.8</v>
      </c>
      <c r="BU61" s="48">
        <v>37.5</v>
      </c>
      <c r="BV61" s="48">
        <v>611.2</v>
      </c>
      <c r="BW61" s="48">
        <v>76.5</v>
      </c>
      <c r="BX61" s="18">
        <v>7.32</v>
      </c>
      <c r="BY61" s="147">
        <f t="shared" si="54"/>
        <v>1340.89</v>
      </c>
      <c r="BZ61" s="162">
        <v>7.3</v>
      </c>
      <c r="CA61" s="18">
        <f t="shared" si="55"/>
        <v>238.39999999999998</v>
      </c>
      <c r="CB61" s="18">
        <f t="shared" si="56"/>
        <v>162.3</v>
      </c>
      <c r="CC61" s="18">
        <f t="shared" si="57"/>
        <v>0.6999999999999886</v>
      </c>
      <c r="CD61" s="18">
        <f t="shared" si="58"/>
        <v>143.40000000000003</v>
      </c>
      <c r="CE61" s="18">
        <f t="shared" si="59"/>
        <v>69.39999999999998</v>
      </c>
      <c r="CF61" s="18">
        <f t="shared" si="60"/>
        <v>0.10000000000002274</v>
      </c>
      <c r="CG61" s="18">
        <f t="shared" si="61"/>
        <v>49.799999999999955</v>
      </c>
      <c r="CH61" s="18">
        <f t="shared" si="62"/>
        <v>3.8999999999999773</v>
      </c>
      <c r="CI61" s="18">
        <f t="shared" si="63"/>
        <v>0</v>
      </c>
      <c r="CJ61" s="18">
        <f t="shared" si="64"/>
        <v>6.100000000000023</v>
      </c>
      <c r="CK61" s="18">
        <f t="shared" si="65"/>
        <v>191.39999999999998</v>
      </c>
      <c r="CL61" s="18">
        <f t="shared" si="66"/>
        <v>872.8</v>
      </c>
      <c r="CM61" s="162">
        <v>245.7</v>
      </c>
      <c r="CN61" s="162">
        <v>408</v>
      </c>
      <c r="CO61" s="147">
        <v>408.7</v>
      </c>
      <c r="CP61" s="28">
        <v>552.1</v>
      </c>
      <c r="CQ61" s="162">
        <v>621.5</v>
      </c>
      <c r="CR61" s="162">
        <v>621.6</v>
      </c>
      <c r="CS61" s="162">
        <v>671.4</v>
      </c>
      <c r="CT61" s="28">
        <v>675.3</v>
      </c>
      <c r="CU61" s="146">
        <v>675.3</v>
      </c>
      <c r="CV61" s="146">
        <v>681.4</v>
      </c>
      <c r="CW61" s="146">
        <v>872.8</v>
      </c>
      <c r="CX61" s="146">
        <v>174.5</v>
      </c>
      <c r="CY61" s="146">
        <f t="shared" si="67"/>
        <v>29.80000000000001</v>
      </c>
      <c r="CZ61" s="146">
        <f t="shared" si="68"/>
        <v>1.6999999999999886</v>
      </c>
      <c r="DA61" s="146">
        <f t="shared" si="69"/>
        <v>14.400000000000006</v>
      </c>
      <c r="DB61" s="146">
        <f t="shared" si="70"/>
        <v>0.09999999999999432</v>
      </c>
      <c r="DC61" s="146">
        <f t="shared" si="71"/>
        <v>244.2</v>
      </c>
      <c r="DD61" s="146">
        <f t="shared" si="72"/>
        <v>3.6999999999999886</v>
      </c>
      <c r="DE61" s="146">
        <f t="shared" si="73"/>
        <v>39.10000000000002</v>
      </c>
      <c r="DF61" s="146">
        <f t="shared" si="74"/>
        <v>0.8000000000000114</v>
      </c>
      <c r="DG61" s="146">
        <f t="shared" si="75"/>
        <v>8.499999999999943</v>
      </c>
      <c r="DH61" s="146">
        <f t="shared" si="76"/>
        <v>1.1000000000000227</v>
      </c>
      <c r="DI61" s="146">
        <f t="shared" si="77"/>
        <v>0</v>
      </c>
      <c r="DJ61" s="146">
        <f t="shared" si="78"/>
        <v>517.9</v>
      </c>
      <c r="DK61" s="146" t="s">
        <v>24</v>
      </c>
      <c r="DL61" s="146">
        <f t="shared" si="79"/>
        <v>6.6</v>
      </c>
      <c r="DM61" s="146">
        <f t="shared" si="80"/>
        <v>71</v>
      </c>
      <c r="DN61" s="146">
        <f t="shared" si="81"/>
        <v>0</v>
      </c>
      <c r="DO61" s="146">
        <f t="shared" si="82"/>
        <v>4.400000000000006</v>
      </c>
      <c r="DP61" s="146">
        <f t="shared" si="83"/>
        <v>134.5</v>
      </c>
      <c r="DQ61" s="146">
        <f t="shared" si="84"/>
        <v>8.5</v>
      </c>
      <c r="DR61" s="146">
        <f t="shared" si="85"/>
        <v>13.900000000000006</v>
      </c>
      <c r="DS61" s="146">
        <f t="shared" si="86"/>
        <v>6.799999999999983</v>
      </c>
      <c r="DT61" s="146">
        <f t="shared" si="87"/>
        <v>0.6000000000000227</v>
      </c>
      <c r="DU61" s="146">
        <f t="shared" si="88"/>
        <v>0</v>
      </c>
      <c r="DV61" s="146">
        <f t="shared" si="89"/>
        <v>3.799999999999983</v>
      </c>
      <c r="DW61" s="146">
        <f t="shared" si="90"/>
        <v>250.1</v>
      </c>
      <c r="DX61" s="146">
        <v>204.3</v>
      </c>
      <c r="DY61" s="146">
        <v>206</v>
      </c>
      <c r="DZ61" s="146">
        <v>220.4</v>
      </c>
      <c r="EA61" s="146">
        <v>220.5</v>
      </c>
      <c r="EB61" s="163">
        <v>464.7</v>
      </c>
      <c r="EC61" s="146">
        <v>468.4</v>
      </c>
      <c r="ED61" s="146">
        <v>507.5</v>
      </c>
      <c r="EE61" s="155">
        <v>508.3</v>
      </c>
      <c r="EF61" s="155">
        <v>516.8</v>
      </c>
      <c r="EG61" s="146">
        <v>517.9</v>
      </c>
      <c r="EH61" s="146">
        <v>517.9</v>
      </c>
      <c r="EI61" s="146" t="s">
        <v>24</v>
      </c>
      <c r="EJ61" s="146">
        <v>6.6</v>
      </c>
      <c r="EK61" s="164">
        <v>77.6</v>
      </c>
      <c r="EL61" s="155">
        <v>77.6</v>
      </c>
      <c r="EM61" s="146">
        <v>82</v>
      </c>
      <c r="EN61" s="155">
        <v>216.5</v>
      </c>
      <c r="EO61" s="146">
        <v>225</v>
      </c>
      <c r="EP61" s="165">
        <v>238.9</v>
      </c>
      <c r="EQ61" s="166">
        <v>245.7</v>
      </c>
      <c r="ER61" s="155">
        <v>246.3</v>
      </c>
      <c r="ES61" s="155">
        <v>246.3</v>
      </c>
      <c r="ET61" s="155">
        <v>250.1</v>
      </c>
      <c r="EU61" s="155">
        <v>1.4</v>
      </c>
      <c r="EV61" s="146">
        <v>6.1</v>
      </c>
      <c r="EW61" s="146">
        <v>115.9</v>
      </c>
      <c r="EX61" s="155">
        <v>115.9</v>
      </c>
      <c r="EY61" s="155">
        <v>246.1</v>
      </c>
      <c r="EZ61" s="155">
        <v>115.333392</v>
      </c>
      <c r="FA61" s="155">
        <v>0</v>
      </c>
      <c r="FB61" s="167">
        <v>0</v>
      </c>
      <c r="FC61" s="168">
        <v>0</v>
      </c>
      <c r="FD61" s="168">
        <v>0</v>
      </c>
      <c r="FE61" s="169">
        <v>0</v>
      </c>
      <c r="FF61" s="168">
        <v>0</v>
      </c>
      <c r="FG61" s="155">
        <f t="shared" si="40"/>
        <v>361.433392</v>
      </c>
      <c r="FH61" s="146" t="s">
        <v>24</v>
      </c>
      <c r="FI61" s="169">
        <v>124.073375</v>
      </c>
      <c r="FJ61" s="155">
        <v>0</v>
      </c>
      <c r="FK61" s="155">
        <v>0</v>
      </c>
      <c r="FL61" s="155">
        <v>0</v>
      </c>
      <c r="FM61" s="155">
        <v>0</v>
      </c>
      <c r="FN61" s="169">
        <v>0</v>
      </c>
      <c r="FO61" s="170">
        <v>0</v>
      </c>
      <c r="FP61" s="170">
        <v>0</v>
      </c>
      <c r="FQ61" s="170">
        <v>0</v>
      </c>
      <c r="FR61" s="170">
        <v>0</v>
      </c>
      <c r="FS61" s="170">
        <v>0</v>
      </c>
      <c r="FT61" s="146">
        <f t="shared" si="41"/>
        <v>124.073375</v>
      </c>
      <c r="FU61" s="28" t="s">
        <v>24</v>
      </c>
      <c r="FV61" s="146">
        <v>0</v>
      </c>
      <c r="FW61" s="114">
        <v>0</v>
      </c>
      <c r="FX61" s="114">
        <v>0</v>
      </c>
      <c r="FY61" s="114">
        <v>0</v>
      </c>
      <c r="FZ61" s="114">
        <v>0</v>
      </c>
      <c r="GA61" s="52">
        <v>0</v>
      </c>
      <c r="GB61" s="52">
        <v>0</v>
      </c>
      <c r="GC61" s="52">
        <v>0</v>
      </c>
      <c r="GD61" s="52">
        <v>0</v>
      </c>
      <c r="GE61" s="52">
        <v>0</v>
      </c>
      <c r="GF61" s="52">
        <v>0</v>
      </c>
      <c r="GG61" s="146" t="s">
        <v>24</v>
      </c>
      <c r="GH61" s="195" t="s">
        <v>24</v>
      </c>
      <c r="GI61" s="146" t="s">
        <v>24</v>
      </c>
      <c r="GJ61" s="249">
        <v>0</v>
      </c>
      <c r="GK61" s="249">
        <v>0</v>
      </c>
      <c r="GL61" s="158">
        <v>0</v>
      </c>
      <c r="GM61" s="158" t="s">
        <v>24</v>
      </c>
      <c r="GN61" s="250">
        <v>0.318483</v>
      </c>
      <c r="GO61" s="250">
        <v>0</v>
      </c>
      <c r="GP61" s="158">
        <v>0</v>
      </c>
      <c r="GQ61" s="158">
        <v>0</v>
      </c>
      <c r="GR61" s="158">
        <v>0</v>
      </c>
      <c r="GS61" s="249">
        <v>0</v>
      </c>
      <c r="GT61" s="155">
        <v>1.9959052544009999</v>
      </c>
      <c r="GU61" s="351">
        <v>0</v>
      </c>
      <c r="GV61" s="351">
        <v>0</v>
      </c>
      <c r="GW61" s="352">
        <f t="shared" si="43"/>
        <v>0.318483</v>
      </c>
      <c r="GX61" s="354">
        <v>0.578438</v>
      </c>
      <c r="GY61" s="355">
        <v>0.530844</v>
      </c>
      <c r="GZ61" s="356">
        <v>0</v>
      </c>
      <c r="HA61" s="357">
        <v>0.008877</v>
      </c>
      <c r="HB61" s="358">
        <v>0</v>
      </c>
      <c r="HC61" s="358">
        <v>0</v>
      </c>
      <c r="HD61" s="358">
        <v>0.344606717844</v>
      </c>
      <c r="HE61" s="352">
        <v>0.039251166947999995</v>
      </c>
      <c r="HF61" s="359">
        <v>0.10904218217999999</v>
      </c>
      <c r="HG61" s="360">
        <v>0.334120747429</v>
      </c>
      <c r="HH61" s="360">
        <v>0.050725440000000004</v>
      </c>
      <c r="HI61" s="360">
        <v>0</v>
      </c>
      <c r="HJ61" s="361">
        <v>0</v>
      </c>
      <c r="HK61" s="351">
        <v>0</v>
      </c>
      <c r="HL61" s="351">
        <v>0</v>
      </c>
      <c r="HM61" s="351">
        <v>0</v>
      </c>
      <c r="HN61" s="351">
        <v>0</v>
      </c>
      <c r="HO61" s="351">
        <v>0</v>
      </c>
      <c r="HP61" s="351"/>
      <c r="HQ61" s="351"/>
      <c r="HR61" s="351"/>
      <c r="HS61" s="351"/>
      <c r="HT61" s="351"/>
      <c r="HU61" s="351"/>
      <c r="HV61" s="351">
        <f t="shared" si="47"/>
        <v>1.9959052544009999</v>
      </c>
      <c r="HW61" s="351">
        <f t="shared" si="44"/>
        <v>0</v>
      </c>
      <c r="HX61" s="351"/>
      <c r="HY61" s="351"/>
      <c r="HZ61" s="351"/>
      <c r="IA61" s="351"/>
      <c r="IB61" s="351"/>
      <c r="IC61" s="351"/>
      <c r="ID61" s="351"/>
      <c r="IE61" s="351"/>
      <c r="IF61" s="351"/>
      <c r="IG61" s="351"/>
      <c r="IH61" s="351"/>
      <c r="II61" s="351"/>
      <c r="IJ61" s="351"/>
      <c r="IK61" s="351"/>
      <c r="IL61" s="351"/>
      <c r="IM61" s="351"/>
      <c r="IN61" s="351"/>
      <c r="IO61" s="351"/>
      <c r="IP61" s="155">
        <f t="shared" si="45"/>
        <v>0</v>
      </c>
      <c r="IQ61" s="155">
        <f t="shared" si="46"/>
        <v>0</v>
      </c>
      <c r="IR61" s="312"/>
    </row>
    <row r="62" spans="1:252" ht="18" customHeight="1">
      <c r="A62" s="159" t="s">
        <v>104</v>
      </c>
      <c r="B62" s="46" t="s">
        <v>105</v>
      </c>
      <c r="C62" s="103">
        <v>7</v>
      </c>
      <c r="D62" s="104">
        <v>17.3</v>
      </c>
      <c r="E62" s="103">
        <v>692.8</v>
      </c>
      <c r="F62" s="104">
        <v>37.3</v>
      </c>
      <c r="G62" s="104">
        <v>35.4</v>
      </c>
      <c r="H62" s="104">
        <v>135.1</v>
      </c>
      <c r="I62" s="105">
        <v>20.8</v>
      </c>
      <c r="J62" s="147">
        <v>10</v>
      </c>
      <c r="K62" s="147">
        <v>19.8</v>
      </c>
      <c r="L62" s="147">
        <v>26.9</v>
      </c>
      <c r="M62" s="147">
        <v>64.4</v>
      </c>
      <c r="N62" s="146">
        <v>151.9</v>
      </c>
      <c r="O62" s="147">
        <v>143.6</v>
      </c>
      <c r="P62" s="147">
        <v>134.4</v>
      </c>
      <c r="Q62" s="160">
        <v>110.8</v>
      </c>
      <c r="R62" s="147">
        <f t="shared" si="50"/>
        <v>155.91</v>
      </c>
      <c r="S62" s="146">
        <v>175.2</v>
      </c>
      <c r="T62" s="146">
        <v>235.4</v>
      </c>
      <c r="U62" s="155">
        <v>229.1</v>
      </c>
      <c r="V62" s="155">
        <v>177.53521800000001</v>
      </c>
      <c r="W62" s="155">
        <v>45.800852</v>
      </c>
      <c r="X62" s="146" t="s">
        <v>24</v>
      </c>
      <c r="Y62" s="146" t="s">
        <v>24</v>
      </c>
      <c r="Z62" s="147">
        <v>45.2</v>
      </c>
      <c r="AA62" s="18" t="s">
        <v>209</v>
      </c>
      <c r="AB62" s="18">
        <v>7.9</v>
      </c>
      <c r="AC62" s="18">
        <v>2.1</v>
      </c>
      <c r="AD62" s="18">
        <v>1.3</v>
      </c>
      <c r="AE62" s="18">
        <v>0.2</v>
      </c>
      <c r="AF62" s="18">
        <v>20.9</v>
      </c>
      <c r="AG62" s="18">
        <v>2</v>
      </c>
      <c r="AH62" s="18">
        <v>59.7</v>
      </c>
      <c r="AI62" s="18">
        <v>1.5</v>
      </c>
      <c r="AJ62" s="18" t="s">
        <v>209</v>
      </c>
      <c r="AK62" s="18">
        <v>2.8</v>
      </c>
      <c r="AL62" s="147">
        <f t="shared" si="51"/>
        <v>143.60000000000002</v>
      </c>
      <c r="AM62" s="147">
        <v>3.5</v>
      </c>
      <c r="AN62" s="18" t="s">
        <v>24</v>
      </c>
      <c r="AO62" s="18" t="s">
        <v>24</v>
      </c>
      <c r="AP62" s="18">
        <v>3.3</v>
      </c>
      <c r="AQ62" s="18">
        <v>38.5</v>
      </c>
      <c r="AR62" s="18">
        <v>24.6</v>
      </c>
      <c r="AS62" s="18" t="s">
        <v>24</v>
      </c>
      <c r="AT62" s="18">
        <v>4.7</v>
      </c>
      <c r="AU62" s="18" t="s">
        <v>209</v>
      </c>
      <c r="AV62" s="18">
        <v>31.4</v>
      </c>
      <c r="AW62" s="18">
        <v>13.3</v>
      </c>
      <c r="AX62" s="18">
        <v>15.1</v>
      </c>
      <c r="AY62" s="147">
        <f t="shared" si="52"/>
        <v>134.4</v>
      </c>
      <c r="AZ62" s="161">
        <v>2.5</v>
      </c>
      <c r="BA62" s="18">
        <v>48.8</v>
      </c>
      <c r="BB62" s="18">
        <v>24.3</v>
      </c>
      <c r="BC62" s="18">
        <v>4.4</v>
      </c>
      <c r="BD62" s="18">
        <v>18.1</v>
      </c>
      <c r="BE62" s="18" t="s">
        <v>209</v>
      </c>
      <c r="BF62" s="18">
        <v>9.4</v>
      </c>
      <c r="BG62" s="18" t="s">
        <v>209</v>
      </c>
      <c r="BH62" s="18">
        <v>1</v>
      </c>
      <c r="BI62" s="18" t="s">
        <v>24</v>
      </c>
      <c r="BJ62" s="18">
        <v>1.1</v>
      </c>
      <c r="BK62" s="18">
        <v>1.2</v>
      </c>
      <c r="BL62" s="147">
        <f t="shared" si="53"/>
        <v>110.8</v>
      </c>
      <c r="BM62" s="147" t="s">
        <v>24</v>
      </c>
      <c r="BN62" s="18" t="s">
        <v>24</v>
      </c>
      <c r="BO62" s="18">
        <v>1.23</v>
      </c>
      <c r="BP62" s="18">
        <v>35.03</v>
      </c>
      <c r="BQ62" s="18" t="s">
        <v>24</v>
      </c>
      <c r="BR62" s="18">
        <v>55.44</v>
      </c>
      <c r="BS62" s="48">
        <v>13.9</v>
      </c>
      <c r="BT62" s="48">
        <v>21.9</v>
      </c>
      <c r="BU62" s="48">
        <v>1.8</v>
      </c>
      <c r="BV62" s="48">
        <v>0.6999999999999957</v>
      </c>
      <c r="BW62" s="48">
        <v>0</v>
      </c>
      <c r="BX62" s="18">
        <v>25.91</v>
      </c>
      <c r="BY62" s="147">
        <f t="shared" si="54"/>
        <v>155.91</v>
      </c>
      <c r="BZ62" s="162">
        <v>11.4</v>
      </c>
      <c r="CA62" s="18">
        <f t="shared" si="55"/>
        <v>0.9000000000000004</v>
      </c>
      <c r="CB62" s="18">
        <f t="shared" si="56"/>
        <v>0</v>
      </c>
      <c r="CC62" s="18">
        <f t="shared" si="57"/>
        <v>0</v>
      </c>
      <c r="CD62" s="18">
        <f t="shared" si="58"/>
        <v>0</v>
      </c>
      <c r="CE62" s="18">
        <f t="shared" si="59"/>
        <v>78.3</v>
      </c>
      <c r="CF62" s="18">
        <f t="shared" si="60"/>
        <v>4.400000000000006</v>
      </c>
      <c r="CG62" s="18">
        <f t="shared" si="61"/>
        <v>27.400000000000006</v>
      </c>
      <c r="CH62" s="18">
        <f t="shared" si="62"/>
        <v>18.69999999999999</v>
      </c>
      <c r="CI62" s="18">
        <f t="shared" si="63"/>
        <v>2</v>
      </c>
      <c r="CJ62" s="18">
        <f t="shared" si="64"/>
        <v>32.099999999999994</v>
      </c>
      <c r="CK62" s="18">
        <f t="shared" si="65"/>
        <v>0</v>
      </c>
      <c r="CL62" s="18">
        <f t="shared" si="66"/>
        <v>175.2</v>
      </c>
      <c r="CM62" s="162">
        <v>12.3</v>
      </c>
      <c r="CN62" s="162">
        <v>12.3</v>
      </c>
      <c r="CO62" s="147">
        <v>12.3</v>
      </c>
      <c r="CP62" s="28">
        <v>12.3</v>
      </c>
      <c r="CQ62" s="162">
        <v>90.6</v>
      </c>
      <c r="CR62" s="162">
        <v>95</v>
      </c>
      <c r="CS62" s="162">
        <v>122.4</v>
      </c>
      <c r="CT62" s="28">
        <v>141.1</v>
      </c>
      <c r="CU62" s="146">
        <v>143.1</v>
      </c>
      <c r="CV62" s="146">
        <v>175.2</v>
      </c>
      <c r="CW62" s="146">
        <v>175.2</v>
      </c>
      <c r="CX62" s="146" t="s">
        <v>24</v>
      </c>
      <c r="CY62" s="146">
        <f t="shared" si="67"/>
        <v>0.6</v>
      </c>
      <c r="CZ62" s="146">
        <f t="shared" si="68"/>
        <v>21.799999999999997</v>
      </c>
      <c r="DA62" s="146">
        <f t="shared" si="69"/>
        <v>19.1</v>
      </c>
      <c r="DB62" s="146">
        <f t="shared" si="70"/>
        <v>0</v>
      </c>
      <c r="DC62" s="146">
        <f t="shared" si="71"/>
        <v>93.9</v>
      </c>
      <c r="DD62" s="146">
        <f t="shared" si="72"/>
        <v>2.1999999999999886</v>
      </c>
      <c r="DE62" s="146">
        <f t="shared" si="73"/>
        <v>0</v>
      </c>
      <c r="DF62" s="146">
        <f t="shared" si="74"/>
        <v>38.20000000000002</v>
      </c>
      <c r="DG62" s="146">
        <f t="shared" si="75"/>
        <v>38.29999999999998</v>
      </c>
      <c r="DH62" s="146">
        <f t="shared" si="76"/>
        <v>0.700000000000017</v>
      </c>
      <c r="DI62" s="146">
        <f t="shared" si="77"/>
        <v>20.599999999999994</v>
      </c>
      <c r="DJ62" s="146">
        <f t="shared" si="78"/>
        <v>235.4</v>
      </c>
      <c r="DK62" s="146">
        <v>21.6</v>
      </c>
      <c r="DL62" s="146">
        <f t="shared" si="79"/>
        <v>54.9</v>
      </c>
      <c r="DM62" s="146">
        <f t="shared" si="80"/>
        <v>26.400000000000006</v>
      </c>
      <c r="DN62" s="146">
        <f t="shared" si="81"/>
        <v>1.8999999999999915</v>
      </c>
      <c r="DO62" s="146">
        <f t="shared" si="82"/>
        <v>0</v>
      </c>
      <c r="DP62" s="146">
        <f t="shared" si="83"/>
        <v>0</v>
      </c>
      <c r="DQ62" s="146">
        <f t="shared" si="84"/>
        <v>59.10000000000001</v>
      </c>
      <c r="DR62" s="146">
        <f t="shared" si="85"/>
        <v>0</v>
      </c>
      <c r="DS62" s="146">
        <f t="shared" si="86"/>
        <v>0</v>
      </c>
      <c r="DT62" s="146">
        <f t="shared" si="87"/>
        <v>29.299999999999983</v>
      </c>
      <c r="DU62" s="146">
        <f t="shared" si="88"/>
        <v>35.80000000000001</v>
      </c>
      <c r="DV62" s="146">
        <f t="shared" si="89"/>
        <v>0.09999999999999432</v>
      </c>
      <c r="DW62" s="146">
        <f t="shared" si="90"/>
        <v>229.1</v>
      </c>
      <c r="DX62" s="146">
        <v>0.6</v>
      </c>
      <c r="DY62" s="146">
        <v>22.4</v>
      </c>
      <c r="DZ62" s="146">
        <v>41.5</v>
      </c>
      <c r="EA62" s="146">
        <v>41.5</v>
      </c>
      <c r="EB62" s="163">
        <v>135.4</v>
      </c>
      <c r="EC62" s="146">
        <v>137.6</v>
      </c>
      <c r="ED62" s="146">
        <v>137.6</v>
      </c>
      <c r="EE62" s="155">
        <v>175.8</v>
      </c>
      <c r="EF62" s="155">
        <v>214.1</v>
      </c>
      <c r="EG62" s="146">
        <v>214.8</v>
      </c>
      <c r="EH62" s="146">
        <v>235.4</v>
      </c>
      <c r="EI62" s="146">
        <v>21.6</v>
      </c>
      <c r="EJ62" s="146">
        <v>76.5</v>
      </c>
      <c r="EK62" s="164">
        <v>102.9</v>
      </c>
      <c r="EL62" s="155">
        <v>104.8</v>
      </c>
      <c r="EM62" s="146">
        <v>104.8</v>
      </c>
      <c r="EN62" s="155">
        <v>104.8</v>
      </c>
      <c r="EO62" s="146">
        <v>163.9</v>
      </c>
      <c r="EP62" s="165">
        <v>163.9</v>
      </c>
      <c r="EQ62" s="166">
        <v>163.9</v>
      </c>
      <c r="ER62" s="155">
        <v>193.2</v>
      </c>
      <c r="ES62" s="155">
        <v>229</v>
      </c>
      <c r="ET62" s="155">
        <v>229.1</v>
      </c>
      <c r="EU62" s="155">
        <v>38.8</v>
      </c>
      <c r="EV62" s="146">
        <v>151.8</v>
      </c>
      <c r="EW62" s="146">
        <v>151.8</v>
      </c>
      <c r="EX62" s="155">
        <v>151.8</v>
      </c>
      <c r="EY62" s="155">
        <v>151.8</v>
      </c>
      <c r="EZ62" s="155">
        <v>25.735218</v>
      </c>
      <c r="FA62" s="155">
        <v>0</v>
      </c>
      <c r="FB62" s="167">
        <v>0</v>
      </c>
      <c r="FC62" s="168">
        <v>0</v>
      </c>
      <c r="FD62" s="168">
        <v>0</v>
      </c>
      <c r="FE62" s="169">
        <v>0</v>
      </c>
      <c r="FF62" s="168">
        <v>0</v>
      </c>
      <c r="FG62" s="155">
        <f t="shared" si="40"/>
        <v>177.53521800000001</v>
      </c>
      <c r="FH62" s="146" t="s">
        <v>24</v>
      </c>
      <c r="FI62" s="169">
        <v>45.67917</v>
      </c>
      <c r="FJ62" s="155">
        <v>0</v>
      </c>
      <c r="FK62" s="155">
        <v>0</v>
      </c>
      <c r="FL62" s="155">
        <v>0</v>
      </c>
      <c r="FM62" s="155">
        <v>0</v>
      </c>
      <c r="FN62" s="169">
        <v>0</v>
      </c>
      <c r="FO62" s="170">
        <v>0</v>
      </c>
      <c r="FP62" s="170">
        <v>0.121682</v>
      </c>
      <c r="FQ62" s="170">
        <v>0</v>
      </c>
      <c r="FR62" s="170">
        <v>0</v>
      </c>
      <c r="FS62" s="170">
        <v>0</v>
      </c>
      <c r="FT62" s="146">
        <f t="shared" si="41"/>
        <v>45.800852</v>
      </c>
      <c r="FU62" s="28" t="s">
        <v>24</v>
      </c>
      <c r="FV62" s="146">
        <v>0</v>
      </c>
      <c r="FW62" s="114">
        <v>0</v>
      </c>
      <c r="FX62" s="114">
        <v>0</v>
      </c>
      <c r="FY62" s="114">
        <v>0</v>
      </c>
      <c r="FZ62" s="114">
        <v>0</v>
      </c>
      <c r="GA62" s="52">
        <v>0</v>
      </c>
      <c r="GB62" s="52">
        <v>0</v>
      </c>
      <c r="GC62" s="52">
        <v>0</v>
      </c>
      <c r="GD62" s="52">
        <v>0</v>
      </c>
      <c r="GE62" s="52">
        <v>0</v>
      </c>
      <c r="GF62" s="52">
        <v>0</v>
      </c>
      <c r="GG62" s="146" t="s">
        <v>24</v>
      </c>
      <c r="GH62" s="195" t="s">
        <v>24</v>
      </c>
      <c r="GI62" s="146" t="s">
        <v>24</v>
      </c>
      <c r="GJ62" s="249">
        <v>0</v>
      </c>
      <c r="GK62" s="249">
        <v>0</v>
      </c>
      <c r="GL62" s="158">
        <v>0</v>
      </c>
      <c r="GM62" s="158" t="s">
        <v>24</v>
      </c>
      <c r="GN62" s="250">
        <v>0</v>
      </c>
      <c r="GO62" s="250">
        <v>0</v>
      </c>
      <c r="GP62" s="158">
        <v>0</v>
      </c>
      <c r="GQ62" s="158">
        <v>0</v>
      </c>
      <c r="GR62" s="158">
        <v>0</v>
      </c>
      <c r="GS62" s="249">
        <v>0</v>
      </c>
      <c r="GT62" s="146" t="s">
        <v>24</v>
      </c>
      <c r="GU62" s="352">
        <v>0</v>
      </c>
      <c r="GV62" s="351">
        <v>0</v>
      </c>
      <c r="GW62" s="352" t="s">
        <v>24</v>
      </c>
      <c r="GX62" s="354" t="s">
        <v>24</v>
      </c>
      <c r="GY62" s="355">
        <v>0</v>
      </c>
      <c r="GZ62" s="356">
        <v>0</v>
      </c>
      <c r="HA62" s="362">
        <v>0</v>
      </c>
      <c r="HB62" s="358">
        <v>0</v>
      </c>
      <c r="HC62" s="358">
        <v>0</v>
      </c>
      <c r="HD62" s="358">
        <v>0</v>
      </c>
      <c r="HE62" s="352">
        <v>0</v>
      </c>
      <c r="HF62" s="359">
        <v>0</v>
      </c>
      <c r="HG62" s="360">
        <v>0</v>
      </c>
      <c r="HH62" s="360">
        <v>0</v>
      </c>
      <c r="HI62" s="360">
        <v>0</v>
      </c>
      <c r="HJ62" s="361">
        <v>0</v>
      </c>
      <c r="HK62" s="351">
        <v>0</v>
      </c>
      <c r="HL62" s="351">
        <v>0</v>
      </c>
      <c r="HM62" s="351">
        <v>0</v>
      </c>
      <c r="HN62" s="351">
        <v>0</v>
      </c>
      <c r="HO62" s="351">
        <v>0</v>
      </c>
      <c r="HP62" s="351"/>
      <c r="HQ62" s="351"/>
      <c r="HR62" s="351"/>
      <c r="HS62" s="351"/>
      <c r="HT62" s="351"/>
      <c r="HU62" s="351"/>
      <c r="HV62" s="351">
        <f t="shared" si="47"/>
        <v>0</v>
      </c>
      <c r="HW62" s="351">
        <f t="shared" si="44"/>
        <v>0</v>
      </c>
      <c r="HX62" s="351"/>
      <c r="HY62" s="351"/>
      <c r="HZ62" s="351"/>
      <c r="IA62" s="351"/>
      <c r="IB62" s="351"/>
      <c r="IC62" s="351"/>
      <c r="ID62" s="351"/>
      <c r="IE62" s="351"/>
      <c r="IF62" s="351"/>
      <c r="IG62" s="351"/>
      <c r="IH62" s="351"/>
      <c r="II62" s="351"/>
      <c r="IJ62" s="351"/>
      <c r="IK62" s="351"/>
      <c r="IL62" s="351"/>
      <c r="IM62" s="351"/>
      <c r="IN62" s="351"/>
      <c r="IO62" s="351"/>
      <c r="IP62" s="155">
        <f t="shared" si="45"/>
        <v>0</v>
      </c>
      <c r="IQ62" s="155">
        <f t="shared" si="46"/>
        <v>0</v>
      </c>
      <c r="IR62" s="312"/>
    </row>
    <row r="63" spans="1:252" ht="16.5" customHeight="1">
      <c r="A63" s="196" t="s">
        <v>110</v>
      </c>
      <c r="B63" s="197" t="s">
        <v>111</v>
      </c>
      <c r="C63" s="18">
        <v>676.9</v>
      </c>
      <c r="D63" s="18">
        <v>873.8</v>
      </c>
      <c r="E63" s="18">
        <v>959.7</v>
      </c>
      <c r="F63" s="18">
        <v>1316.4</v>
      </c>
      <c r="G63" s="18">
        <v>1512.4</v>
      </c>
      <c r="H63" s="18">
        <v>1518.9</v>
      </c>
      <c r="I63" s="147">
        <v>953</v>
      </c>
      <c r="J63" s="147">
        <v>985.4</v>
      </c>
      <c r="K63" s="147">
        <v>1216.4</v>
      </c>
      <c r="L63" s="147">
        <v>1736.4</v>
      </c>
      <c r="M63" s="147">
        <v>2161.9</v>
      </c>
      <c r="N63" s="146">
        <v>2614.9</v>
      </c>
      <c r="O63" s="147">
        <v>3970.2</v>
      </c>
      <c r="P63" s="147">
        <v>4016</v>
      </c>
      <c r="Q63" s="18">
        <v>3186.2</v>
      </c>
      <c r="R63" s="147">
        <f t="shared" si="50"/>
        <v>6867.170000000001</v>
      </c>
      <c r="S63" s="146">
        <v>6923.3</v>
      </c>
      <c r="T63" s="146">
        <v>5248.1</v>
      </c>
      <c r="U63" s="155">
        <v>6682</v>
      </c>
      <c r="V63" s="155">
        <v>8550.105531000001</v>
      </c>
      <c r="W63" s="155">
        <v>11593.04778</v>
      </c>
      <c r="X63" s="155">
        <v>16930.139727999995</v>
      </c>
      <c r="Y63" s="155">
        <v>23063.710110000004</v>
      </c>
      <c r="Z63" s="147">
        <v>374.4</v>
      </c>
      <c r="AA63" s="18">
        <v>184.7</v>
      </c>
      <c r="AB63" s="18">
        <v>142.3</v>
      </c>
      <c r="AC63" s="18">
        <v>435.9</v>
      </c>
      <c r="AD63" s="18">
        <v>351.3</v>
      </c>
      <c r="AE63" s="18">
        <v>339.4</v>
      </c>
      <c r="AF63" s="18">
        <v>331.4</v>
      </c>
      <c r="AG63" s="18">
        <v>340</v>
      </c>
      <c r="AH63" s="18">
        <v>321.2</v>
      </c>
      <c r="AI63" s="18">
        <v>405.4</v>
      </c>
      <c r="AJ63" s="18">
        <v>505.6</v>
      </c>
      <c r="AK63" s="18">
        <v>238.6</v>
      </c>
      <c r="AL63" s="147">
        <f t="shared" si="51"/>
        <v>3970.1999999999994</v>
      </c>
      <c r="AM63" s="147">
        <v>453.3</v>
      </c>
      <c r="AN63" s="18">
        <v>287.9</v>
      </c>
      <c r="AO63" s="18">
        <v>533.7</v>
      </c>
      <c r="AP63" s="18">
        <v>486.5</v>
      </c>
      <c r="AQ63" s="18">
        <v>347.4</v>
      </c>
      <c r="AR63" s="18">
        <v>417.2</v>
      </c>
      <c r="AS63" s="18">
        <v>205.6</v>
      </c>
      <c r="AT63" s="18">
        <v>295.7</v>
      </c>
      <c r="AU63" s="18">
        <v>338.9</v>
      </c>
      <c r="AV63" s="18">
        <v>363</v>
      </c>
      <c r="AW63" s="18">
        <v>118.8</v>
      </c>
      <c r="AX63" s="18">
        <v>168</v>
      </c>
      <c r="AY63" s="147">
        <f t="shared" si="52"/>
        <v>4016</v>
      </c>
      <c r="AZ63" s="161">
        <v>200.8</v>
      </c>
      <c r="BA63" s="18">
        <v>196.4</v>
      </c>
      <c r="BB63" s="18">
        <v>388.3</v>
      </c>
      <c r="BC63" s="18">
        <v>265.7</v>
      </c>
      <c r="BD63" s="18">
        <v>202.5</v>
      </c>
      <c r="BE63" s="18">
        <v>107.7</v>
      </c>
      <c r="BF63" s="18">
        <v>335</v>
      </c>
      <c r="BG63" s="18">
        <v>530.9</v>
      </c>
      <c r="BH63" s="18">
        <v>223.1</v>
      </c>
      <c r="BI63" s="18">
        <v>162.2</v>
      </c>
      <c r="BJ63" s="18">
        <v>305.8</v>
      </c>
      <c r="BK63" s="18">
        <v>267.8</v>
      </c>
      <c r="BL63" s="147">
        <f t="shared" si="53"/>
        <v>3186.2000000000003</v>
      </c>
      <c r="BM63" s="161">
        <v>426.7</v>
      </c>
      <c r="BN63" s="18">
        <v>210.6</v>
      </c>
      <c r="BO63" s="18">
        <v>303.48</v>
      </c>
      <c r="BP63" s="18">
        <v>327</v>
      </c>
      <c r="BQ63" s="18">
        <v>251.45</v>
      </c>
      <c r="BR63" s="18">
        <v>666.95</v>
      </c>
      <c r="BS63" s="48">
        <v>398.3</v>
      </c>
      <c r="BT63" s="48">
        <v>657.5</v>
      </c>
      <c r="BU63" s="48">
        <v>494.5</v>
      </c>
      <c r="BV63" s="48">
        <v>575</v>
      </c>
      <c r="BW63" s="48">
        <v>2103.8</v>
      </c>
      <c r="BX63" s="18">
        <v>451.89</v>
      </c>
      <c r="BY63" s="18">
        <f t="shared" si="54"/>
        <v>6867.170000000001</v>
      </c>
      <c r="BZ63" s="162">
        <v>1981.1</v>
      </c>
      <c r="CA63" s="18">
        <f t="shared" si="55"/>
        <v>359.4000000000001</v>
      </c>
      <c r="CB63" s="18">
        <f t="shared" si="56"/>
        <v>237.0999999999999</v>
      </c>
      <c r="CC63" s="18">
        <f t="shared" si="57"/>
        <v>453.2000000000003</v>
      </c>
      <c r="CD63" s="18">
        <f t="shared" si="58"/>
        <v>897.2999999999997</v>
      </c>
      <c r="CE63" s="18">
        <f t="shared" si="59"/>
        <v>431.2999999999997</v>
      </c>
      <c r="CF63" s="18">
        <f t="shared" si="60"/>
        <v>472.5</v>
      </c>
      <c r="CG63" s="18">
        <f t="shared" si="61"/>
        <v>472.5</v>
      </c>
      <c r="CH63" s="18">
        <f t="shared" si="62"/>
        <v>236.60000000000036</v>
      </c>
      <c r="CI63" s="18">
        <f t="shared" si="63"/>
        <v>468.1999999999998</v>
      </c>
      <c r="CJ63" s="18">
        <f t="shared" si="64"/>
        <v>351.10000000000036</v>
      </c>
      <c r="CK63" s="18">
        <f t="shared" si="65"/>
        <v>563</v>
      </c>
      <c r="CL63" s="18">
        <f t="shared" si="66"/>
        <v>6923.3</v>
      </c>
      <c r="CM63" s="162">
        <v>2340.5</v>
      </c>
      <c r="CN63" s="162">
        <v>2577.6</v>
      </c>
      <c r="CO63" s="18">
        <v>3030.8</v>
      </c>
      <c r="CP63" s="28">
        <v>3928.1</v>
      </c>
      <c r="CQ63" s="162">
        <v>4359.4</v>
      </c>
      <c r="CR63" s="162">
        <v>4831.9</v>
      </c>
      <c r="CS63" s="162">
        <v>5304.4</v>
      </c>
      <c r="CT63" s="28">
        <v>5541</v>
      </c>
      <c r="CU63" s="146">
        <v>6009.2</v>
      </c>
      <c r="CV63" s="146">
        <v>6360.3</v>
      </c>
      <c r="CW63" s="146">
        <v>6923.3</v>
      </c>
      <c r="CX63" s="146">
        <v>442.1</v>
      </c>
      <c r="CY63" s="146">
        <f t="shared" si="67"/>
        <v>234</v>
      </c>
      <c r="CZ63" s="146">
        <f t="shared" si="68"/>
        <v>306.29999999999995</v>
      </c>
      <c r="DA63" s="146">
        <f t="shared" si="69"/>
        <v>258.0000000000001</v>
      </c>
      <c r="DB63" s="146">
        <f t="shared" si="70"/>
        <v>555.0999999999999</v>
      </c>
      <c r="DC63" s="146">
        <f t="shared" si="71"/>
        <v>366</v>
      </c>
      <c r="DD63" s="146">
        <f t="shared" si="72"/>
        <v>832.1999999999998</v>
      </c>
      <c r="DE63" s="146">
        <f t="shared" si="73"/>
        <v>340.3000000000002</v>
      </c>
      <c r="DF63" s="146">
        <f t="shared" si="74"/>
        <v>308.5999999999999</v>
      </c>
      <c r="DG63" s="146">
        <f t="shared" si="75"/>
        <v>720.9000000000001</v>
      </c>
      <c r="DH63" s="146">
        <f t="shared" si="76"/>
        <v>452.39999999999964</v>
      </c>
      <c r="DI63" s="146">
        <f t="shared" si="77"/>
        <v>432.2000000000007</v>
      </c>
      <c r="DJ63" s="146">
        <f t="shared" si="78"/>
        <v>5248.1</v>
      </c>
      <c r="DK63" s="146">
        <v>308.8</v>
      </c>
      <c r="DL63" s="146">
        <f t="shared" si="79"/>
        <v>775</v>
      </c>
      <c r="DM63" s="146">
        <f t="shared" si="80"/>
        <v>95.90000000000009</v>
      </c>
      <c r="DN63" s="146">
        <f t="shared" si="81"/>
        <v>1082.9999999999998</v>
      </c>
      <c r="DO63" s="146">
        <f t="shared" si="82"/>
        <v>777.3000000000002</v>
      </c>
      <c r="DP63" s="146">
        <f t="shared" si="83"/>
        <v>399.6999999999998</v>
      </c>
      <c r="DQ63" s="146">
        <f t="shared" si="84"/>
        <v>514.6000000000004</v>
      </c>
      <c r="DR63" s="146">
        <f t="shared" si="85"/>
        <v>718.1999999999998</v>
      </c>
      <c r="DS63" s="146">
        <f t="shared" si="86"/>
        <v>577.6000000000004</v>
      </c>
      <c r="DT63" s="146">
        <f t="shared" si="87"/>
        <v>470.2999999999993</v>
      </c>
      <c r="DU63" s="146">
        <f t="shared" si="88"/>
        <v>511.60000000000036</v>
      </c>
      <c r="DV63" s="146">
        <f t="shared" si="89"/>
        <v>450</v>
      </c>
      <c r="DW63" s="146">
        <f t="shared" si="90"/>
        <v>6682</v>
      </c>
      <c r="DX63" s="146">
        <v>676.1</v>
      </c>
      <c r="DY63" s="146">
        <v>982.4</v>
      </c>
      <c r="DZ63" s="146">
        <v>1240.4</v>
      </c>
      <c r="EA63" s="146">
        <v>1795.5</v>
      </c>
      <c r="EB63" s="163">
        <v>2161.5</v>
      </c>
      <c r="EC63" s="146">
        <v>2993.7</v>
      </c>
      <c r="ED63" s="146">
        <v>3334</v>
      </c>
      <c r="EE63" s="155">
        <v>3642.6</v>
      </c>
      <c r="EF63" s="155">
        <v>4363.5</v>
      </c>
      <c r="EG63" s="146">
        <v>4815.9</v>
      </c>
      <c r="EH63" s="146">
        <v>5248.1</v>
      </c>
      <c r="EI63" s="146">
        <v>308.8</v>
      </c>
      <c r="EJ63" s="146">
        <v>1083.8</v>
      </c>
      <c r="EK63" s="164">
        <v>1179.7</v>
      </c>
      <c r="EL63" s="155">
        <v>2262.7</v>
      </c>
      <c r="EM63" s="146">
        <v>3040</v>
      </c>
      <c r="EN63" s="155">
        <v>3439.7</v>
      </c>
      <c r="EO63" s="146">
        <v>3954.3</v>
      </c>
      <c r="EP63" s="165">
        <v>4672.5</v>
      </c>
      <c r="EQ63" s="198">
        <v>5250.1</v>
      </c>
      <c r="ER63" s="155">
        <v>5720.4</v>
      </c>
      <c r="ES63" s="155">
        <v>6232</v>
      </c>
      <c r="ET63" s="155">
        <v>6682</v>
      </c>
      <c r="EU63" s="155">
        <v>529.2</v>
      </c>
      <c r="EV63" s="146">
        <v>1151</v>
      </c>
      <c r="EW63" s="146">
        <v>2289.8</v>
      </c>
      <c r="EX63" s="155">
        <v>2647.1</v>
      </c>
      <c r="EY63" s="155">
        <v>3418</v>
      </c>
      <c r="EZ63" s="155">
        <v>758.747483</v>
      </c>
      <c r="FA63" s="155">
        <v>923.579882</v>
      </c>
      <c r="FB63" s="51">
        <v>565.805743</v>
      </c>
      <c r="FC63" s="199">
        <v>1280.39623</v>
      </c>
      <c r="FD63" s="199">
        <v>756.076195</v>
      </c>
      <c r="FE63" s="25">
        <v>505.614852</v>
      </c>
      <c r="FF63" s="199">
        <v>341.885146</v>
      </c>
      <c r="FG63" s="155">
        <f aca="true" t="shared" si="91" ref="FG63:FG69">EY63+EZ63+FA63+FB63+FC63+FD63+FF63+FE63</f>
        <v>8550.105531</v>
      </c>
      <c r="FH63" s="155">
        <v>300.500557</v>
      </c>
      <c r="FI63" s="169">
        <v>638.425393</v>
      </c>
      <c r="FJ63" s="155">
        <v>937.494698</v>
      </c>
      <c r="FK63" s="155">
        <v>619.624008</v>
      </c>
      <c r="FL63" s="155">
        <v>960.007326</v>
      </c>
      <c r="FM63" s="155">
        <v>579.26493</v>
      </c>
      <c r="FN63" s="155">
        <v>513.705241</v>
      </c>
      <c r="FO63" s="155">
        <v>1229.67012</v>
      </c>
      <c r="FP63" s="155">
        <v>2569.210689</v>
      </c>
      <c r="FQ63" s="155">
        <v>740.507879</v>
      </c>
      <c r="FR63" s="155">
        <v>1254.642667</v>
      </c>
      <c r="FS63" s="155">
        <v>1249.994272</v>
      </c>
      <c r="FT63" s="146">
        <f t="shared" si="41"/>
        <v>11593.04778</v>
      </c>
      <c r="FU63" s="28">
        <v>770.758818</v>
      </c>
      <c r="FV63" s="146">
        <v>1591.520247</v>
      </c>
      <c r="FW63" s="114">
        <v>437.078051</v>
      </c>
      <c r="FX63" s="114">
        <v>904.988046</v>
      </c>
      <c r="FY63" s="114">
        <v>955.833107</v>
      </c>
      <c r="FZ63" s="114">
        <v>1623.973158</v>
      </c>
      <c r="GA63" s="52">
        <v>1434.744669</v>
      </c>
      <c r="GB63" s="52">
        <v>1390.881528</v>
      </c>
      <c r="GC63" s="52">
        <v>1110.937724</v>
      </c>
      <c r="GD63" s="52">
        <v>1239.645662</v>
      </c>
      <c r="GE63" s="52">
        <v>2202.629533</v>
      </c>
      <c r="GF63" s="52">
        <v>3267.149185</v>
      </c>
      <c r="GG63" s="158">
        <f t="shared" si="42"/>
        <v>16930.139727999995</v>
      </c>
      <c r="GH63" s="146">
        <v>1138.329946</v>
      </c>
      <c r="GI63" s="146">
        <v>1744.473954</v>
      </c>
      <c r="GJ63" s="249">
        <v>437.726112</v>
      </c>
      <c r="GK63" s="249">
        <v>1167.691095</v>
      </c>
      <c r="GL63" s="158">
        <v>2070.668717</v>
      </c>
      <c r="GM63" s="158">
        <v>1252.458836</v>
      </c>
      <c r="GN63" s="250">
        <v>2077.353156</v>
      </c>
      <c r="GO63" s="250">
        <v>2300.616872</v>
      </c>
      <c r="GP63" s="158">
        <v>2141.247392</v>
      </c>
      <c r="GQ63" s="158">
        <v>2900.6314199999997</v>
      </c>
      <c r="GR63" s="158">
        <v>3999.717321</v>
      </c>
      <c r="GS63" s="317">
        <v>1832.795289</v>
      </c>
      <c r="GT63" s="155">
        <v>31303.674011997413</v>
      </c>
      <c r="GU63" s="155">
        <v>25614.3003693843</v>
      </c>
      <c r="GV63" s="155">
        <v>23896.768782263898</v>
      </c>
      <c r="GW63" s="146">
        <f t="shared" si="43"/>
        <v>23063.710110000004</v>
      </c>
      <c r="GX63" s="105">
        <v>2225.010767</v>
      </c>
      <c r="GY63" s="339">
        <v>1625.367249</v>
      </c>
      <c r="GZ63" s="113">
        <v>2567.156666</v>
      </c>
      <c r="HA63" s="328">
        <v>2531.436848</v>
      </c>
      <c r="HB63" s="333">
        <v>2673.6278049700004</v>
      </c>
      <c r="HC63" s="333">
        <v>2773.2664368600003</v>
      </c>
      <c r="HD63" s="333">
        <v>4225.090251848438</v>
      </c>
      <c r="HE63" s="146">
        <v>2919.353962081195</v>
      </c>
      <c r="HF63" s="330">
        <v>3518.330488109192</v>
      </c>
      <c r="HG63" s="328">
        <v>3026.266004717519</v>
      </c>
      <c r="HH63" s="328">
        <v>1255.8829991132593</v>
      </c>
      <c r="HI63" s="328">
        <v>1962.8845342978102</v>
      </c>
      <c r="HJ63" s="25">
        <v>1649.0305426726331</v>
      </c>
      <c r="HK63" s="96">
        <v>2308.5112983727904</v>
      </c>
      <c r="HL63" s="96">
        <v>2202.1142936588762</v>
      </c>
      <c r="HM63" s="96">
        <v>2843.6092371700015</v>
      </c>
      <c r="HN63" s="96">
        <v>2020.85672232</v>
      </c>
      <c r="HO63" s="96">
        <v>1623.99875435</v>
      </c>
      <c r="HP63" s="96">
        <v>1528.078461840001</v>
      </c>
      <c r="HQ63" s="96">
        <v>1532.0375307700003</v>
      </c>
      <c r="HR63" s="96">
        <v>2837.7466992300006</v>
      </c>
      <c r="HS63" s="96">
        <v>2282.171441</v>
      </c>
      <c r="HT63" s="96">
        <v>1948.343444</v>
      </c>
      <c r="HU63" s="96">
        <v>2837.801944</v>
      </c>
      <c r="HV63" s="347">
        <f t="shared" si="47"/>
        <v>31303.674011997413</v>
      </c>
      <c r="HW63" s="347">
        <f t="shared" si="44"/>
        <v>25614.3003693843</v>
      </c>
      <c r="HX63" s="347">
        <v>2162.532795</v>
      </c>
      <c r="HY63" s="347">
        <v>2559.311605</v>
      </c>
      <c r="HZ63" s="347">
        <v>2074.382959</v>
      </c>
      <c r="IA63" s="347">
        <v>2399.032962</v>
      </c>
      <c r="IB63" s="347">
        <v>1419.224467</v>
      </c>
      <c r="IC63" s="347">
        <v>1516.15418</v>
      </c>
      <c r="ID63" s="347">
        <v>1282.030997</v>
      </c>
      <c r="IE63" s="347">
        <v>1627.303427</v>
      </c>
      <c r="IF63" s="347">
        <v>1679.3723522639</v>
      </c>
      <c r="IG63" s="347">
        <v>2214.327093</v>
      </c>
      <c r="IH63" s="347">
        <v>1689.333784</v>
      </c>
      <c r="II63" s="347">
        <v>3273.762161</v>
      </c>
      <c r="IJ63" s="347">
        <v>1411.418263</v>
      </c>
      <c r="IK63" s="347">
        <v>1869.729375</v>
      </c>
      <c r="IL63" s="347">
        <v>1569.903717</v>
      </c>
      <c r="IM63" s="347">
        <v>2157.196777</v>
      </c>
      <c r="IN63" s="347">
        <v>2342.858542</v>
      </c>
      <c r="IO63" s="347">
        <v>2012.981032</v>
      </c>
      <c r="IP63" s="155">
        <f t="shared" si="45"/>
        <v>12130.638968000001</v>
      </c>
      <c r="IQ63" s="155">
        <f t="shared" si="46"/>
        <v>11364.087705999998</v>
      </c>
      <c r="IR63" s="312"/>
    </row>
    <row r="64" spans="1:252" ht="16.5" customHeight="1">
      <c r="A64" s="196" t="s">
        <v>115</v>
      </c>
      <c r="B64" s="197" t="s">
        <v>116</v>
      </c>
      <c r="C64" s="18">
        <v>79.6</v>
      </c>
      <c r="D64" s="18">
        <v>114.4</v>
      </c>
      <c r="E64" s="18">
        <v>178.4</v>
      </c>
      <c r="F64" s="18">
        <v>469</v>
      </c>
      <c r="G64" s="18">
        <v>228</v>
      </c>
      <c r="H64" s="18">
        <v>273.8</v>
      </c>
      <c r="I64" s="147">
        <v>100.7</v>
      </c>
      <c r="J64" s="147">
        <v>125.5</v>
      </c>
      <c r="K64" s="147">
        <v>182</v>
      </c>
      <c r="L64" s="147">
        <v>177.6</v>
      </c>
      <c r="M64" s="147">
        <v>212.4</v>
      </c>
      <c r="N64" s="146">
        <v>274.4</v>
      </c>
      <c r="O64" s="147">
        <v>240.1</v>
      </c>
      <c r="P64" s="147">
        <v>660.5</v>
      </c>
      <c r="Q64" s="18">
        <v>574.6</v>
      </c>
      <c r="R64" s="147">
        <f t="shared" si="50"/>
        <v>433.27000000000004</v>
      </c>
      <c r="S64" s="146">
        <v>974.3</v>
      </c>
      <c r="T64" s="146">
        <v>907.4</v>
      </c>
      <c r="U64" s="155">
        <v>684.3</v>
      </c>
      <c r="V64" s="155">
        <v>1025.933826</v>
      </c>
      <c r="W64" s="155">
        <v>789.379963</v>
      </c>
      <c r="X64" s="155">
        <v>1637.6694269999998</v>
      </c>
      <c r="Y64" s="155">
        <v>2910.6160879999998</v>
      </c>
      <c r="Z64" s="147">
        <v>8.2</v>
      </c>
      <c r="AA64" s="18">
        <v>5.5</v>
      </c>
      <c r="AB64" s="18">
        <v>3</v>
      </c>
      <c r="AC64" s="18">
        <v>1.8</v>
      </c>
      <c r="AD64" s="18">
        <v>27.7</v>
      </c>
      <c r="AE64" s="18">
        <v>131.8</v>
      </c>
      <c r="AF64" s="18">
        <v>9.6</v>
      </c>
      <c r="AG64" s="18">
        <v>5</v>
      </c>
      <c r="AH64" s="18">
        <v>37.1</v>
      </c>
      <c r="AI64" s="18" t="s">
        <v>209</v>
      </c>
      <c r="AJ64" s="18">
        <v>8.7</v>
      </c>
      <c r="AK64" s="18">
        <v>1.7</v>
      </c>
      <c r="AL64" s="147">
        <f t="shared" si="51"/>
        <v>240.09999999999997</v>
      </c>
      <c r="AM64" s="147">
        <v>21.2</v>
      </c>
      <c r="AN64" s="18">
        <v>4.3</v>
      </c>
      <c r="AO64" s="18">
        <v>1</v>
      </c>
      <c r="AP64" s="18">
        <v>4.1</v>
      </c>
      <c r="AQ64" s="18">
        <v>5.2</v>
      </c>
      <c r="AR64" s="18">
        <v>18.2</v>
      </c>
      <c r="AS64" s="18">
        <v>13.7</v>
      </c>
      <c r="AT64" s="18">
        <v>4.3</v>
      </c>
      <c r="AU64" s="18">
        <v>112.9</v>
      </c>
      <c r="AV64" s="18">
        <v>391</v>
      </c>
      <c r="AW64" s="18">
        <v>75</v>
      </c>
      <c r="AX64" s="18">
        <v>9.6</v>
      </c>
      <c r="AY64" s="147">
        <f t="shared" si="52"/>
        <v>660.5</v>
      </c>
      <c r="AZ64" s="161">
        <v>6.5</v>
      </c>
      <c r="BA64" s="18">
        <v>126.7</v>
      </c>
      <c r="BB64" s="18">
        <v>33.3</v>
      </c>
      <c r="BC64" s="18">
        <v>26.2</v>
      </c>
      <c r="BD64" s="18">
        <v>14.6</v>
      </c>
      <c r="BE64" s="18">
        <v>48.8</v>
      </c>
      <c r="BF64" s="18">
        <v>8.2</v>
      </c>
      <c r="BG64" s="18">
        <v>18</v>
      </c>
      <c r="BH64" s="18">
        <v>80.5</v>
      </c>
      <c r="BI64" s="18">
        <v>161.3</v>
      </c>
      <c r="BJ64" s="18">
        <v>39</v>
      </c>
      <c r="BK64" s="18">
        <v>11.5</v>
      </c>
      <c r="BL64" s="147">
        <f t="shared" si="53"/>
        <v>574.5999999999999</v>
      </c>
      <c r="BM64" s="161">
        <v>58.75</v>
      </c>
      <c r="BN64" s="18">
        <v>89.56</v>
      </c>
      <c r="BO64" s="18">
        <v>27.83</v>
      </c>
      <c r="BP64" s="18">
        <v>11.65</v>
      </c>
      <c r="BQ64" s="18">
        <v>33.46</v>
      </c>
      <c r="BR64" s="18">
        <v>14.12</v>
      </c>
      <c r="BS64" s="48">
        <v>14.4</v>
      </c>
      <c r="BT64" s="48">
        <v>84.1</v>
      </c>
      <c r="BU64" s="48">
        <v>20.2</v>
      </c>
      <c r="BV64" s="48">
        <v>20.6</v>
      </c>
      <c r="BW64" s="48">
        <v>24</v>
      </c>
      <c r="BX64" s="18">
        <v>34.6</v>
      </c>
      <c r="BY64" s="18">
        <f t="shared" si="54"/>
        <v>433.27000000000004</v>
      </c>
      <c r="BZ64" s="162">
        <v>28.9</v>
      </c>
      <c r="CA64" s="18">
        <f t="shared" si="55"/>
        <v>2.3000000000000007</v>
      </c>
      <c r="CB64" s="18">
        <f t="shared" si="56"/>
        <v>186.10000000000002</v>
      </c>
      <c r="CC64" s="18">
        <f t="shared" si="57"/>
        <v>121.19999999999999</v>
      </c>
      <c r="CD64" s="18">
        <f t="shared" si="58"/>
        <v>19.600000000000023</v>
      </c>
      <c r="CE64" s="18">
        <f t="shared" si="59"/>
        <v>44.5</v>
      </c>
      <c r="CF64" s="18">
        <f t="shared" si="60"/>
        <v>315.19999999999993</v>
      </c>
      <c r="CG64" s="18">
        <f t="shared" si="61"/>
        <v>70.80000000000007</v>
      </c>
      <c r="CH64" s="18">
        <f t="shared" si="62"/>
        <v>80.79999999999995</v>
      </c>
      <c r="CI64" s="18">
        <f t="shared" si="63"/>
        <v>35.700000000000045</v>
      </c>
      <c r="CJ64" s="18">
        <f t="shared" si="64"/>
        <v>26.399999999999977</v>
      </c>
      <c r="CK64" s="18">
        <f t="shared" si="65"/>
        <v>42.799999999999955</v>
      </c>
      <c r="CL64" s="18">
        <f t="shared" si="66"/>
        <v>974.3</v>
      </c>
      <c r="CM64" s="162">
        <v>31.2</v>
      </c>
      <c r="CN64" s="162">
        <v>217.3</v>
      </c>
      <c r="CO64" s="18">
        <v>338.5</v>
      </c>
      <c r="CP64" s="28">
        <v>358.1</v>
      </c>
      <c r="CQ64" s="162">
        <v>402.6</v>
      </c>
      <c r="CR64" s="162">
        <v>717.8</v>
      </c>
      <c r="CS64" s="162">
        <v>788.6</v>
      </c>
      <c r="CT64" s="28">
        <v>869.4</v>
      </c>
      <c r="CU64" s="146">
        <v>905.1</v>
      </c>
      <c r="CV64" s="146">
        <v>931.5</v>
      </c>
      <c r="CW64" s="146">
        <v>974.3</v>
      </c>
      <c r="CX64" s="146">
        <v>117.8</v>
      </c>
      <c r="CY64" s="146">
        <f t="shared" si="67"/>
        <v>24.700000000000003</v>
      </c>
      <c r="CZ64" s="146">
        <f t="shared" si="68"/>
        <v>111.9</v>
      </c>
      <c r="DA64" s="146">
        <f t="shared" si="69"/>
        <v>25.299999999999983</v>
      </c>
      <c r="DB64" s="146">
        <f t="shared" si="70"/>
        <v>161.60000000000002</v>
      </c>
      <c r="DC64" s="146">
        <f t="shared" si="71"/>
        <v>15.300000000000011</v>
      </c>
      <c r="DD64" s="146">
        <f t="shared" si="72"/>
        <v>9.399999999999977</v>
      </c>
      <c r="DE64" s="146">
        <f t="shared" si="73"/>
        <v>65.79999999999995</v>
      </c>
      <c r="DF64" s="146">
        <f t="shared" si="74"/>
        <v>9.300000000000068</v>
      </c>
      <c r="DG64" s="146">
        <f t="shared" si="75"/>
        <v>103.39999999999998</v>
      </c>
      <c r="DH64" s="146">
        <f t="shared" si="76"/>
        <v>186.79999999999995</v>
      </c>
      <c r="DI64" s="146">
        <f t="shared" si="77"/>
        <v>76.10000000000002</v>
      </c>
      <c r="DJ64" s="146">
        <f t="shared" si="78"/>
        <v>907.4</v>
      </c>
      <c r="DK64" s="146">
        <v>73.7</v>
      </c>
      <c r="DL64" s="146">
        <f t="shared" si="79"/>
        <v>44.2</v>
      </c>
      <c r="DM64" s="146">
        <f t="shared" si="80"/>
        <v>-117.9</v>
      </c>
      <c r="DN64" s="146">
        <f t="shared" si="81"/>
        <v>383.8</v>
      </c>
      <c r="DO64" s="146">
        <f t="shared" si="82"/>
        <v>27.69999999999999</v>
      </c>
      <c r="DP64" s="146">
        <f t="shared" si="83"/>
        <v>158.39999999999998</v>
      </c>
      <c r="DQ64" s="146">
        <f t="shared" si="84"/>
        <v>1.6000000000000227</v>
      </c>
      <c r="DR64" s="146">
        <f t="shared" si="85"/>
        <v>7.600000000000023</v>
      </c>
      <c r="DS64" s="146">
        <f t="shared" si="86"/>
        <v>40.60000000000002</v>
      </c>
      <c r="DT64" s="146">
        <f t="shared" si="87"/>
        <v>20.09999999999991</v>
      </c>
      <c r="DU64" s="146">
        <f t="shared" si="88"/>
        <v>18.40000000000009</v>
      </c>
      <c r="DV64" s="146">
        <f t="shared" si="89"/>
        <v>26.09999999999991</v>
      </c>
      <c r="DW64" s="146">
        <f t="shared" si="90"/>
        <v>684.3</v>
      </c>
      <c r="DX64" s="146">
        <v>142.5</v>
      </c>
      <c r="DY64" s="172">
        <v>254.4</v>
      </c>
      <c r="DZ64" s="146">
        <v>279.7</v>
      </c>
      <c r="EA64" s="146">
        <v>441.3</v>
      </c>
      <c r="EB64" s="163">
        <v>456.6</v>
      </c>
      <c r="EC64" s="146">
        <v>466</v>
      </c>
      <c r="ED64" s="146">
        <v>531.8</v>
      </c>
      <c r="EE64" s="155">
        <v>541.1</v>
      </c>
      <c r="EF64" s="155">
        <v>644.5</v>
      </c>
      <c r="EG64" s="146">
        <v>831.3</v>
      </c>
      <c r="EH64" s="146">
        <v>907.4</v>
      </c>
      <c r="EI64" s="146">
        <v>73.7</v>
      </c>
      <c r="EJ64" s="146">
        <v>117.9</v>
      </c>
      <c r="EK64" s="164" t="s">
        <v>24</v>
      </c>
      <c r="EL64" s="155">
        <v>383.8</v>
      </c>
      <c r="EM64" s="146">
        <v>411.5</v>
      </c>
      <c r="EN64" s="155">
        <v>569.9</v>
      </c>
      <c r="EO64" s="146">
        <v>571.5</v>
      </c>
      <c r="EP64" s="165">
        <v>579.1</v>
      </c>
      <c r="EQ64" s="198">
        <v>619.7</v>
      </c>
      <c r="ER64" s="155">
        <v>639.8</v>
      </c>
      <c r="ES64" s="155">
        <v>658.2</v>
      </c>
      <c r="ET64" s="155">
        <v>684.3</v>
      </c>
      <c r="EU64" s="155">
        <v>63.1</v>
      </c>
      <c r="EV64" s="146">
        <v>142</v>
      </c>
      <c r="EW64" s="146">
        <v>208.7</v>
      </c>
      <c r="EX64" s="155">
        <v>250.7</v>
      </c>
      <c r="EY64" s="155">
        <v>344.2</v>
      </c>
      <c r="EZ64" s="155">
        <v>67.357698</v>
      </c>
      <c r="FA64" s="155">
        <v>48.570235</v>
      </c>
      <c r="FB64" s="51">
        <v>401.188939</v>
      </c>
      <c r="FC64" s="199">
        <v>14.335034</v>
      </c>
      <c r="FD64" s="199">
        <v>17.617167</v>
      </c>
      <c r="FE64" s="25">
        <v>27.147146</v>
      </c>
      <c r="FF64" s="199">
        <v>105.517607</v>
      </c>
      <c r="FG64" s="155">
        <f t="shared" si="91"/>
        <v>1025.933826</v>
      </c>
      <c r="FH64" s="155">
        <v>31.950589</v>
      </c>
      <c r="FI64" s="169">
        <v>191.644204</v>
      </c>
      <c r="FJ64" s="155">
        <v>235.200407</v>
      </c>
      <c r="FK64" s="155">
        <v>12.73468</v>
      </c>
      <c r="FL64" s="155">
        <v>18.592763</v>
      </c>
      <c r="FM64" s="155">
        <v>88.294061</v>
      </c>
      <c r="FN64" s="155">
        <v>46.518615</v>
      </c>
      <c r="FO64" s="155">
        <v>78.247814</v>
      </c>
      <c r="FP64" s="155">
        <v>7.566851</v>
      </c>
      <c r="FQ64" s="155">
        <v>22.053633</v>
      </c>
      <c r="FR64" s="155">
        <v>49.52693</v>
      </c>
      <c r="FS64" s="155">
        <v>7.049416</v>
      </c>
      <c r="FT64" s="146">
        <f t="shared" si="41"/>
        <v>789.379963</v>
      </c>
      <c r="FU64" s="28">
        <v>4.635904</v>
      </c>
      <c r="FV64" s="146">
        <v>137.623232</v>
      </c>
      <c r="FW64" s="114">
        <v>14.419612</v>
      </c>
      <c r="FX64" s="114">
        <v>142.222496</v>
      </c>
      <c r="FY64" s="114">
        <v>318.398023</v>
      </c>
      <c r="FZ64" s="114">
        <v>170.502841</v>
      </c>
      <c r="GA64" s="52">
        <v>93.765408</v>
      </c>
      <c r="GB64" s="52">
        <v>82.413009</v>
      </c>
      <c r="GC64" s="52">
        <v>121.255375</v>
      </c>
      <c r="GD64" s="52">
        <v>12.599061</v>
      </c>
      <c r="GE64" s="52">
        <v>225.76642199999992</v>
      </c>
      <c r="GF64" s="52">
        <v>314.068044</v>
      </c>
      <c r="GG64" s="158">
        <f t="shared" si="42"/>
        <v>1637.6694269999998</v>
      </c>
      <c r="GH64" s="146">
        <v>198.999013</v>
      </c>
      <c r="GI64" s="146">
        <v>675.893722</v>
      </c>
      <c r="GJ64" s="249">
        <v>14.419612</v>
      </c>
      <c r="GK64" s="249">
        <v>120.28303900000002</v>
      </c>
      <c r="GL64" s="158">
        <v>229.256307</v>
      </c>
      <c r="GM64" s="158">
        <v>453.00244200000003</v>
      </c>
      <c r="GN64" s="250">
        <v>126.122448</v>
      </c>
      <c r="GO64" s="250">
        <v>42.743887</v>
      </c>
      <c r="GP64" s="158">
        <v>525.455133</v>
      </c>
      <c r="GQ64" s="158">
        <v>231.47641699999997</v>
      </c>
      <c r="GR64" s="158">
        <v>292.964068</v>
      </c>
      <c r="GS64" s="317">
        <v>0</v>
      </c>
      <c r="GT64" s="155">
        <v>1347.9832623643122</v>
      </c>
      <c r="GU64" s="155">
        <v>5179.210014110692</v>
      </c>
      <c r="GV64" s="155">
        <v>3660.16342377594</v>
      </c>
      <c r="GW64" s="146">
        <f t="shared" si="43"/>
        <v>2910.6160879999998</v>
      </c>
      <c r="GX64" s="105">
        <v>112.37192</v>
      </c>
      <c r="GY64" s="339">
        <v>121.22449</v>
      </c>
      <c r="GZ64" s="113">
        <v>337.25704400000006</v>
      </c>
      <c r="HA64" s="318">
        <v>153.57789</v>
      </c>
      <c r="HB64" s="333">
        <v>94.63040316999987</v>
      </c>
      <c r="HC64" s="333">
        <v>251.53000407999983</v>
      </c>
      <c r="HD64" s="333">
        <v>108.88823418151405</v>
      </c>
      <c r="HE64" s="146">
        <v>0</v>
      </c>
      <c r="HF64" s="331">
        <v>27.842517523610077</v>
      </c>
      <c r="HG64" s="328">
        <v>70.68110940970075</v>
      </c>
      <c r="HH64" s="328">
        <v>69.97964999948745</v>
      </c>
      <c r="HI64" s="328">
        <v>0</v>
      </c>
      <c r="HJ64" s="25">
        <v>167.3101292115971</v>
      </c>
      <c r="HK64" s="96">
        <v>1233.4941253637437</v>
      </c>
      <c r="HL64" s="96">
        <v>27.286794605350963</v>
      </c>
      <c r="HM64" s="96">
        <v>80.97366612000008</v>
      </c>
      <c r="HN64" s="96">
        <v>92.27603733000004</v>
      </c>
      <c r="HO64" s="96">
        <v>1021.4148692600004</v>
      </c>
      <c r="HP64" s="96">
        <v>75.55604328000005</v>
      </c>
      <c r="HQ64" s="96">
        <v>63.22938356000009</v>
      </c>
      <c r="HR64" s="96">
        <v>198.69112638</v>
      </c>
      <c r="HS64" s="96">
        <v>2160.671121</v>
      </c>
      <c r="HT64" s="96">
        <v>51.415053999999955</v>
      </c>
      <c r="HU64" s="96">
        <v>6.891664000000006</v>
      </c>
      <c r="HV64" s="347">
        <f t="shared" si="47"/>
        <v>1347.9832623643122</v>
      </c>
      <c r="HW64" s="347">
        <f t="shared" si="44"/>
        <v>5179.210014110692</v>
      </c>
      <c r="HX64" s="347">
        <v>222.45904</v>
      </c>
      <c r="HY64" s="347">
        <v>69.43166399999993</v>
      </c>
      <c r="HZ64" s="347">
        <v>16.25049600000021</v>
      </c>
      <c r="IA64" s="347"/>
      <c r="IB64" s="347">
        <v>982.50766</v>
      </c>
      <c r="IC64" s="347">
        <v>1256.0412620000002</v>
      </c>
      <c r="ID64" s="347">
        <v>95.52221900000004</v>
      </c>
      <c r="IE64" s="347">
        <v>599.558693</v>
      </c>
      <c r="IF64" s="347">
        <v>15.395103775939877</v>
      </c>
      <c r="IG64" s="347">
        <v>27.053199999999876</v>
      </c>
      <c r="IH64" s="347">
        <v>343.141406</v>
      </c>
      <c r="II64" s="347">
        <v>32.802679999999945</v>
      </c>
      <c r="IJ64" s="347">
        <v>496.8547330000001</v>
      </c>
      <c r="IK64" s="347">
        <v>387.6663240000001</v>
      </c>
      <c r="IL64" s="347">
        <v>283.30858300000006</v>
      </c>
      <c r="IM64" s="347">
        <v>71.18709100000004</v>
      </c>
      <c r="IN64" s="347">
        <v>13.166660000000107</v>
      </c>
      <c r="IO64" s="347">
        <v>145.05642299999997</v>
      </c>
      <c r="IP64" s="155">
        <f t="shared" si="45"/>
        <v>2546.6901220000004</v>
      </c>
      <c r="IQ64" s="155">
        <f t="shared" si="46"/>
        <v>1397.2398140000003</v>
      </c>
      <c r="IR64" s="312"/>
    </row>
    <row r="65" spans="1:252" ht="16.5" customHeight="1">
      <c r="A65" s="196" t="s">
        <v>224</v>
      </c>
      <c r="B65" s="197" t="s">
        <v>112</v>
      </c>
      <c r="C65" s="18">
        <v>437.5</v>
      </c>
      <c r="D65" s="18">
        <v>974.4</v>
      </c>
      <c r="E65" s="18">
        <v>776.6</v>
      </c>
      <c r="F65" s="18">
        <v>1114.1</v>
      </c>
      <c r="G65" s="18">
        <v>668.9</v>
      </c>
      <c r="H65" s="18">
        <v>777.3</v>
      </c>
      <c r="I65" s="147">
        <v>505.2</v>
      </c>
      <c r="J65" s="147">
        <v>609.2</v>
      </c>
      <c r="K65" s="147">
        <v>1238.3</v>
      </c>
      <c r="L65" s="147">
        <v>1040.7</v>
      </c>
      <c r="M65" s="147">
        <v>1944.8</v>
      </c>
      <c r="N65" s="146">
        <v>1616.7</v>
      </c>
      <c r="O65" s="147">
        <v>2453.6</v>
      </c>
      <c r="P65" s="147">
        <v>3877.3</v>
      </c>
      <c r="Q65" s="18">
        <v>3086.4</v>
      </c>
      <c r="R65" s="147">
        <f t="shared" si="50"/>
        <v>2757.6699999999996</v>
      </c>
      <c r="S65" s="146">
        <v>4815.8</v>
      </c>
      <c r="T65" s="146">
        <v>3682.9</v>
      </c>
      <c r="U65" s="155">
        <v>7320.4</v>
      </c>
      <c r="V65" s="155">
        <v>5843.635496</v>
      </c>
      <c r="W65" s="155">
        <v>6283.158929</v>
      </c>
      <c r="X65" s="155">
        <v>8200.899158</v>
      </c>
      <c r="Y65" s="155">
        <v>9890.676693000001</v>
      </c>
      <c r="Z65" s="147">
        <v>147.2</v>
      </c>
      <c r="AA65" s="18">
        <v>213.8</v>
      </c>
      <c r="AB65" s="18">
        <v>262.2</v>
      </c>
      <c r="AC65" s="18">
        <v>95</v>
      </c>
      <c r="AD65" s="18">
        <v>168.3</v>
      </c>
      <c r="AE65" s="18">
        <v>108.5</v>
      </c>
      <c r="AF65" s="18">
        <v>235.8</v>
      </c>
      <c r="AG65" s="18">
        <v>249.3</v>
      </c>
      <c r="AH65" s="18">
        <v>277.1</v>
      </c>
      <c r="AI65" s="18">
        <v>302.5</v>
      </c>
      <c r="AJ65" s="18">
        <v>235.5</v>
      </c>
      <c r="AK65" s="18">
        <v>158.4</v>
      </c>
      <c r="AL65" s="147">
        <f t="shared" si="51"/>
        <v>2453.6</v>
      </c>
      <c r="AM65" s="147">
        <v>179.9</v>
      </c>
      <c r="AN65" s="18">
        <v>396.2</v>
      </c>
      <c r="AO65" s="18">
        <v>391.3</v>
      </c>
      <c r="AP65" s="18">
        <v>247.4</v>
      </c>
      <c r="AQ65" s="18">
        <v>306.4</v>
      </c>
      <c r="AR65" s="18">
        <v>579.5</v>
      </c>
      <c r="AS65" s="18">
        <v>193.5</v>
      </c>
      <c r="AT65" s="18">
        <v>286.1</v>
      </c>
      <c r="AU65" s="18">
        <v>450.8</v>
      </c>
      <c r="AV65" s="18">
        <v>346.4</v>
      </c>
      <c r="AW65" s="18">
        <v>234.2</v>
      </c>
      <c r="AX65" s="18">
        <v>265.6</v>
      </c>
      <c r="AY65" s="147">
        <f t="shared" si="52"/>
        <v>3877.3</v>
      </c>
      <c r="AZ65" s="161">
        <v>39.8</v>
      </c>
      <c r="BA65" s="18">
        <v>409.1</v>
      </c>
      <c r="BB65" s="18">
        <v>144.9</v>
      </c>
      <c r="BC65" s="18">
        <v>175</v>
      </c>
      <c r="BD65" s="18">
        <v>246.5</v>
      </c>
      <c r="BE65" s="18">
        <v>288.2</v>
      </c>
      <c r="BF65" s="18">
        <v>366.4</v>
      </c>
      <c r="BG65" s="18">
        <v>183</v>
      </c>
      <c r="BH65" s="18">
        <v>341.5</v>
      </c>
      <c r="BI65" s="18">
        <v>324.9</v>
      </c>
      <c r="BJ65" s="18">
        <v>224.5</v>
      </c>
      <c r="BK65" s="18">
        <v>342.6</v>
      </c>
      <c r="BL65" s="147">
        <f t="shared" si="53"/>
        <v>3086.4</v>
      </c>
      <c r="BM65" s="161">
        <v>256.36</v>
      </c>
      <c r="BN65" s="18">
        <v>411.6</v>
      </c>
      <c r="BO65" s="18">
        <v>435.73</v>
      </c>
      <c r="BP65" s="18">
        <v>356.3</v>
      </c>
      <c r="BQ65" s="18">
        <v>565.96</v>
      </c>
      <c r="BR65" s="18">
        <v>458.3</v>
      </c>
      <c r="BS65" s="48">
        <v>1.7</v>
      </c>
      <c r="BT65" s="48">
        <v>10.4</v>
      </c>
      <c r="BU65" s="48">
        <v>54.9</v>
      </c>
      <c r="BV65" s="48">
        <v>32.1</v>
      </c>
      <c r="BW65" s="48">
        <v>30.1</v>
      </c>
      <c r="BX65" s="18">
        <v>144.22</v>
      </c>
      <c r="BY65" s="18">
        <f t="shared" si="54"/>
        <v>2757.6699999999996</v>
      </c>
      <c r="BZ65" s="162">
        <v>591.8</v>
      </c>
      <c r="CA65" s="18">
        <f t="shared" si="55"/>
        <v>298.1</v>
      </c>
      <c r="CB65" s="18">
        <f t="shared" si="56"/>
        <v>137.30000000000007</v>
      </c>
      <c r="CC65" s="18">
        <f t="shared" si="57"/>
        <v>668.0999999999999</v>
      </c>
      <c r="CD65" s="18">
        <f t="shared" si="58"/>
        <v>342.20000000000005</v>
      </c>
      <c r="CE65" s="18">
        <f t="shared" si="59"/>
        <v>271.0999999999999</v>
      </c>
      <c r="CF65" s="18">
        <f t="shared" si="60"/>
        <v>393.3000000000002</v>
      </c>
      <c r="CG65" s="18">
        <f t="shared" si="61"/>
        <v>446.1999999999998</v>
      </c>
      <c r="CH65" s="18">
        <f t="shared" si="62"/>
        <v>582.7000000000003</v>
      </c>
      <c r="CI65" s="18">
        <f t="shared" si="63"/>
        <v>127.19999999999982</v>
      </c>
      <c r="CJ65" s="18">
        <f t="shared" si="64"/>
        <v>536.3999999999996</v>
      </c>
      <c r="CK65" s="18">
        <f t="shared" si="65"/>
        <v>421.40000000000055</v>
      </c>
      <c r="CL65" s="18">
        <f t="shared" si="66"/>
        <v>4815.8</v>
      </c>
      <c r="CM65" s="162">
        <v>889.9</v>
      </c>
      <c r="CN65" s="162">
        <v>1027.2</v>
      </c>
      <c r="CO65" s="18">
        <v>1695.3</v>
      </c>
      <c r="CP65" s="28">
        <v>2037.5</v>
      </c>
      <c r="CQ65" s="162">
        <v>2308.6</v>
      </c>
      <c r="CR65" s="162">
        <v>2701.9</v>
      </c>
      <c r="CS65" s="162">
        <v>3148.1</v>
      </c>
      <c r="CT65" s="28">
        <v>3730.8</v>
      </c>
      <c r="CU65" s="146">
        <v>3858</v>
      </c>
      <c r="CV65" s="146">
        <v>4394.4</v>
      </c>
      <c r="CW65" s="146">
        <v>4815.8</v>
      </c>
      <c r="CX65" s="146">
        <v>523</v>
      </c>
      <c r="CY65" s="146">
        <f t="shared" si="67"/>
        <v>184</v>
      </c>
      <c r="CZ65" s="146">
        <f t="shared" si="68"/>
        <v>483.4000000000001</v>
      </c>
      <c r="DA65" s="146">
        <f t="shared" si="69"/>
        <v>118.69999999999982</v>
      </c>
      <c r="DB65" s="146">
        <f t="shared" si="70"/>
        <v>350.8000000000002</v>
      </c>
      <c r="DC65" s="146">
        <f t="shared" si="71"/>
        <v>376.0999999999999</v>
      </c>
      <c r="DD65" s="146">
        <f t="shared" si="72"/>
        <v>348.5</v>
      </c>
      <c r="DE65" s="146">
        <f t="shared" si="73"/>
        <v>318.9000000000001</v>
      </c>
      <c r="DF65" s="146">
        <f t="shared" si="74"/>
        <v>285.5</v>
      </c>
      <c r="DG65" s="146">
        <f t="shared" si="75"/>
        <v>161.69999999999982</v>
      </c>
      <c r="DH65" s="146">
        <f t="shared" si="76"/>
        <v>154.4000000000001</v>
      </c>
      <c r="DI65" s="146">
        <f t="shared" si="77"/>
        <v>377.9000000000001</v>
      </c>
      <c r="DJ65" s="146">
        <f t="shared" si="78"/>
        <v>3682.9</v>
      </c>
      <c r="DK65" s="146">
        <v>363.1</v>
      </c>
      <c r="DL65" s="146">
        <f t="shared" si="79"/>
        <v>545.6</v>
      </c>
      <c r="DM65" s="146">
        <f t="shared" si="80"/>
        <v>-861.7</v>
      </c>
      <c r="DN65" s="146">
        <f t="shared" si="81"/>
        <v>2935.3</v>
      </c>
      <c r="DO65" s="146">
        <f t="shared" si="82"/>
        <v>780.1999999999998</v>
      </c>
      <c r="DP65" s="146">
        <f t="shared" si="83"/>
        <v>819.8999999999996</v>
      </c>
      <c r="DQ65" s="146">
        <f t="shared" si="84"/>
        <v>600.5</v>
      </c>
      <c r="DR65" s="146">
        <f t="shared" si="85"/>
        <v>212.40000000000055</v>
      </c>
      <c r="DS65" s="146">
        <f t="shared" si="86"/>
        <v>500.1999999999998</v>
      </c>
      <c r="DT65" s="146">
        <f t="shared" si="87"/>
        <v>794</v>
      </c>
      <c r="DU65" s="146">
        <f t="shared" si="88"/>
        <v>220.89999999999964</v>
      </c>
      <c r="DV65" s="146">
        <f t="shared" si="89"/>
        <v>410</v>
      </c>
      <c r="DW65" s="146">
        <f t="shared" si="90"/>
        <v>7320.4</v>
      </c>
      <c r="DX65" s="146">
        <v>707</v>
      </c>
      <c r="DY65" s="172">
        <v>1190.4</v>
      </c>
      <c r="DZ65" s="146">
        <v>1309.1</v>
      </c>
      <c r="EA65" s="146">
        <v>1659.9</v>
      </c>
      <c r="EB65" s="163">
        <v>2036</v>
      </c>
      <c r="EC65" s="146">
        <v>2384.5</v>
      </c>
      <c r="ED65" s="146">
        <v>2703.4</v>
      </c>
      <c r="EE65" s="155">
        <v>2988.9</v>
      </c>
      <c r="EF65" s="155">
        <v>3150.6</v>
      </c>
      <c r="EG65" s="146">
        <v>3305</v>
      </c>
      <c r="EH65" s="146">
        <v>3682.9</v>
      </c>
      <c r="EI65" s="146">
        <v>363.1</v>
      </c>
      <c r="EJ65" s="146">
        <v>908.7</v>
      </c>
      <c r="EK65" s="164">
        <v>47</v>
      </c>
      <c r="EL65" s="155">
        <v>2982.3</v>
      </c>
      <c r="EM65" s="146">
        <v>3762.5</v>
      </c>
      <c r="EN65" s="155">
        <v>4582.4</v>
      </c>
      <c r="EO65" s="146">
        <v>5182.9</v>
      </c>
      <c r="EP65" s="165">
        <v>5395.3</v>
      </c>
      <c r="EQ65" s="198">
        <v>5895.5</v>
      </c>
      <c r="ER65" s="155">
        <v>6689.5</v>
      </c>
      <c r="ES65" s="155">
        <v>6910.4</v>
      </c>
      <c r="ET65" s="155">
        <v>7320.4</v>
      </c>
      <c r="EU65" s="155">
        <v>524.2</v>
      </c>
      <c r="EV65" s="146">
        <v>1179.4</v>
      </c>
      <c r="EW65" s="146">
        <v>1629.4</v>
      </c>
      <c r="EX65" s="155">
        <v>2314.2</v>
      </c>
      <c r="EY65" s="155">
        <v>2807.7</v>
      </c>
      <c r="EZ65" s="155">
        <v>648.248584</v>
      </c>
      <c r="FA65" s="155">
        <v>377.565486</v>
      </c>
      <c r="FB65" s="51">
        <v>369.305085</v>
      </c>
      <c r="FC65" s="199">
        <v>359.505705</v>
      </c>
      <c r="FD65" s="199">
        <v>606.296286</v>
      </c>
      <c r="FE65" s="25">
        <v>394.14948</v>
      </c>
      <c r="FF65" s="199">
        <v>280.86487</v>
      </c>
      <c r="FG65" s="155">
        <f t="shared" si="91"/>
        <v>5843.635496</v>
      </c>
      <c r="FH65" s="155">
        <v>626.008303</v>
      </c>
      <c r="FI65" s="169">
        <v>617.187697</v>
      </c>
      <c r="FJ65" s="155">
        <v>298.649674</v>
      </c>
      <c r="FK65" s="155">
        <v>406.701482</v>
      </c>
      <c r="FL65" s="155">
        <v>803.071431</v>
      </c>
      <c r="FM65" s="155">
        <v>596.831091</v>
      </c>
      <c r="FN65" s="155">
        <v>478.79772</v>
      </c>
      <c r="FO65" s="155">
        <v>470.88687</v>
      </c>
      <c r="FP65" s="155">
        <v>404.687213</v>
      </c>
      <c r="FQ65" s="155">
        <v>427.942041</v>
      </c>
      <c r="FR65" s="155">
        <v>503.879255</v>
      </c>
      <c r="FS65" s="155">
        <v>648.516152</v>
      </c>
      <c r="FT65" s="146">
        <f t="shared" si="41"/>
        <v>6283.158929</v>
      </c>
      <c r="FU65" s="28">
        <v>725.482162</v>
      </c>
      <c r="FV65" s="146">
        <v>325.644094</v>
      </c>
      <c r="FW65" s="114">
        <v>636.825057</v>
      </c>
      <c r="FX65" s="114">
        <v>341.963866</v>
      </c>
      <c r="FY65" s="114">
        <v>652.430195</v>
      </c>
      <c r="FZ65" s="114">
        <v>726.666331</v>
      </c>
      <c r="GA65" s="52">
        <v>915.206541</v>
      </c>
      <c r="GB65" s="52">
        <v>804.305858</v>
      </c>
      <c r="GC65" s="52">
        <v>560.211166</v>
      </c>
      <c r="GD65" s="52">
        <v>622.55654</v>
      </c>
      <c r="GE65" s="52">
        <v>883.405261</v>
      </c>
      <c r="GF65" s="52">
        <v>1006.202087</v>
      </c>
      <c r="GG65" s="158">
        <f t="shared" si="42"/>
        <v>8200.899158</v>
      </c>
      <c r="GH65" s="146">
        <v>600.625447</v>
      </c>
      <c r="GI65" s="146">
        <v>1715.91393</v>
      </c>
      <c r="GJ65" s="249">
        <v>636.825057</v>
      </c>
      <c r="GK65" s="249">
        <v>719.6588029999999</v>
      </c>
      <c r="GL65" s="158">
        <v>984.464847</v>
      </c>
      <c r="GM65" s="158">
        <v>909.41484</v>
      </c>
      <c r="GN65" s="250">
        <v>986.221121</v>
      </c>
      <c r="GO65" s="250">
        <v>629.081223</v>
      </c>
      <c r="GP65" s="158">
        <v>665.982348</v>
      </c>
      <c r="GQ65" s="158">
        <v>879.7915290000002</v>
      </c>
      <c r="GR65" s="158">
        <v>646.219036</v>
      </c>
      <c r="GS65" s="317">
        <v>516.478512</v>
      </c>
      <c r="GT65" s="155">
        <v>10378.465435161119</v>
      </c>
      <c r="GU65" s="155">
        <v>11586.80631317038</v>
      </c>
      <c r="GV65" s="155">
        <v>12457.479944529</v>
      </c>
      <c r="GW65" s="146">
        <f t="shared" si="43"/>
        <v>9890.676693000001</v>
      </c>
      <c r="GX65" s="105">
        <v>1110.115768</v>
      </c>
      <c r="GY65" s="339">
        <v>761.006461</v>
      </c>
      <c r="GZ65" s="113">
        <v>668.3701669999999</v>
      </c>
      <c r="HA65" s="318">
        <v>970.176386</v>
      </c>
      <c r="HB65" s="329">
        <v>524.30991623</v>
      </c>
      <c r="HC65" s="329">
        <v>1108.7236603999997</v>
      </c>
      <c r="HD65" s="329">
        <v>1201.8803310585101</v>
      </c>
      <c r="HE65" s="146">
        <v>371.067732948091</v>
      </c>
      <c r="HF65" s="331">
        <v>544.257355448795</v>
      </c>
      <c r="HG65" s="328">
        <v>1217.7679183361897</v>
      </c>
      <c r="HH65" s="328">
        <v>903.0818926410968</v>
      </c>
      <c r="HI65" s="328">
        <v>997.707846098436</v>
      </c>
      <c r="HJ65" s="25">
        <v>1001.7900166473783</v>
      </c>
      <c r="HK65" s="96">
        <v>868.198319117261</v>
      </c>
      <c r="HL65" s="96">
        <v>1032.3143171857407</v>
      </c>
      <c r="HM65" s="96">
        <v>453.04690733000007</v>
      </c>
      <c r="HN65" s="96">
        <v>895.8069134899997</v>
      </c>
      <c r="HO65" s="96">
        <v>918.52807245</v>
      </c>
      <c r="HP65" s="96">
        <v>659.72157439</v>
      </c>
      <c r="HQ65" s="96">
        <v>870.3722338400001</v>
      </c>
      <c r="HR65" s="96">
        <v>845.7003507200003</v>
      </c>
      <c r="HS65" s="96">
        <v>1608.93126</v>
      </c>
      <c r="HT65" s="96">
        <v>1474.696991</v>
      </c>
      <c r="HU65" s="96">
        <v>957.6993570000001</v>
      </c>
      <c r="HV65" s="347">
        <f t="shared" si="47"/>
        <v>10378.465435161119</v>
      </c>
      <c r="HW65" s="347">
        <f t="shared" si="44"/>
        <v>11586.80631317038</v>
      </c>
      <c r="HX65" s="347">
        <v>1334.994612</v>
      </c>
      <c r="HY65" s="347">
        <v>1349.183421</v>
      </c>
      <c r="HZ65" s="347">
        <v>1106.7471099999998</v>
      </c>
      <c r="IA65" s="347">
        <v>1195.73333</v>
      </c>
      <c r="IB65" s="347">
        <v>5.947775</v>
      </c>
      <c r="IC65" s="347">
        <v>762.544002</v>
      </c>
      <c r="ID65" s="347">
        <v>831.5300619999999</v>
      </c>
      <c r="IE65" s="347">
        <v>862.977342</v>
      </c>
      <c r="IF65" s="347">
        <v>510.319536529</v>
      </c>
      <c r="IG65" s="347">
        <v>1331.359114</v>
      </c>
      <c r="IH65" s="347">
        <v>2146.144046</v>
      </c>
      <c r="II65" s="347">
        <v>1019.999594</v>
      </c>
      <c r="IJ65" s="347">
        <v>1734.41646</v>
      </c>
      <c r="IK65" s="347">
        <v>839.329756</v>
      </c>
      <c r="IL65" s="347">
        <v>1242.568528</v>
      </c>
      <c r="IM65" s="347">
        <v>1145.149516</v>
      </c>
      <c r="IN65" s="347">
        <v>1193.398847</v>
      </c>
      <c r="IO65" s="347">
        <v>705.394439</v>
      </c>
      <c r="IP65" s="155">
        <f t="shared" si="45"/>
        <v>5755.150249999999</v>
      </c>
      <c r="IQ65" s="155">
        <f t="shared" si="46"/>
        <v>6860.257546000001</v>
      </c>
      <c r="IR65" s="312"/>
    </row>
    <row r="66" spans="1:252" ht="16.5" customHeight="1">
      <c r="A66" s="200" t="s">
        <v>113</v>
      </c>
      <c r="B66" s="197" t="s">
        <v>114</v>
      </c>
      <c r="C66" s="18">
        <v>58.3</v>
      </c>
      <c r="D66" s="18">
        <v>136.2</v>
      </c>
      <c r="E66" s="18">
        <v>120</v>
      </c>
      <c r="F66" s="18">
        <v>127.2</v>
      </c>
      <c r="G66" s="18">
        <v>105</v>
      </c>
      <c r="H66" s="18">
        <v>107.2</v>
      </c>
      <c r="I66" s="147">
        <v>85.8</v>
      </c>
      <c r="J66" s="147">
        <v>91.9</v>
      </c>
      <c r="K66" s="147">
        <v>145.7</v>
      </c>
      <c r="L66" s="147">
        <v>68.3</v>
      </c>
      <c r="M66" s="147">
        <v>249</v>
      </c>
      <c r="N66" s="146">
        <v>193.1</v>
      </c>
      <c r="O66" s="147">
        <v>220.7</v>
      </c>
      <c r="P66" s="147">
        <v>492.1</v>
      </c>
      <c r="Q66" s="18">
        <v>263.7</v>
      </c>
      <c r="R66" s="147">
        <f t="shared" si="50"/>
        <v>1640.3600000000004</v>
      </c>
      <c r="S66" s="146">
        <v>344.3</v>
      </c>
      <c r="T66" s="146">
        <v>196</v>
      </c>
      <c r="U66" s="155">
        <v>570.6</v>
      </c>
      <c r="V66" s="155">
        <v>387.56140700000003</v>
      </c>
      <c r="W66" s="155">
        <v>269.14405899999997</v>
      </c>
      <c r="X66" s="155">
        <v>194.89919</v>
      </c>
      <c r="Y66" s="155">
        <v>434.773115</v>
      </c>
      <c r="Z66" s="147">
        <v>16.9</v>
      </c>
      <c r="AA66" s="18">
        <v>17.7</v>
      </c>
      <c r="AB66" s="18">
        <v>27.6</v>
      </c>
      <c r="AC66" s="18">
        <v>4.9</v>
      </c>
      <c r="AD66" s="18">
        <v>1.1</v>
      </c>
      <c r="AE66" s="18">
        <v>4.1</v>
      </c>
      <c r="AF66" s="18">
        <v>14.9</v>
      </c>
      <c r="AG66" s="18">
        <v>40.2</v>
      </c>
      <c r="AH66" s="18">
        <v>46.9</v>
      </c>
      <c r="AI66" s="18">
        <v>33</v>
      </c>
      <c r="AJ66" s="18">
        <v>12.4</v>
      </c>
      <c r="AK66" s="18">
        <v>1</v>
      </c>
      <c r="AL66" s="147">
        <f t="shared" si="51"/>
        <v>220.7</v>
      </c>
      <c r="AM66" s="147">
        <v>13.8</v>
      </c>
      <c r="AN66" s="18">
        <v>9.9</v>
      </c>
      <c r="AO66" s="18">
        <v>13.5</v>
      </c>
      <c r="AP66" s="18">
        <v>54.3</v>
      </c>
      <c r="AQ66" s="18">
        <v>26.7</v>
      </c>
      <c r="AR66" s="18">
        <v>53.2</v>
      </c>
      <c r="AS66" s="18">
        <v>8.8</v>
      </c>
      <c r="AT66" s="18">
        <v>63.1</v>
      </c>
      <c r="AU66" s="18">
        <v>151.8</v>
      </c>
      <c r="AV66" s="18">
        <v>36.9</v>
      </c>
      <c r="AW66" s="18">
        <v>14.8</v>
      </c>
      <c r="AX66" s="18">
        <v>45.3</v>
      </c>
      <c r="AY66" s="147">
        <f t="shared" si="52"/>
        <v>492.1</v>
      </c>
      <c r="AZ66" s="161" t="s">
        <v>209</v>
      </c>
      <c r="BA66" s="18">
        <v>39.6</v>
      </c>
      <c r="BB66" s="18">
        <v>5.9</v>
      </c>
      <c r="BC66" s="18">
        <v>8</v>
      </c>
      <c r="BD66" s="18">
        <v>21.1</v>
      </c>
      <c r="BE66" s="18">
        <v>24.3</v>
      </c>
      <c r="BF66" s="18">
        <v>46.6</v>
      </c>
      <c r="BG66" s="18">
        <v>4.3</v>
      </c>
      <c r="BH66" s="18">
        <v>35.1</v>
      </c>
      <c r="BI66" s="18">
        <v>4.7</v>
      </c>
      <c r="BJ66" s="18">
        <v>16.3</v>
      </c>
      <c r="BK66" s="18">
        <v>57.8</v>
      </c>
      <c r="BL66" s="147">
        <f t="shared" si="53"/>
        <v>263.7</v>
      </c>
      <c r="BM66" s="161">
        <v>1.3</v>
      </c>
      <c r="BN66" s="18">
        <v>15.5</v>
      </c>
      <c r="BO66" s="18">
        <v>29.01</v>
      </c>
      <c r="BP66" s="18">
        <v>52.7</v>
      </c>
      <c r="BQ66" s="18">
        <v>18.46</v>
      </c>
      <c r="BR66" s="18">
        <v>1.26</v>
      </c>
      <c r="BS66" s="48">
        <v>300.3</v>
      </c>
      <c r="BT66" s="48">
        <v>375.1</v>
      </c>
      <c r="BU66" s="48">
        <v>304.4</v>
      </c>
      <c r="BV66" s="48">
        <v>223.4</v>
      </c>
      <c r="BW66" s="48">
        <v>310</v>
      </c>
      <c r="BX66" s="18">
        <v>8.93</v>
      </c>
      <c r="BY66" s="18">
        <f t="shared" si="54"/>
        <v>1640.3600000000004</v>
      </c>
      <c r="BZ66" s="162">
        <v>33.2</v>
      </c>
      <c r="CA66" s="18">
        <f t="shared" si="55"/>
        <v>8.799999999999997</v>
      </c>
      <c r="CB66" s="18">
        <f t="shared" si="56"/>
        <v>62</v>
      </c>
      <c r="CC66" s="18">
        <f t="shared" si="57"/>
        <v>6.200000000000003</v>
      </c>
      <c r="CD66" s="18">
        <f t="shared" si="58"/>
        <v>8.299999999999997</v>
      </c>
      <c r="CE66" s="18">
        <f t="shared" si="59"/>
        <v>12.300000000000011</v>
      </c>
      <c r="CF66" s="18">
        <f t="shared" si="60"/>
        <v>27</v>
      </c>
      <c r="CG66" s="18">
        <f t="shared" si="61"/>
        <v>29.19999999999999</v>
      </c>
      <c r="CH66" s="18">
        <f t="shared" si="62"/>
        <v>63.400000000000006</v>
      </c>
      <c r="CI66" s="18">
        <f t="shared" si="63"/>
        <v>5.799999999999983</v>
      </c>
      <c r="CJ66" s="18">
        <f t="shared" si="64"/>
        <v>69.69999999999999</v>
      </c>
      <c r="CK66" s="18">
        <f t="shared" si="65"/>
        <v>18.400000000000034</v>
      </c>
      <c r="CL66" s="18">
        <f t="shared" si="66"/>
        <v>344.3</v>
      </c>
      <c r="CM66" s="162">
        <v>42</v>
      </c>
      <c r="CN66" s="162">
        <v>104</v>
      </c>
      <c r="CO66" s="18">
        <v>110.2</v>
      </c>
      <c r="CP66" s="28">
        <v>118.5</v>
      </c>
      <c r="CQ66" s="162">
        <v>130.8</v>
      </c>
      <c r="CR66" s="162">
        <v>157.8</v>
      </c>
      <c r="CS66" s="162">
        <v>187</v>
      </c>
      <c r="CT66" s="28">
        <v>250.4</v>
      </c>
      <c r="CU66" s="146">
        <v>256.2</v>
      </c>
      <c r="CV66" s="146">
        <v>325.9</v>
      </c>
      <c r="CW66" s="146">
        <v>344.3</v>
      </c>
      <c r="CX66" s="146">
        <v>25</v>
      </c>
      <c r="CY66" s="146">
        <f t="shared" si="67"/>
        <v>13.200000000000003</v>
      </c>
      <c r="CZ66" s="146">
        <f t="shared" si="68"/>
        <v>27.39999999999999</v>
      </c>
      <c r="DA66" s="146">
        <f t="shared" si="69"/>
        <v>14.100000000000009</v>
      </c>
      <c r="DB66" s="146">
        <f t="shared" si="70"/>
        <v>11.099999999999994</v>
      </c>
      <c r="DC66" s="146">
        <f t="shared" si="71"/>
        <v>18.299999999999997</v>
      </c>
      <c r="DD66" s="146">
        <f t="shared" si="72"/>
        <v>26.700000000000017</v>
      </c>
      <c r="DE66" s="146">
        <f t="shared" si="73"/>
        <v>5.799999999999983</v>
      </c>
      <c r="DF66" s="146">
        <f t="shared" si="74"/>
        <v>22.80000000000001</v>
      </c>
      <c r="DG66" s="146">
        <f t="shared" si="75"/>
        <v>5.299999999999983</v>
      </c>
      <c r="DH66" s="146">
        <f t="shared" si="76"/>
        <v>17.600000000000023</v>
      </c>
      <c r="DI66" s="146">
        <f t="shared" si="77"/>
        <v>8.699999999999989</v>
      </c>
      <c r="DJ66" s="146">
        <f t="shared" si="78"/>
        <v>196</v>
      </c>
      <c r="DK66" s="146">
        <v>13.9</v>
      </c>
      <c r="DL66" s="146">
        <f t="shared" si="79"/>
        <v>55.800000000000004</v>
      </c>
      <c r="DM66" s="146">
        <f t="shared" si="80"/>
        <v>-60.1</v>
      </c>
      <c r="DN66" s="146">
        <f t="shared" si="81"/>
        <v>236.20000000000002</v>
      </c>
      <c r="DO66" s="146">
        <f t="shared" si="82"/>
        <v>30.599999999999966</v>
      </c>
      <c r="DP66" s="146">
        <f t="shared" si="83"/>
        <v>40.400000000000034</v>
      </c>
      <c r="DQ66" s="146">
        <f t="shared" si="84"/>
        <v>47.80000000000001</v>
      </c>
      <c r="DR66" s="146">
        <f t="shared" si="85"/>
        <v>63.5</v>
      </c>
      <c r="DS66" s="146">
        <f t="shared" si="86"/>
        <v>53.599999999999966</v>
      </c>
      <c r="DT66" s="146">
        <f t="shared" si="87"/>
        <v>27.5</v>
      </c>
      <c r="DU66" s="146">
        <f t="shared" si="88"/>
        <v>37.00000000000006</v>
      </c>
      <c r="DV66" s="146">
        <f t="shared" si="89"/>
        <v>24.399999999999977</v>
      </c>
      <c r="DW66" s="146">
        <f t="shared" si="90"/>
        <v>570.6</v>
      </c>
      <c r="DX66" s="146">
        <v>38.2</v>
      </c>
      <c r="DY66" s="172">
        <v>65.6</v>
      </c>
      <c r="DZ66" s="146">
        <v>79.7</v>
      </c>
      <c r="EA66" s="146">
        <v>90.8</v>
      </c>
      <c r="EB66" s="163">
        <v>109.1</v>
      </c>
      <c r="EC66" s="146">
        <v>135.8</v>
      </c>
      <c r="ED66" s="146">
        <v>141.6</v>
      </c>
      <c r="EE66" s="155">
        <v>164.4</v>
      </c>
      <c r="EF66" s="155">
        <v>169.7</v>
      </c>
      <c r="EG66" s="146">
        <v>187.3</v>
      </c>
      <c r="EH66" s="146">
        <v>196</v>
      </c>
      <c r="EI66" s="146">
        <v>13.9</v>
      </c>
      <c r="EJ66" s="146">
        <v>69.7</v>
      </c>
      <c r="EK66" s="164">
        <v>9.6</v>
      </c>
      <c r="EL66" s="155">
        <v>245.8</v>
      </c>
      <c r="EM66" s="146">
        <v>276.4</v>
      </c>
      <c r="EN66" s="155">
        <v>316.8</v>
      </c>
      <c r="EO66" s="146">
        <v>364.6</v>
      </c>
      <c r="EP66" s="165">
        <v>428.1</v>
      </c>
      <c r="EQ66" s="198">
        <v>481.7</v>
      </c>
      <c r="ER66" s="155">
        <v>509.2</v>
      </c>
      <c r="ES66" s="155">
        <v>546.2</v>
      </c>
      <c r="ET66" s="155">
        <v>570.6</v>
      </c>
      <c r="EU66" s="155">
        <v>80.5</v>
      </c>
      <c r="EV66" s="146">
        <v>127.6</v>
      </c>
      <c r="EW66" s="146">
        <v>219.3</v>
      </c>
      <c r="EX66" s="155">
        <v>245.1</v>
      </c>
      <c r="EY66" s="155">
        <v>268</v>
      </c>
      <c r="EZ66" s="155">
        <v>17.074179</v>
      </c>
      <c r="FA66" s="155">
        <v>56.252031</v>
      </c>
      <c r="FB66" s="51">
        <v>16.315739</v>
      </c>
      <c r="FC66" s="199">
        <v>4.986387</v>
      </c>
      <c r="FD66" s="199">
        <v>6.764763</v>
      </c>
      <c r="FE66" s="25">
        <v>18.168308</v>
      </c>
      <c r="FF66" s="199">
        <v>0</v>
      </c>
      <c r="FG66" s="155">
        <f t="shared" si="91"/>
        <v>387.56140700000003</v>
      </c>
      <c r="FH66" s="155">
        <v>27.736653</v>
      </c>
      <c r="FI66" s="169">
        <v>7.803165</v>
      </c>
      <c r="FJ66" s="155">
        <v>0</v>
      </c>
      <c r="FK66" s="155">
        <v>4.482062</v>
      </c>
      <c r="FL66" s="155">
        <v>11.792612</v>
      </c>
      <c r="FM66" s="155">
        <v>2.242756</v>
      </c>
      <c r="FN66" s="155">
        <v>21.314564</v>
      </c>
      <c r="FO66" s="155">
        <v>0</v>
      </c>
      <c r="FP66" s="155">
        <v>115.004972</v>
      </c>
      <c r="FQ66" s="155">
        <v>3.311561</v>
      </c>
      <c r="FR66" s="155">
        <v>38.215512</v>
      </c>
      <c r="FS66" s="155">
        <v>37.240202</v>
      </c>
      <c r="FT66" s="146">
        <f t="shared" si="41"/>
        <v>269.14405899999997</v>
      </c>
      <c r="FU66" s="28">
        <v>17.494061</v>
      </c>
      <c r="FV66" s="146">
        <v>17.605644</v>
      </c>
      <c r="FW66" s="114">
        <v>6.279523</v>
      </c>
      <c r="FX66" s="114">
        <v>0.368343</v>
      </c>
      <c r="FY66" s="114">
        <v>3.215865</v>
      </c>
      <c r="FZ66" s="114">
        <v>2.210866</v>
      </c>
      <c r="GA66" s="52">
        <v>4.008429</v>
      </c>
      <c r="GB66" s="52">
        <v>16.160905</v>
      </c>
      <c r="GC66" s="52">
        <v>28.697959</v>
      </c>
      <c r="GD66" s="52">
        <v>18.868512</v>
      </c>
      <c r="GE66" s="52">
        <v>73.651743</v>
      </c>
      <c r="GF66" s="52">
        <v>6.33734</v>
      </c>
      <c r="GG66" s="158">
        <f t="shared" si="42"/>
        <v>194.89919</v>
      </c>
      <c r="GH66" s="146">
        <v>68.124471</v>
      </c>
      <c r="GI66" s="146">
        <v>3.811798</v>
      </c>
      <c r="GJ66" s="249">
        <v>6.279523</v>
      </c>
      <c r="GK66" s="249">
        <v>0.855175</v>
      </c>
      <c r="GL66" s="158">
        <v>11.25216</v>
      </c>
      <c r="GM66" s="158">
        <v>115.970768</v>
      </c>
      <c r="GN66" s="250">
        <v>4.772703</v>
      </c>
      <c r="GO66" s="250">
        <v>77.01278</v>
      </c>
      <c r="GP66" s="158">
        <v>37.050644</v>
      </c>
      <c r="GQ66" s="158">
        <v>6.65546</v>
      </c>
      <c r="GR66" s="158">
        <v>98.997144</v>
      </c>
      <c r="GS66" s="317">
        <v>3.990489</v>
      </c>
      <c r="GT66" s="155">
        <v>432.046120122682</v>
      </c>
      <c r="GU66" s="155">
        <v>539.122108187502</v>
      </c>
      <c r="GV66" s="155">
        <v>574.4600859760001</v>
      </c>
      <c r="GW66" s="146">
        <f t="shared" si="43"/>
        <v>434.773115</v>
      </c>
      <c r="GX66" s="105">
        <v>5.27481</v>
      </c>
      <c r="GY66" s="339">
        <v>3.501998</v>
      </c>
      <c r="GZ66" s="113">
        <v>8.257654</v>
      </c>
      <c r="HA66" s="319">
        <v>124.747782</v>
      </c>
      <c r="HB66" s="333">
        <v>63.44762758</v>
      </c>
      <c r="HC66" s="333">
        <v>22.99932634</v>
      </c>
      <c r="HD66" s="333">
        <v>2.488591</v>
      </c>
      <c r="HE66" s="146">
        <v>60.045614035797996</v>
      </c>
      <c r="HF66" s="330">
        <v>36.695596431083004</v>
      </c>
      <c r="HG66" s="328">
        <v>49.40445847704899</v>
      </c>
      <c r="HH66" s="328">
        <v>30.816385965040997</v>
      </c>
      <c r="HI66" s="328">
        <v>24.366276293711</v>
      </c>
      <c r="HJ66" s="25">
        <v>28.299317009202994</v>
      </c>
      <c r="HK66" s="96">
        <v>12.849173515243999</v>
      </c>
      <c r="HL66" s="96">
        <v>166.85076808305502</v>
      </c>
      <c r="HM66" s="96">
        <v>18.82058107</v>
      </c>
      <c r="HN66" s="96">
        <v>36.265185360000004</v>
      </c>
      <c r="HO66" s="96">
        <v>93.92262628</v>
      </c>
      <c r="HP66" s="96">
        <v>8.65406194</v>
      </c>
      <c r="HQ66" s="96">
        <v>15.72319625</v>
      </c>
      <c r="HR66" s="96">
        <v>22.15669668</v>
      </c>
      <c r="HS66" s="96">
        <v>19.521749</v>
      </c>
      <c r="HT66" s="96">
        <v>29.604641</v>
      </c>
      <c r="HU66" s="96">
        <v>86.454112</v>
      </c>
      <c r="HV66" s="347">
        <f t="shared" si="47"/>
        <v>432.046120122682</v>
      </c>
      <c r="HW66" s="347">
        <f t="shared" si="44"/>
        <v>539.122108187502</v>
      </c>
      <c r="HX66" s="347">
        <v>17.733416</v>
      </c>
      <c r="HY66" s="347">
        <v>178.056247</v>
      </c>
      <c r="HZ66" s="347">
        <v>27.915576</v>
      </c>
      <c r="IA66" s="347">
        <v>47.247524</v>
      </c>
      <c r="IB66" s="347">
        <v>9.95564</v>
      </c>
      <c r="IC66" s="347"/>
      <c r="ID66" s="347">
        <v>23.354655</v>
      </c>
      <c r="IE66" s="347">
        <v>161.131659</v>
      </c>
      <c r="IF66" s="347">
        <v>31.752969976</v>
      </c>
      <c r="IG66" s="347">
        <v>32.132728</v>
      </c>
      <c r="IH66" s="347">
        <v>20.845082</v>
      </c>
      <c r="II66" s="347">
        <v>24.334589</v>
      </c>
      <c r="IJ66" s="347">
        <v>65.265496</v>
      </c>
      <c r="IK66" s="347">
        <v>285.860072</v>
      </c>
      <c r="IL66" s="347">
        <v>56.22115</v>
      </c>
      <c r="IM66" s="347">
        <v>38.989315</v>
      </c>
      <c r="IN66" s="347">
        <v>32.804525</v>
      </c>
      <c r="IO66" s="347">
        <v>107.705299</v>
      </c>
      <c r="IP66" s="155">
        <f t="shared" si="45"/>
        <v>280.908403</v>
      </c>
      <c r="IQ66" s="155">
        <f t="shared" si="46"/>
        <v>586.845857</v>
      </c>
      <c r="IR66" s="312"/>
    </row>
    <row r="67" spans="1:252" ht="16.5" customHeight="1">
      <c r="A67" s="196" t="s">
        <v>117</v>
      </c>
      <c r="B67" s="197" t="s">
        <v>118</v>
      </c>
      <c r="C67" s="18">
        <v>41.9</v>
      </c>
      <c r="D67" s="18">
        <v>36.8</v>
      </c>
      <c r="E67" s="18">
        <v>33.5</v>
      </c>
      <c r="F67" s="18">
        <v>44.7</v>
      </c>
      <c r="G67" s="18">
        <v>57.8</v>
      </c>
      <c r="H67" s="18">
        <v>43.2</v>
      </c>
      <c r="I67" s="147">
        <v>19.2</v>
      </c>
      <c r="J67" s="147">
        <v>31.9</v>
      </c>
      <c r="K67" s="147">
        <v>61</v>
      </c>
      <c r="L67" s="147">
        <v>58.2</v>
      </c>
      <c r="M67" s="147">
        <v>95.5</v>
      </c>
      <c r="N67" s="146">
        <v>150.7</v>
      </c>
      <c r="O67" s="147">
        <v>109.6</v>
      </c>
      <c r="P67" s="147">
        <v>171.3</v>
      </c>
      <c r="Q67" s="18">
        <v>126.4</v>
      </c>
      <c r="R67" s="147">
        <f t="shared" si="50"/>
        <v>218.65000000000003</v>
      </c>
      <c r="S67" s="146">
        <v>351.5</v>
      </c>
      <c r="T67" s="146">
        <v>172.2</v>
      </c>
      <c r="U67" s="155">
        <v>550.2</v>
      </c>
      <c r="V67" s="155">
        <v>289.087498</v>
      </c>
      <c r="W67" s="155">
        <v>307.737776</v>
      </c>
      <c r="X67" s="155">
        <v>516.668964</v>
      </c>
      <c r="Y67" s="155">
        <v>456.355224</v>
      </c>
      <c r="Z67" s="147">
        <v>7.8</v>
      </c>
      <c r="AA67" s="18">
        <v>5.7</v>
      </c>
      <c r="AB67" s="18">
        <v>6</v>
      </c>
      <c r="AC67" s="18">
        <v>6.2</v>
      </c>
      <c r="AD67" s="18">
        <v>8.5</v>
      </c>
      <c r="AE67" s="18">
        <v>3.2</v>
      </c>
      <c r="AF67" s="18">
        <v>5.6</v>
      </c>
      <c r="AG67" s="18">
        <v>14.1</v>
      </c>
      <c r="AH67" s="18">
        <v>24.4</v>
      </c>
      <c r="AI67" s="18">
        <v>11.7</v>
      </c>
      <c r="AJ67" s="18">
        <v>5.2</v>
      </c>
      <c r="AK67" s="18">
        <v>11.2</v>
      </c>
      <c r="AL67" s="147">
        <f t="shared" si="51"/>
        <v>109.60000000000001</v>
      </c>
      <c r="AM67" s="147">
        <v>10.7</v>
      </c>
      <c r="AN67" s="18">
        <v>11</v>
      </c>
      <c r="AO67" s="18">
        <v>1.6</v>
      </c>
      <c r="AP67" s="18">
        <v>5.5</v>
      </c>
      <c r="AQ67" s="18">
        <v>8.8</v>
      </c>
      <c r="AR67" s="18">
        <v>30.5</v>
      </c>
      <c r="AS67" s="18">
        <v>32.1</v>
      </c>
      <c r="AT67" s="18">
        <v>19.3</v>
      </c>
      <c r="AU67" s="18">
        <v>8.7</v>
      </c>
      <c r="AV67" s="18">
        <v>13.5</v>
      </c>
      <c r="AW67" s="18">
        <v>13</v>
      </c>
      <c r="AX67" s="18">
        <v>16.6</v>
      </c>
      <c r="AY67" s="147">
        <f t="shared" si="52"/>
        <v>171.29999999999998</v>
      </c>
      <c r="AZ67" s="161">
        <v>16.1</v>
      </c>
      <c r="BA67" s="18">
        <v>1.5</v>
      </c>
      <c r="BB67" s="18">
        <v>9.4</v>
      </c>
      <c r="BC67" s="18">
        <v>6.4</v>
      </c>
      <c r="BD67" s="18">
        <v>5.2</v>
      </c>
      <c r="BE67" s="18">
        <v>16.9</v>
      </c>
      <c r="BF67" s="18">
        <v>2.9</v>
      </c>
      <c r="BG67" s="18">
        <v>10.9</v>
      </c>
      <c r="BH67" s="18">
        <v>9.1</v>
      </c>
      <c r="BI67" s="18">
        <v>20</v>
      </c>
      <c r="BJ67" s="18">
        <v>12.4</v>
      </c>
      <c r="BK67" s="18">
        <v>15.6</v>
      </c>
      <c r="BL67" s="147">
        <f t="shared" si="53"/>
        <v>126.39999999999999</v>
      </c>
      <c r="BM67" s="161">
        <v>5.1</v>
      </c>
      <c r="BN67" s="18">
        <v>14.3</v>
      </c>
      <c r="BO67" s="18">
        <v>19.03</v>
      </c>
      <c r="BP67" s="18">
        <v>28.7</v>
      </c>
      <c r="BQ67" s="18">
        <v>8.09</v>
      </c>
      <c r="BR67" s="18">
        <v>28.27</v>
      </c>
      <c r="BS67" s="48">
        <v>22.8</v>
      </c>
      <c r="BT67" s="48">
        <v>18.9</v>
      </c>
      <c r="BU67" s="48">
        <v>16.9</v>
      </c>
      <c r="BV67" s="48">
        <v>14.3</v>
      </c>
      <c r="BW67" s="48">
        <v>28.9</v>
      </c>
      <c r="BX67" s="18">
        <v>13.36</v>
      </c>
      <c r="BY67" s="18">
        <f t="shared" si="54"/>
        <v>218.65000000000003</v>
      </c>
      <c r="BZ67" s="162">
        <v>3.3</v>
      </c>
      <c r="CA67" s="18">
        <f t="shared" si="55"/>
        <v>3.7</v>
      </c>
      <c r="CB67" s="18">
        <f t="shared" si="56"/>
        <v>13</v>
      </c>
      <c r="CC67" s="18">
        <f t="shared" si="57"/>
        <v>57.2</v>
      </c>
      <c r="CD67" s="18">
        <f t="shared" si="58"/>
        <v>47.8</v>
      </c>
      <c r="CE67" s="18">
        <f t="shared" si="59"/>
        <v>52.599999999999994</v>
      </c>
      <c r="CF67" s="18">
        <f t="shared" si="60"/>
        <v>25.200000000000017</v>
      </c>
      <c r="CG67" s="18">
        <f t="shared" si="61"/>
        <v>43</v>
      </c>
      <c r="CH67" s="18">
        <f t="shared" si="62"/>
        <v>44.39999999999998</v>
      </c>
      <c r="CI67" s="18">
        <f t="shared" si="63"/>
        <v>35.60000000000002</v>
      </c>
      <c r="CJ67" s="18">
        <f t="shared" si="64"/>
        <v>19.099999999999966</v>
      </c>
      <c r="CK67" s="18">
        <f t="shared" si="65"/>
        <v>6.600000000000023</v>
      </c>
      <c r="CL67" s="18">
        <f t="shared" si="66"/>
        <v>351.5</v>
      </c>
      <c r="CM67" s="162">
        <v>7</v>
      </c>
      <c r="CN67" s="162">
        <v>20</v>
      </c>
      <c r="CO67" s="18">
        <v>77.2</v>
      </c>
      <c r="CP67" s="28">
        <v>125</v>
      </c>
      <c r="CQ67" s="162">
        <v>177.6</v>
      </c>
      <c r="CR67" s="162">
        <v>202.8</v>
      </c>
      <c r="CS67" s="162">
        <v>245.8</v>
      </c>
      <c r="CT67" s="28">
        <v>290.2</v>
      </c>
      <c r="CU67" s="146">
        <v>325.8</v>
      </c>
      <c r="CV67" s="146">
        <v>344.9</v>
      </c>
      <c r="CW67" s="146">
        <v>351.5</v>
      </c>
      <c r="CX67" s="146">
        <v>14.9</v>
      </c>
      <c r="CY67" s="146">
        <f t="shared" si="67"/>
        <v>8.299999999999999</v>
      </c>
      <c r="CZ67" s="146">
        <f t="shared" si="68"/>
        <v>22.400000000000002</v>
      </c>
      <c r="DA67" s="146">
        <f t="shared" si="69"/>
        <v>6.899999999999999</v>
      </c>
      <c r="DB67" s="146">
        <f t="shared" si="70"/>
        <v>13.099999999999994</v>
      </c>
      <c r="DC67" s="146">
        <f t="shared" si="71"/>
        <v>16.900000000000006</v>
      </c>
      <c r="DD67" s="146">
        <f t="shared" si="72"/>
        <v>10.700000000000003</v>
      </c>
      <c r="DE67" s="146">
        <f t="shared" si="73"/>
        <v>18.200000000000003</v>
      </c>
      <c r="DF67" s="146">
        <f t="shared" si="74"/>
        <v>7.3999999999999915</v>
      </c>
      <c r="DG67" s="146">
        <f t="shared" si="75"/>
        <v>10.100000000000009</v>
      </c>
      <c r="DH67" s="146">
        <f t="shared" si="76"/>
        <v>42.19999999999999</v>
      </c>
      <c r="DI67" s="146">
        <f t="shared" si="77"/>
        <v>1.0999999999999943</v>
      </c>
      <c r="DJ67" s="146">
        <f t="shared" si="78"/>
        <v>172.2</v>
      </c>
      <c r="DK67" s="146">
        <v>23.6</v>
      </c>
      <c r="DL67" s="146">
        <f t="shared" si="79"/>
        <v>3.5</v>
      </c>
      <c r="DM67" s="146">
        <f t="shared" si="80"/>
        <v>-26.1</v>
      </c>
      <c r="DN67" s="146">
        <f t="shared" si="81"/>
        <v>60.6</v>
      </c>
      <c r="DO67" s="146">
        <f t="shared" si="82"/>
        <v>366.4</v>
      </c>
      <c r="DP67" s="146">
        <f t="shared" si="83"/>
        <v>12.5</v>
      </c>
      <c r="DQ67" s="146">
        <f t="shared" si="84"/>
        <v>36.30000000000001</v>
      </c>
      <c r="DR67" s="146">
        <f t="shared" si="85"/>
        <v>14.800000000000011</v>
      </c>
      <c r="DS67" s="146">
        <f t="shared" si="86"/>
        <v>7.899999999999977</v>
      </c>
      <c r="DT67" s="146">
        <f t="shared" si="87"/>
        <v>11</v>
      </c>
      <c r="DU67" s="146">
        <f t="shared" si="88"/>
        <v>15.200000000000045</v>
      </c>
      <c r="DV67" s="146">
        <f t="shared" si="89"/>
        <v>24.5</v>
      </c>
      <c r="DW67" s="146">
        <f t="shared" si="90"/>
        <v>550.2</v>
      </c>
      <c r="DX67" s="146">
        <v>23.2</v>
      </c>
      <c r="DY67" s="146">
        <v>45.6</v>
      </c>
      <c r="DZ67" s="146">
        <v>52.5</v>
      </c>
      <c r="EA67" s="146">
        <v>65.6</v>
      </c>
      <c r="EB67" s="163">
        <v>82.5</v>
      </c>
      <c r="EC67" s="146">
        <v>93.2</v>
      </c>
      <c r="ED67" s="146">
        <v>111.4</v>
      </c>
      <c r="EE67" s="155">
        <v>118.8</v>
      </c>
      <c r="EF67" s="155">
        <v>128.9</v>
      </c>
      <c r="EG67" s="146">
        <v>171.1</v>
      </c>
      <c r="EH67" s="146">
        <v>172.2</v>
      </c>
      <c r="EI67" s="146">
        <v>23.6</v>
      </c>
      <c r="EJ67" s="146">
        <v>27.1</v>
      </c>
      <c r="EK67" s="164">
        <v>1</v>
      </c>
      <c r="EL67" s="155">
        <v>61.6</v>
      </c>
      <c r="EM67" s="146">
        <v>428</v>
      </c>
      <c r="EN67" s="155">
        <v>440.5</v>
      </c>
      <c r="EO67" s="146">
        <v>476.8</v>
      </c>
      <c r="EP67" s="165">
        <v>491.6</v>
      </c>
      <c r="EQ67" s="198">
        <v>499.5</v>
      </c>
      <c r="ER67" s="155">
        <v>510.5</v>
      </c>
      <c r="ES67" s="155">
        <v>525.7</v>
      </c>
      <c r="ET67" s="155">
        <v>550.2</v>
      </c>
      <c r="EU67" s="155">
        <v>12.3</v>
      </c>
      <c r="EV67" s="146">
        <v>83.7</v>
      </c>
      <c r="EW67" s="146">
        <v>93</v>
      </c>
      <c r="EX67" s="155">
        <v>103.4</v>
      </c>
      <c r="EY67" s="155">
        <v>117.5</v>
      </c>
      <c r="EZ67" s="155">
        <v>37.269973</v>
      </c>
      <c r="FA67" s="155">
        <v>14.146857</v>
      </c>
      <c r="FB67" s="51">
        <v>18.239537</v>
      </c>
      <c r="FC67" s="199">
        <v>25.013242</v>
      </c>
      <c r="FD67" s="199">
        <v>53.658493</v>
      </c>
      <c r="FE67" s="25">
        <v>10.202255</v>
      </c>
      <c r="FF67" s="199">
        <v>13.057141</v>
      </c>
      <c r="FG67" s="155">
        <f t="shared" si="91"/>
        <v>289.087498</v>
      </c>
      <c r="FH67" s="155">
        <v>13.038433</v>
      </c>
      <c r="FI67" s="169">
        <v>9.966218</v>
      </c>
      <c r="FJ67" s="155">
        <v>15.533126</v>
      </c>
      <c r="FK67" s="155">
        <v>7.278791</v>
      </c>
      <c r="FL67" s="155">
        <v>2.185553</v>
      </c>
      <c r="FM67" s="155">
        <v>38.392253</v>
      </c>
      <c r="FN67" s="155">
        <v>19.59778</v>
      </c>
      <c r="FO67" s="155">
        <v>46.399422</v>
      </c>
      <c r="FP67" s="155">
        <v>48.120686</v>
      </c>
      <c r="FQ67" s="155">
        <v>56.48418</v>
      </c>
      <c r="FR67" s="155">
        <v>29.904652</v>
      </c>
      <c r="FS67" s="155">
        <v>20.836682</v>
      </c>
      <c r="FT67" s="146">
        <f t="shared" si="41"/>
        <v>307.737776</v>
      </c>
      <c r="FU67" s="28">
        <v>101.447839</v>
      </c>
      <c r="FV67" s="146">
        <v>22.773509</v>
      </c>
      <c r="FW67" s="114">
        <v>36.995738</v>
      </c>
      <c r="FX67" s="114">
        <v>32.09299</v>
      </c>
      <c r="FY67" s="114">
        <v>24.76228</v>
      </c>
      <c r="FZ67" s="114">
        <v>34.41496</v>
      </c>
      <c r="GA67" s="52">
        <v>27.035523</v>
      </c>
      <c r="GB67" s="52">
        <v>40.288667</v>
      </c>
      <c r="GC67" s="52">
        <v>32.234843</v>
      </c>
      <c r="GD67" s="52">
        <v>31.66506</v>
      </c>
      <c r="GE67" s="52">
        <v>110.68353300000001</v>
      </c>
      <c r="GF67" s="52">
        <v>22.274021999999995</v>
      </c>
      <c r="GG67" s="158">
        <f t="shared" si="42"/>
        <v>516.668964</v>
      </c>
      <c r="GH67" s="146">
        <v>42.070929</v>
      </c>
      <c r="GI67" s="146">
        <v>23.303921</v>
      </c>
      <c r="GJ67" s="249">
        <v>36.995738</v>
      </c>
      <c r="GK67" s="249">
        <v>16.959152</v>
      </c>
      <c r="GL67" s="158">
        <v>22.565814</v>
      </c>
      <c r="GM67" s="158">
        <v>38.219824</v>
      </c>
      <c r="GN67" s="250">
        <v>38.174327</v>
      </c>
      <c r="GO67" s="250">
        <v>62.890682</v>
      </c>
      <c r="GP67" s="158">
        <v>32.501074</v>
      </c>
      <c r="GQ67" s="158">
        <v>75.89488600000001</v>
      </c>
      <c r="GR67" s="158">
        <v>20.716485</v>
      </c>
      <c r="GS67" s="317">
        <v>46.062392</v>
      </c>
      <c r="GT67" s="155">
        <v>966.3507457604408</v>
      </c>
      <c r="GU67" s="155">
        <v>2325.5238957513734</v>
      </c>
      <c r="GV67" s="155">
        <v>8995.3410686921</v>
      </c>
      <c r="GW67" s="146">
        <f t="shared" si="43"/>
        <v>456.355224</v>
      </c>
      <c r="GX67" s="105">
        <v>157.016076</v>
      </c>
      <c r="GY67" s="339">
        <v>27.066205</v>
      </c>
      <c r="GZ67" s="113">
        <v>52.446024</v>
      </c>
      <c r="HA67" s="328">
        <v>258.548535</v>
      </c>
      <c r="HB67" s="333">
        <v>71.64181689</v>
      </c>
      <c r="HC67" s="333">
        <v>152.88411796999998</v>
      </c>
      <c r="HD67" s="333">
        <v>54.71442381435901</v>
      </c>
      <c r="HE67" s="146">
        <v>45.301627550782</v>
      </c>
      <c r="HF67" s="330">
        <v>53.046825659588</v>
      </c>
      <c r="HG67" s="328">
        <v>29.687399571641</v>
      </c>
      <c r="HH67" s="328">
        <v>19.180756164374003</v>
      </c>
      <c r="HI67" s="328">
        <v>44.816938139696994</v>
      </c>
      <c r="HJ67" s="25">
        <v>37.437904617727</v>
      </c>
      <c r="HK67" s="96">
        <v>35.688839066686</v>
      </c>
      <c r="HL67" s="96">
        <v>34.47065420695999</v>
      </c>
      <c r="HM67" s="96">
        <v>1571.17783281</v>
      </c>
      <c r="HN67" s="96">
        <v>30.999082409999996</v>
      </c>
      <c r="HO67" s="96">
        <v>47.85580952000001</v>
      </c>
      <c r="HP67" s="96">
        <v>32.292000570000006</v>
      </c>
      <c r="HQ67" s="96">
        <v>85.96460477</v>
      </c>
      <c r="HR67" s="96">
        <v>90.28323178</v>
      </c>
      <c r="HS67" s="96">
        <v>53.471074</v>
      </c>
      <c r="HT67" s="96">
        <v>236.017666</v>
      </c>
      <c r="HU67" s="96">
        <v>69.865196</v>
      </c>
      <c r="HV67" s="347">
        <f t="shared" si="47"/>
        <v>966.3507457604408</v>
      </c>
      <c r="HW67" s="347">
        <f t="shared" si="44"/>
        <v>2325.5238957513734</v>
      </c>
      <c r="HX67" s="347">
        <v>71.904313</v>
      </c>
      <c r="HY67" s="347">
        <v>557.613877</v>
      </c>
      <c r="HZ67" s="347">
        <v>44.701205</v>
      </c>
      <c r="IA67" s="347">
        <v>88.32088</v>
      </c>
      <c r="IB67" s="347">
        <v>41.300338</v>
      </c>
      <c r="IC67" s="347">
        <v>7771.298649</v>
      </c>
      <c r="ID67" s="347">
        <v>50.302356</v>
      </c>
      <c r="IE67" s="347">
        <v>109.548869</v>
      </c>
      <c r="IF67" s="347">
        <v>85.67167469209996</v>
      </c>
      <c r="IG67" s="347">
        <v>49.353532</v>
      </c>
      <c r="IH67" s="347">
        <v>35.423224</v>
      </c>
      <c r="II67" s="347">
        <v>89.902151</v>
      </c>
      <c r="IJ67" s="347">
        <v>72.933136</v>
      </c>
      <c r="IK67" s="347">
        <v>56.619972</v>
      </c>
      <c r="IL67" s="347">
        <v>46.181068</v>
      </c>
      <c r="IM67" s="347">
        <v>1790.332021</v>
      </c>
      <c r="IN67" s="347">
        <v>92.195806</v>
      </c>
      <c r="IO67" s="347">
        <v>35.687462</v>
      </c>
      <c r="IP67" s="155">
        <f t="shared" si="45"/>
        <v>8575.139262</v>
      </c>
      <c r="IQ67" s="155">
        <f t="shared" si="46"/>
        <v>2093.9494649999997</v>
      </c>
      <c r="IR67" s="312"/>
    </row>
    <row r="68" spans="1:252" ht="16.5" customHeight="1">
      <c r="A68" s="196" t="s">
        <v>119</v>
      </c>
      <c r="B68" s="197" t="s">
        <v>120</v>
      </c>
      <c r="C68" s="18">
        <v>96.7</v>
      </c>
      <c r="D68" s="18">
        <v>125.1</v>
      </c>
      <c r="E68" s="18">
        <v>94.4</v>
      </c>
      <c r="F68" s="18">
        <v>125.6</v>
      </c>
      <c r="G68" s="18">
        <v>129.5</v>
      </c>
      <c r="H68" s="18">
        <v>89.9</v>
      </c>
      <c r="I68" s="147">
        <v>28.5</v>
      </c>
      <c r="J68" s="147">
        <v>64.5</v>
      </c>
      <c r="K68" s="147">
        <v>202.6</v>
      </c>
      <c r="L68" s="147">
        <v>208.7</v>
      </c>
      <c r="M68" s="147">
        <v>351.4</v>
      </c>
      <c r="N68" s="146">
        <v>316.2</v>
      </c>
      <c r="O68" s="147">
        <v>578.2</v>
      </c>
      <c r="P68" s="147">
        <v>404.7</v>
      </c>
      <c r="Q68" s="18">
        <v>488</v>
      </c>
      <c r="R68" s="147">
        <f t="shared" si="50"/>
        <v>1892.95</v>
      </c>
      <c r="S68" s="146">
        <v>1205.9</v>
      </c>
      <c r="T68" s="146">
        <v>1365.7</v>
      </c>
      <c r="U68" s="155">
        <v>1565.6</v>
      </c>
      <c r="V68" s="155">
        <v>1386.055009</v>
      </c>
      <c r="W68" s="155">
        <v>2071.7238290000005</v>
      </c>
      <c r="X68" s="155">
        <v>4713.208789</v>
      </c>
      <c r="Y68" s="155">
        <v>2614.1765509999996</v>
      </c>
      <c r="Z68" s="147" t="s">
        <v>25</v>
      </c>
      <c r="AA68" s="18">
        <v>34</v>
      </c>
      <c r="AB68" s="18">
        <v>8.2</v>
      </c>
      <c r="AC68" s="18">
        <v>1.2</v>
      </c>
      <c r="AD68" s="18">
        <v>46.8</v>
      </c>
      <c r="AE68" s="18">
        <v>48.1</v>
      </c>
      <c r="AF68" s="18">
        <v>17.4</v>
      </c>
      <c r="AG68" s="18">
        <v>124.5</v>
      </c>
      <c r="AH68" s="18">
        <v>37.8</v>
      </c>
      <c r="AI68" s="18">
        <v>50.5</v>
      </c>
      <c r="AJ68" s="18">
        <v>120.7</v>
      </c>
      <c r="AK68" s="18">
        <v>89</v>
      </c>
      <c r="AL68" s="147">
        <f t="shared" si="51"/>
        <v>578.2</v>
      </c>
      <c r="AM68" s="147">
        <v>99.4</v>
      </c>
      <c r="AN68" s="18">
        <v>33.4</v>
      </c>
      <c r="AO68" s="18">
        <v>21.2</v>
      </c>
      <c r="AP68" s="18">
        <v>34.8</v>
      </c>
      <c r="AQ68" s="18">
        <v>13.3</v>
      </c>
      <c r="AR68" s="18">
        <v>104.5</v>
      </c>
      <c r="AS68" s="18">
        <v>62.5</v>
      </c>
      <c r="AT68" s="18">
        <v>11</v>
      </c>
      <c r="AU68" s="18">
        <v>1</v>
      </c>
      <c r="AV68" s="18">
        <v>10.9</v>
      </c>
      <c r="AW68" s="18">
        <v>8.2</v>
      </c>
      <c r="AX68" s="18">
        <v>4.5</v>
      </c>
      <c r="AY68" s="147">
        <f t="shared" si="52"/>
        <v>404.7</v>
      </c>
      <c r="AZ68" s="161">
        <v>12.5</v>
      </c>
      <c r="BA68" s="18">
        <v>3.2</v>
      </c>
      <c r="BB68" s="18">
        <v>22</v>
      </c>
      <c r="BC68" s="18">
        <v>18.6</v>
      </c>
      <c r="BD68" s="18">
        <v>70.9</v>
      </c>
      <c r="BE68" s="18">
        <v>51.9</v>
      </c>
      <c r="BF68" s="18">
        <v>76</v>
      </c>
      <c r="BG68" s="18">
        <v>24.6</v>
      </c>
      <c r="BH68" s="18">
        <v>66.8</v>
      </c>
      <c r="BI68" s="18">
        <v>37.2</v>
      </c>
      <c r="BJ68" s="18">
        <v>27</v>
      </c>
      <c r="BK68" s="18">
        <v>77.3</v>
      </c>
      <c r="BL68" s="147">
        <f t="shared" si="53"/>
        <v>488.00000000000006</v>
      </c>
      <c r="BM68" s="161">
        <v>95.5</v>
      </c>
      <c r="BN68" s="18">
        <v>62.7</v>
      </c>
      <c r="BO68" s="18">
        <v>193.53</v>
      </c>
      <c r="BP68" s="18">
        <v>71.73</v>
      </c>
      <c r="BQ68" s="18">
        <v>59.77</v>
      </c>
      <c r="BR68" s="18">
        <v>153.84</v>
      </c>
      <c r="BS68" s="48">
        <v>39.7</v>
      </c>
      <c r="BT68" s="48">
        <v>208.5</v>
      </c>
      <c r="BU68" s="48">
        <v>107.1</v>
      </c>
      <c r="BV68" s="48">
        <v>318.4</v>
      </c>
      <c r="BW68" s="48">
        <v>490</v>
      </c>
      <c r="BX68" s="18">
        <v>92.18</v>
      </c>
      <c r="BY68" s="18">
        <f t="shared" si="54"/>
        <v>1892.95</v>
      </c>
      <c r="BZ68" s="162">
        <v>49.5</v>
      </c>
      <c r="CA68" s="18">
        <f t="shared" si="55"/>
        <v>57.400000000000006</v>
      </c>
      <c r="CB68" s="18">
        <f t="shared" si="56"/>
        <v>121.19999999999999</v>
      </c>
      <c r="CC68" s="18">
        <f t="shared" si="57"/>
        <v>67.6</v>
      </c>
      <c r="CD68" s="18">
        <f t="shared" si="58"/>
        <v>151.5</v>
      </c>
      <c r="CE68" s="18">
        <f t="shared" si="59"/>
        <v>129.50000000000006</v>
      </c>
      <c r="CF68" s="18">
        <f t="shared" si="60"/>
        <v>115</v>
      </c>
      <c r="CG68" s="18">
        <f t="shared" si="61"/>
        <v>181.5999999999999</v>
      </c>
      <c r="CH68" s="18">
        <f t="shared" si="62"/>
        <v>95</v>
      </c>
      <c r="CI68" s="18">
        <f t="shared" si="63"/>
        <v>90.40000000000009</v>
      </c>
      <c r="CJ68" s="18">
        <f t="shared" si="64"/>
        <v>104.70000000000005</v>
      </c>
      <c r="CK68" s="18">
        <f t="shared" si="65"/>
        <v>42.5</v>
      </c>
      <c r="CL68" s="18">
        <f t="shared" si="66"/>
        <v>1205.9</v>
      </c>
      <c r="CM68" s="162">
        <v>106.9</v>
      </c>
      <c r="CN68" s="162">
        <v>228.1</v>
      </c>
      <c r="CO68" s="18">
        <v>295.7</v>
      </c>
      <c r="CP68" s="28">
        <v>447.2</v>
      </c>
      <c r="CQ68" s="162">
        <v>576.7</v>
      </c>
      <c r="CR68" s="162">
        <v>691.7</v>
      </c>
      <c r="CS68" s="162">
        <v>873.3</v>
      </c>
      <c r="CT68" s="28">
        <v>968.3</v>
      </c>
      <c r="CU68" s="146">
        <v>1058.7</v>
      </c>
      <c r="CV68" s="146">
        <v>1163.4</v>
      </c>
      <c r="CW68" s="146">
        <v>1205.9</v>
      </c>
      <c r="CX68" s="146">
        <v>25.9</v>
      </c>
      <c r="CY68" s="146">
        <f t="shared" si="67"/>
        <v>121.29999999999998</v>
      </c>
      <c r="CZ68" s="146">
        <f t="shared" si="68"/>
        <v>81.70000000000002</v>
      </c>
      <c r="DA68" s="146">
        <f t="shared" si="69"/>
        <v>57.599999999999994</v>
      </c>
      <c r="DB68" s="146">
        <f t="shared" si="70"/>
        <v>42.89999999999998</v>
      </c>
      <c r="DC68" s="146">
        <f t="shared" si="71"/>
        <v>333.30000000000007</v>
      </c>
      <c r="DD68" s="146">
        <f t="shared" si="72"/>
        <v>97.5</v>
      </c>
      <c r="DE68" s="146">
        <f t="shared" si="73"/>
        <v>99.09999999999991</v>
      </c>
      <c r="DF68" s="146">
        <f t="shared" si="74"/>
        <v>78.40000000000009</v>
      </c>
      <c r="DG68" s="146">
        <f t="shared" si="75"/>
        <v>235.79999999999995</v>
      </c>
      <c r="DH68" s="146">
        <f t="shared" si="76"/>
        <v>100.29999999999995</v>
      </c>
      <c r="DI68" s="146">
        <f t="shared" si="77"/>
        <v>91.90000000000009</v>
      </c>
      <c r="DJ68" s="146">
        <f t="shared" si="78"/>
        <v>1365.7</v>
      </c>
      <c r="DK68" s="146">
        <v>60.7</v>
      </c>
      <c r="DL68" s="146">
        <f t="shared" si="79"/>
        <v>85.7</v>
      </c>
      <c r="DM68" s="146">
        <f t="shared" si="80"/>
        <v>-117</v>
      </c>
      <c r="DN68" s="146">
        <f t="shared" si="81"/>
        <v>283.20000000000005</v>
      </c>
      <c r="DO68" s="146">
        <f t="shared" si="82"/>
        <v>211.60000000000002</v>
      </c>
      <c r="DP68" s="146">
        <f t="shared" si="83"/>
        <v>77.29999999999995</v>
      </c>
      <c r="DQ68" s="146">
        <f t="shared" si="84"/>
        <v>222.20000000000005</v>
      </c>
      <c r="DR68" s="146">
        <f t="shared" si="85"/>
        <v>156.79999999999995</v>
      </c>
      <c r="DS68" s="146">
        <f t="shared" si="86"/>
        <v>291.70000000000005</v>
      </c>
      <c r="DT68" s="146">
        <f t="shared" si="87"/>
        <v>55.5</v>
      </c>
      <c r="DU68" s="146">
        <f t="shared" si="88"/>
        <v>53.200000000000045</v>
      </c>
      <c r="DV68" s="146">
        <f t="shared" si="89"/>
        <v>184.69999999999982</v>
      </c>
      <c r="DW68" s="146">
        <f t="shared" si="90"/>
        <v>1565.6</v>
      </c>
      <c r="DX68" s="146">
        <v>147.2</v>
      </c>
      <c r="DY68" s="146">
        <v>228.9</v>
      </c>
      <c r="DZ68" s="146">
        <v>286.5</v>
      </c>
      <c r="EA68" s="146">
        <v>329.4</v>
      </c>
      <c r="EB68" s="163">
        <v>662.7</v>
      </c>
      <c r="EC68" s="146">
        <v>760.2</v>
      </c>
      <c r="ED68" s="146">
        <v>859.3</v>
      </c>
      <c r="EE68" s="155">
        <v>937.7</v>
      </c>
      <c r="EF68" s="155">
        <v>1173.5</v>
      </c>
      <c r="EG68" s="146">
        <v>1273.8</v>
      </c>
      <c r="EH68" s="146">
        <v>1365.7</v>
      </c>
      <c r="EI68" s="146">
        <v>60.7</v>
      </c>
      <c r="EJ68" s="146">
        <v>146.4</v>
      </c>
      <c r="EK68" s="164">
        <v>29.4</v>
      </c>
      <c r="EL68" s="155">
        <v>312.6</v>
      </c>
      <c r="EM68" s="146">
        <v>524.2</v>
      </c>
      <c r="EN68" s="155">
        <v>601.5</v>
      </c>
      <c r="EO68" s="146">
        <v>823.7</v>
      </c>
      <c r="EP68" s="165">
        <v>980.5</v>
      </c>
      <c r="EQ68" s="198">
        <v>1272.2</v>
      </c>
      <c r="ER68" s="155">
        <v>1327.7</v>
      </c>
      <c r="ES68" s="155">
        <v>1380.9</v>
      </c>
      <c r="ET68" s="155">
        <v>1565.6</v>
      </c>
      <c r="EU68" s="155">
        <v>97.1</v>
      </c>
      <c r="EV68" s="146">
        <v>300.7</v>
      </c>
      <c r="EW68" s="146">
        <v>496.4</v>
      </c>
      <c r="EX68" s="155">
        <v>580</v>
      </c>
      <c r="EY68" s="155">
        <v>731.8</v>
      </c>
      <c r="EZ68" s="155">
        <v>257.796045</v>
      </c>
      <c r="FA68" s="155">
        <v>76.405779</v>
      </c>
      <c r="FB68" s="51">
        <v>99.78563</v>
      </c>
      <c r="FC68" s="199">
        <v>138.16665</v>
      </c>
      <c r="FD68" s="199">
        <v>20.994279</v>
      </c>
      <c r="FE68" s="25">
        <v>33.164416</v>
      </c>
      <c r="FF68" s="199">
        <v>27.94221</v>
      </c>
      <c r="FG68" s="155">
        <f t="shared" si="91"/>
        <v>1386.055009</v>
      </c>
      <c r="FH68" s="155">
        <v>174.700212</v>
      </c>
      <c r="FI68" s="169">
        <v>209.607505</v>
      </c>
      <c r="FJ68" s="155">
        <v>283.074716</v>
      </c>
      <c r="FK68" s="155">
        <v>112.245454</v>
      </c>
      <c r="FL68" s="155">
        <v>141.168915</v>
      </c>
      <c r="FM68" s="155">
        <v>95.935868</v>
      </c>
      <c r="FN68" s="155">
        <v>145.911304</v>
      </c>
      <c r="FO68" s="155">
        <v>229.394591</v>
      </c>
      <c r="FP68" s="155">
        <v>204.922152</v>
      </c>
      <c r="FQ68" s="155">
        <v>151.701468</v>
      </c>
      <c r="FR68" s="155">
        <v>83.221676</v>
      </c>
      <c r="FS68" s="155">
        <v>239.839968</v>
      </c>
      <c r="FT68" s="146">
        <f t="shared" si="41"/>
        <v>2071.7238290000005</v>
      </c>
      <c r="FU68" s="28">
        <v>159.868178</v>
      </c>
      <c r="FV68" s="146">
        <v>238.189408</v>
      </c>
      <c r="FW68" s="114">
        <v>290.414235</v>
      </c>
      <c r="FX68" s="114">
        <v>265.967375</v>
      </c>
      <c r="FY68" s="114">
        <v>204.383028</v>
      </c>
      <c r="FZ68" s="114">
        <v>357.294636</v>
      </c>
      <c r="GA68" s="52">
        <v>470.469528</v>
      </c>
      <c r="GB68" s="52">
        <v>612.825388</v>
      </c>
      <c r="GC68" s="52">
        <v>176.649664</v>
      </c>
      <c r="GD68" s="52">
        <v>544.376558</v>
      </c>
      <c r="GE68" s="52">
        <v>152.24551</v>
      </c>
      <c r="GF68" s="52">
        <v>1240.5252809999997</v>
      </c>
      <c r="GG68" s="158">
        <f t="shared" si="42"/>
        <v>4713.208789</v>
      </c>
      <c r="GH68" s="146">
        <v>110.698055</v>
      </c>
      <c r="GI68" s="146">
        <v>309.9298</v>
      </c>
      <c r="GJ68" s="249">
        <v>290.414235</v>
      </c>
      <c r="GK68" s="249">
        <v>90.04024699999998</v>
      </c>
      <c r="GL68" s="158">
        <v>133.555653</v>
      </c>
      <c r="GM68" s="158">
        <v>141.49184499999998</v>
      </c>
      <c r="GN68" s="250">
        <v>220.11738</v>
      </c>
      <c r="GO68" s="250">
        <v>258.639641</v>
      </c>
      <c r="GP68" s="158">
        <v>197.65502</v>
      </c>
      <c r="GQ68" s="158">
        <v>217.422425</v>
      </c>
      <c r="GR68" s="158">
        <v>472.504275</v>
      </c>
      <c r="GS68" s="317">
        <v>171.707975</v>
      </c>
      <c r="GT68" s="155">
        <v>4640.994078627602</v>
      </c>
      <c r="GU68" s="155">
        <v>4546.797603687414</v>
      </c>
      <c r="GV68" s="155">
        <v>3680.078232240671</v>
      </c>
      <c r="GW68" s="146">
        <f t="shared" si="43"/>
        <v>2614.1765509999996</v>
      </c>
      <c r="GX68" s="105">
        <v>204.159161</v>
      </c>
      <c r="GY68" s="339">
        <v>826.731914</v>
      </c>
      <c r="GZ68" s="113">
        <v>378.630645</v>
      </c>
      <c r="HA68" s="328">
        <v>95.374028</v>
      </c>
      <c r="HB68" s="333">
        <v>448.48269302000006</v>
      </c>
      <c r="HC68" s="333">
        <v>244.36374673000003</v>
      </c>
      <c r="HD68" s="333">
        <v>548.8224162679481</v>
      </c>
      <c r="HE68" s="146">
        <v>438.397844180771</v>
      </c>
      <c r="HF68" s="330">
        <v>441.8624695735769</v>
      </c>
      <c r="HG68" s="328">
        <v>561.1130909636481</v>
      </c>
      <c r="HH68" s="328">
        <v>201.20806249962894</v>
      </c>
      <c r="HI68" s="328">
        <v>251.84800739202902</v>
      </c>
      <c r="HJ68" s="25">
        <v>284.318035327052</v>
      </c>
      <c r="HK68" s="96">
        <v>252.431468021821</v>
      </c>
      <c r="HL68" s="96">
        <v>243.64930509854102</v>
      </c>
      <c r="HM68" s="96">
        <v>237.02323425000003</v>
      </c>
      <c r="HN68" s="96">
        <v>241.46276466000003</v>
      </c>
      <c r="HO68" s="96">
        <v>363.75714594</v>
      </c>
      <c r="HP68" s="96">
        <v>701.2484610299997</v>
      </c>
      <c r="HQ68" s="96">
        <v>288.23667611</v>
      </c>
      <c r="HR68" s="96">
        <v>263.82467525</v>
      </c>
      <c r="HS68" s="96">
        <v>516.937132</v>
      </c>
      <c r="HT68" s="96">
        <v>946.535664</v>
      </c>
      <c r="HU68" s="96">
        <v>207.373042</v>
      </c>
      <c r="HV68" s="347">
        <f t="shared" si="47"/>
        <v>4640.994078627602</v>
      </c>
      <c r="HW68" s="347">
        <f t="shared" si="44"/>
        <v>4546.797603687414</v>
      </c>
      <c r="HX68" s="347">
        <v>353.839454</v>
      </c>
      <c r="HY68" s="347">
        <v>378.442943</v>
      </c>
      <c r="HZ68" s="347">
        <v>340.590105</v>
      </c>
      <c r="IA68" s="347">
        <v>299.097891</v>
      </c>
      <c r="IB68" s="347">
        <v>92.901614</v>
      </c>
      <c r="IC68" s="347">
        <v>293.089452</v>
      </c>
      <c r="ID68" s="347">
        <v>265.965069</v>
      </c>
      <c r="IE68" s="347">
        <v>131.941447</v>
      </c>
      <c r="IF68" s="347">
        <v>184.89567224067002</v>
      </c>
      <c r="IG68" s="347">
        <v>586.856023</v>
      </c>
      <c r="IH68" s="347">
        <v>315.128407</v>
      </c>
      <c r="II68" s="347">
        <v>437.330155</v>
      </c>
      <c r="IJ68" s="347">
        <v>166.58639</v>
      </c>
      <c r="IK68" s="347">
        <v>289.634982</v>
      </c>
      <c r="IL68" s="347">
        <v>195.840688</v>
      </c>
      <c r="IM68" s="347">
        <v>259.333184</v>
      </c>
      <c r="IN68" s="347">
        <v>195.555324</v>
      </c>
      <c r="IO68" s="347">
        <v>161.555426</v>
      </c>
      <c r="IP68" s="155">
        <f t="shared" si="45"/>
        <v>1757.9614589999999</v>
      </c>
      <c r="IQ68" s="155">
        <f t="shared" si="46"/>
        <v>1268.505994</v>
      </c>
      <c r="IR68" s="312"/>
    </row>
    <row r="69" spans="1:252" ht="16.5" customHeight="1">
      <c r="A69" s="196" t="s">
        <v>121</v>
      </c>
      <c r="B69" s="197" t="s">
        <v>122</v>
      </c>
      <c r="C69" s="18">
        <v>490.1</v>
      </c>
      <c r="D69" s="18">
        <v>1102.2</v>
      </c>
      <c r="E69" s="18">
        <v>1156.4</v>
      </c>
      <c r="F69" s="18">
        <v>1373.9</v>
      </c>
      <c r="G69" s="18">
        <v>1115.3</v>
      </c>
      <c r="H69" s="18">
        <v>1281.4</v>
      </c>
      <c r="I69" s="147">
        <v>1035.1</v>
      </c>
      <c r="J69" s="147">
        <v>1103.8</v>
      </c>
      <c r="K69" s="147">
        <v>2677.2</v>
      </c>
      <c r="L69" s="147">
        <v>1449.4</v>
      </c>
      <c r="M69" s="147">
        <v>2869.8</v>
      </c>
      <c r="N69" s="146">
        <v>3241.5</v>
      </c>
      <c r="O69" s="147">
        <v>3315.1</v>
      </c>
      <c r="P69" s="147">
        <v>3676.7</v>
      </c>
      <c r="Q69" s="18">
        <v>4286.3</v>
      </c>
      <c r="R69" s="147">
        <f t="shared" si="50"/>
        <v>7828.27</v>
      </c>
      <c r="S69" s="146">
        <v>6617.9</v>
      </c>
      <c r="T69" s="146">
        <v>5248.2</v>
      </c>
      <c r="U69" s="155">
        <v>6935.2</v>
      </c>
      <c r="V69" s="155">
        <v>7804.937019</v>
      </c>
      <c r="W69" s="155">
        <v>8912.946908</v>
      </c>
      <c r="X69" s="155">
        <v>13238.633221</v>
      </c>
      <c r="Y69" s="155">
        <v>17226.56751</v>
      </c>
      <c r="Z69" s="147">
        <v>168.8</v>
      </c>
      <c r="AA69" s="18">
        <v>189.4</v>
      </c>
      <c r="AB69" s="18">
        <v>80.8</v>
      </c>
      <c r="AC69" s="18">
        <v>342.7</v>
      </c>
      <c r="AD69" s="18">
        <v>120.8</v>
      </c>
      <c r="AE69" s="18">
        <v>218.2</v>
      </c>
      <c r="AF69" s="18">
        <v>182.1</v>
      </c>
      <c r="AG69" s="18">
        <v>905.8</v>
      </c>
      <c r="AH69" s="18">
        <v>417.3</v>
      </c>
      <c r="AI69" s="18">
        <v>263.8</v>
      </c>
      <c r="AJ69" s="18">
        <v>243</v>
      </c>
      <c r="AK69" s="18">
        <v>182.4</v>
      </c>
      <c r="AL69" s="147">
        <f t="shared" si="51"/>
        <v>3315.1000000000004</v>
      </c>
      <c r="AM69" s="147">
        <v>319.2</v>
      </c>
      <c r="AN69" s="18">
        <v>230.5</v>
      </c>
      <c r="AO69" s="18">
        <v>125.7</v>
      </c>
      <c r="AP69" s="18">
        <v>164.4</v>
      </c>
      <c r="AQ69" s="18">
        <v>191.3</v>
      </c>
      <c r="AR69" s="18">
        <v>200.9</v>
      </c>
      <c r="AS69" s="18">
        <v>518.7</v>
      </c>
      <c r="AT69" s="18">
        <v>676.9</v>
      </c>
      <c r="AU69" s="18">
        <v>275.1</v>
      </c>
      <c r="AV69" s="18">
        <v>513</v>
      </c>
      <c r="AW69" s="18">
        <v>241.7</v>
      </c>
      <c r="AX69" s="18">
        <v>219.3</v>
      </c>
      <c r="AY69" s="147">
        <f t="shared" si="52"/>
        <v>3676.7000000000003</v>
      </c>
      <c r="AZ69" s="161">
        <v>259.8</v>
      </c>
      <c r="BA69" s="18">
        <v>350.2</v>
      </c>
      <c r="BB69" s="18">
        <v>457.1</v>
      </c>
      <c r="BC69" s="18">
        <v>264.7</v>
      </c>
      <c r="BD69" s="18">
        <v>218.3</v>
      </c>
      <c r="BE69" s="18">
        <v>616.7</v>
      </c>
      <c r="BF69" s="18">
        <v>396.8</v>
      </c>
      <c r="BG69" s="18">
        <v>334.6</v>
      </c>
      <c r="BH69" s="18">
        <v>435.6</v>
      </c>
      <c r="BI69" s="18">
        <v>217.2</v>
      </c>
      <c r="BJ69" s="18">
        <v>388.6</v>
      </c>
      <c r="BK69" s="18">
        <v>346.7</v>
      </c>
      <c r="BL69" s="147">
        <f t="shared" si="53"/>
        <v>4286.3</v>
      </c>
      <c r="BM69" s="161">
        <v>598.4</v>
      </c>
      <c r="BN69" s="18">
        <v>211.55</v>
      </c>
      <c r="BO69" s="18">
        <v>319.17</v>
      </c>
      <c r="BP69" s="18">
        <v>170.99</v>
      </c>
      <c r="BQ69" s="18">
        <v>448.68</v>
      </c>
      <c r="BR69" s="18">
        <v>433.96</v>
      </c>
      <c r="BS69" s="48">
        <v>431.9</v>
      </c>
      <c r="BT69" s="48">
        <v>645.9</v>
      </c>
      <c r="BU69" s="48">
        <v>2630.3</v>
      </c>
      <c r="BV69" s="48">
        <v>1007.5</v>
      </c>
      <c r="BW69" s="48">
        <v>552.7</v>
      </c>
      <c r="BX69" s="18">
        <v>377.22</v>
      </c>
      <c r="BY69" s="18">
        <f t="shared" si="54"/>
        <v>7828.27</v>
      </c>
      <c r="BZ69" s="162">
        <v>412.9</v>
      </c>
      <c r="CA69" s="18">
        <f t="shared" si="55"/>
        <v>240.39999999999998</v>
      </c>
      <c r="CB69" s="18">
        <f t="shared" si="56"/>
        <v>1168.5</v>
      </c>
      <c r="CC69" s="18">
        <f t="shared" si="57"/>
        <v>306.89999999999986</v>
      </c>
      <c r="CD69" s="18">
        <f t="shared" si="58"/>
        <v>363.4000000000001</v>
      </c>
      <c r="CE69" s="18">
        <f t="shared" si="59"/>
        <v>932.3000000000002</v>
      </c>
      <c r="CF69" s="18">
        <f t="shared" si="60"/>
        <v>361.1999999999998</v>
      </c>
      <c r="CG69" s="18">
        <f t="shared" si="61"/>
        <v>671.2999999999997</v>
      </c>
      <c r="CH69" s="18">
        <f t="shared" si="62"/>
        <v>609</v>
      </c>
      <c r="CI69" s="18">
        <f t="shared" si="63"/>
        <v>679.7000000000007</v>
      </c>
      <c r="CJ69" s="18">
        <f t="shared" si="64"/>
        <v>388.1999999999998</v>
      </c>
      <c r="CK69" s="18">
        <f t="shared" si="65"/>
        <v>484.09999999999945</v>
      </c>
      <c r="CL69" s="18">
        <f t="shared" si="66"/>
        <v>6617.9</v>
      </c>
      <c r="CM69" s="162">
        <v>653.3</v>
      </c>
      <c r="CN69" s="162">
        <v>1821.8</v>
      </c>
      <c r="CO69" s="18">
        <v>2128.7</v>
      </c>
      <c r="CP69" s="28">
        <v>2492.1</v>
      </c>
      <c r="CQ69" s="162">
        <v>3424.4</v>
      </c>
      <c r="CR69" s="162">
        <v>3785.6</v>
      </c>
      <c r="CS69" s="162">
        <v>4456.9</v>
      </c>
      <c r="CT69" s="28">
        <v>5065.9</v>
      </c>
      <c r="CU69" s="146">
        <v>5745.6</v>
      </c>
      <c r="CV69" s="146">
        <v>6133.8</v>
      </c>
      <c r="CW69" s="146">
        <v>6617.9</v>
      </c>
      <c r="CX69" s="146">
        <v>290.6</v>
      </c>
      <c r="CY69" s="146">
        <f t="shared" si="67"/>
        <v>389.19999999999993</v>
      </c>
      <c r="CZ69" s="146">
        <f t="shared" si="68"/>
        <v>604</v>
      </c>
      <c r="DA69" s="146">
        <f t="shared" si="69"/>
        <v>251.10000000000014</v>
      </c>
      <c r="DB69" s="146">
        <f t="shared" si="70"/>
        <v>419.39999999999986</v>
      </c>
      <c r="DC69" s="146">
        <f t="shared" si="71"/>
        <v>437.29999999999995</v>
      </c>
      <c r="DD69" s="146">
        <f t="shared" si="72"/>
        <v>542.5999999999999</v>
      </c>
      <c r="DE69" s="146">
        <f t="shared" si="73"/>
        <v>479.60000000000036</v>
      </c>
      <c r="DF69" s="146">
        <f t="shared" si="74"/>
        <v>426.5999999999999</v>
      </c>
      <c r="DG69" s="146">
        <f t="shared" si="75"/>
        <v>659.2999999999997</v>
      </c>
      <c r="DH69" s="146">
        <f t="shared" si="76"/>
        <v>325.8000000000002</v>
      </c>
      <c r="DI69" s="146">
        <f t="shared" si="77"/>
        <v>422.6999999999998</v>
      </c>
      <c r="DJ69" s="146">
        <f t="shared" si="78"/>
        <v>5248.2</v>
      </c>
      <c r="DK69" s="146">
        <v>233.6</v>
      </c>
      <c r="DL69" s="146">
        <f t="shared" si="79"/>
        <v>378</v>
      </c>
      <c r="DM69" s="146">
        <f t="shared" si="80"/>
        <v>3144.8</v>
      </c>
      <c r="DN69" s="146">
        <f t="shared" si="81"/>
        <v>-1946.7</v>
      </c>
      <c r="DO69" s="146">
        <f t="shared" si="82"/>
        <v>549.6000000000001</v>
      </c>
      <c r="DP69" s="146">
        <f t="shared" si="83"/>
        <v>469.1999999999998</v>
      </c>
      <c r="DQ69" s="146">
        <f t="shared" si="84"/>
        <v>861.3000000000002</v>
      </c>
      <c r="DR69" s="146">
        <f t="shared" si="85"/>
        <v>620.3000000000002</v>
      </c>
      <c r="DS69" s="146">
        <f t="shared" si="86"/>
        <v>589.5999999999995</v>
      </c>
      <c r="DT69" s="146">
        <f t="shared" si="87"/>
        <v>792.6999999999998</v>
      </c>
      <c r="DU69" s="146">
        <f t="shared" si="88"/>
        <v>849.6000000000004</v>
      </c>
      <c r="DV69" s="146">
        <f t="shared" si="89"/>
        <v>393.1999999999998</v>
      </c>
      <c r="DW69" s="146">
        <f t="shared" si="90"/>
        <v>6935.2</v>
      </c>
      <c r="DX69" s="146">
        <v>679.8</v>
      </c>
      <c r="DY69" s="146">
        <v>1283.8</v>
      </c>
      <c r="DZ69" s="146">
        <v>1534.9</v>
      </c>
      <c r="EA69" s="146">
        <v>1954.3</v>
      </c>
      <c r="EB69" s="163">
        <v>2391.6</v>
      </c>
      <c r="EC69" s="146">
        <v>2934.2</v>
      </c>
      <c r="ED69" s="146">
        <v>3413.8</v>
      </c>
      <c r="EE69" s="155">
        <v>3840.4</v>
      </c>
      <c r="EF69" s="155">
        <v>4499.7</v>
      </c>
      <c r="EG69" s="146">
        <v>4825.5</v>
      </c>
      <c r="EH69" s="146">
        <v>5248.2</v>
      </c>
      <c r="EI69" s="146">
        <v>233.6</v>
      </c>
      <c r="EJ69" s="146">
        <v>611.6</v>
      </c>
      <c r="EK69" s="164">
        <v>3756.4</v>
      </c>
      <c r="EL69" s="155">
        <v>1809.7</v>
      </c>
      <c r="EM69" s="146">
        <v>2359.3</v>
      </c>
      <c r="EN69" s="155">
        <v>2828.5</v>
      </c>
      <c r="EO69" s="146">
        <v>3689.8</v>
      </c>
      <c r="EP69" s="165">
        <v>4310.1</v>
      </c>
      <c r="EQ69" s="198">
        <v>4899.7</v>
      </c>
      <c r="ER69" s="155">
        <v>5692.4</v>
      </c>
      <c r="ES69" s="155">
        <v>6542</v>
      </c>
      <c r="ET69" s="155">
        <v>6935.2</v>
      </c>
      <c r="EU69" s="155">
        <v>525.5</v>
      </c>
      <c r="EV69" s="146">
        <v>1034</v>
      </c>
      <c r="EW69" s="146">
        <v>1505.8</v>
      </c>
      <c r="EX69" s="155">
        <v>1908.6</v>
      </c>
      <c r="EY69" s="155">
        <v>3091.6</v>
      </c>
      <c r="EZ69" s="155">
        <v>807.868459</v>
      </c>
      <c r="FA69" s="155">
        <v>305.884228</v>
      </c>
      <c r="FB69" s="51">
        <v>1826.790592</v>
      </c>
      <c r="FC69" s="199">
        <v>471.754709</v>
      </c>
      <c r="FD69" s="199">
        <v>584.105574</v>
      </c>
      <c r="FE69" s="25">
        <v>501.94564</v>
      </c>
      <c r="FF69" s="199">
        <v>214.987817</v>
      </c>
      <c r="FG69" s="155">
        <f t="shared" si="91"/>
        <v>7804.937019</v>
      </c>
      <c r="FH69" s="155">
        <v>1507.55267</v>
      </c>
      <c r="FI69" s="169">
        <v>431.468362</v>
      </c>
      <c r="FJ69" s="155">
        <v>286.824166</v>
      </c>
      <c r="FK69" s="155">
        <v>573.390044</v>
      </c>
      <c r="FL69" s="155">
        <v>408.237535</v>
      </c>
      <c r="FM69" s="155">
        <v>495.842189</v>
      </c>
      <c r="FN69" s="155">
        <v>1103.8426</v>
      </c>
      <c r="FO69" s="155">
        <v>928.315454</v>
      </c>
      <c r="FP69" s="155">
        <v>1100.987616</v>
      </c>
      <c r="FQ69" s="155">
        <v>744.737532</v>
      </c>
      <c r="FR69" s="155">
        <v>556.23965</v>
      </c>
      <c r="FS69" s="155">
        <v>775.50909</v>
      </c>
      <c r="FT69" s="146">
        <f t="shared" si="41"/>
        <v>8912.946908</v>
      </c>
      <c r="FU69" s="28">
        <v>437.965853</v>
      </c>
      <c r="FV69" s="146">
        <v>725.740269</v>
      </c>
      <c r="FW69" s="114">
        <v>1412.559624</v>
      </c>
      <c r="FX69" s="114">
        <v>359.932507</v>
      </c>
      <c r="FY69" s="114">
        <v>1006.710941</v>
      </c>
      <c r="FZ69" s="114">
        <v>904.691403</v>
      </c>
      <c r="GA69" s="52">
        <v>1045.061001</v>
      </c>
      <c r="GB69" s="52">
        <v>1658.418502</v>
      </c>
      <c r="GC69" s="52">
        <v>1162.89633</v>
      </c>
      <c r="GD69" s="52">
        <v>543.242048</v>
      </c>
      <c r="GE69" s="52">
        <v>1422.568356</v>
      </c>
      <c r="GF69" s="52">
        <v>2558.8463870000005</v>
      </c>
      <c r="GG69" s="158">
        <f t="shared" si="42"/>
        <v>13238.633221</v>
      </c>
      <c r="GH69" s="146">
        <v>1604.739545</v>
      </c>
      <c r="GI69" s="146">
        <v>1450.939778</v>
      </c>
      <c r="GJ69" s="249">
        <v>1412.559624</v>
      </c>
      <c r="GK69" s="249">
        <v>1505.1895180000001</v>
      </c>
      <c r="GL69" s="158">
        <v>705.593096</v>
      </c>
      <c r="GM69" s="158">
        <v>1247.1318359999998</v>
      </c>
      <c r="GN69" s="250">
        <v>1453.263432</v>
      </c>
      <c r="GO69" s="250">
        <v>3691.172771</v>
      </c>
      <c r="GP69" s="158">
        <v>1664.601646</v>
      </c>
      <c r="GQ69" s="158">
        <v>831.5081140000001</v>
      </c>
      <c r="GR69" s="158">
        <v>415.418093</v>
      </c>
      <c r="GS69" s="317">
        <v>1244.450057</v>
      </c>
      <c r="GT69" s="155">
        <v>17805.11770049503</v>
      </c>
      <c r="GU69" s="155">
        <v>16971.602996678866</v>
      </c>
      <c r="GV69" s="155">
        <v>24990.16596997563</v>
      </c>
      <c r="GW69" s="146">
        <f t="shared" si="43"/>
        <v>17226.56751</v>
      </c>
      <c r="GX69" s="105">
        <v>1834.72692</v>
      </c>
      <c r="GY69" s="339">
        <v>1226.444848</v>
      </c>
      <c r="GZ69" s="113">
        <v>1028.040223</v>
      </c>
      <c r="HA69" s="328">
        <v>1496.3598842000001</v>
      </c>
      <c r="HB69" s="333">
        <v>1659.4583229899995</v>
      </c>
      <c r="HC69" s="333">
        <v>838.8683792599999</v>
      </c>
      <c r="HD69" s="333">
        <v>3288.061106719882</v>
      </c>
      <c r="HE69" s="146">
        <v>2411.8265519364586</v>
      </c>
      <c r="HF69" s="330">
        <v>1283.266193575623</v>
      </c>
      <c r="HG69" s="328">
        <v>889.9415880898312</v>
      </c>
      <c r="HH69" s="328">
        <v>1137.776972054472</v>
      </c>
      <c r="HI69" s="328">
        <v>710.346710668766</v>
      </c>
      <c r="HJ69" s="25">
        <v>1489.088236588204</v>
      </c>
      <c r="HK69" s="96">
        <v>1658.1944292599242</v>
      </c>
      <c r="HL69" s="96">
        <v>1142.3032768707405</v>
      </c>
      <c r="HM69" s="96">
        <v>987.1980412900004</v>
      </c>
      <c r="HN69" s="96">
        <v>740.5624799999996</v>
      </c>
      <c r="HO69" s="96">
        <v>1221.7601443300002</v>
      </c>
      <c r="HP69" s="96">
        <v>899.3730804999998</v>
      </c>
      <c r="HQ69" s="96">
        <v>2635.6670627200006</v>
      </c>
      <c r="HR69" s="96">
        <v>2473.3150181200003</v>
      </c>
      <c r="HS69" s="96">
        <v>1242.027162</v>
      </c>
      <c r="HT69" s="96">
        <v>1340.599772</v>
      </c>
      <c r="HU69" s="96">
        <v>1141.514293</v>
      </c>
      <c r="HV69" s="347">
        <f t="shared" si="47"/>
        <v>17805.11770049503</v>
      </c>
      <c r="HW69" s="347">
        <f t="shared" si="44"/>
        <v>16971.602996678866</v>
      </c>
      <c r="HX69" s="347">
        <v>2779.999228</v>
      </c>
      <c r="HY69" s="347">
        <v>1006.279202</v>
      </c>
      <c r="HZ69" s="347">
        <v>1799.85354</v>
      </c>
      <c r="IA69" s="347">
        <v>1070.47399</v>
      </c>
      <c r="IB69" s="347">
        <v>3270.582595</v>
      </c>
      <c r="IC69" s="347">
        <v>2042.67062</v>
      </c>
      <c r="ID69" s="347">
        <v>1497.31564</v>
      </c>
      <c r="IE69" s="347">
        <v>3258.332161</v>
      </c>
      <c r="IF69" s="347">
        <v>2418.5853799756296</v>
      </c>
      <c r="IG69" s="347">
        <v>1129.367188</v>
      </c>
      <c r="IH69" s="347">
        <v>3414.026655</v>
      </c>
      <c r="II69" s="347">
        <v>1302.679771</v>
      </c>
      <c r="IJ69" s="347">
        <v>938.600702</v>
      </c>
      <c r="IK69" s="347">
        <v>1023.383191</v>
      </c>
      <c r="IL69" s="347">
        <v>1056.08496</v>
      </c>
      <c r="IM69" s="347">
        <v>1533.873217</v>
      </c>
      <c r="IN69" s="347">
        <v>1213.775472</v>
      </c>
      <c r="IO69" s="347">
        <v>1102.216987</v>
      </c>
      <c r="IP69" s="155">
        <f t="shared" si="45"/>
        <v>11969.859175000001</v>
      </c>
      <c r="IQ69" s="155">
        <f t="shared" si="46"/>
        <v>6867.934529</v>
      </c>
      <c r="IR69" s="312"/>
    </row>
    <row r="70" spans="1:251" ht="9" customHeight="1">
      <c r="A70" s="55"/>
      <c r="B70" s="55"/>
      <c r="C70" s="201"/>
      <c r="D70" s="202"/>
      <c r="E70" s="137"/>
      <c r="F70" s="31"/>
      <c r="G70" s="31"/>
      <c r="H70" s="130"/>
      <c r="I70" s="127"/>
      <c r="J70" s="203"/>
      <c r="K70" s="203"/>
      <c r="L70" s="203"/>
      <c r="M70" s="203"/>
      <c r="N70" s="128"/>
      <c r="O70" s="203"/>
      <c r="P70" s="203"/>
      <c r="Q70" s="204"/>
      <c r="R70" s="203"/>
      <c r="S70" s="134"/>
      <c r="T70" s="134"/>
      <c r="U70" s="134"/>
      <c r="V70" s="134"/>
      <c r="W70" s="134"/>
      <c r="X70" s="134"/>
      <c r="Y70" s="134"/>
      <c r="Z70" s="20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205"/>
      <c r="AM70" s="205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203"/>
      <c r="AZ70" s="20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203"/>
      <c r="BM70" s="203"/>
      <c r="BN70" s="133"/>
      <c r="BO70" s="133"/>
      <c r="BP70" s="133"/>
      <c r="BQ70" s="133"/>
      <c r="BR70" s="133"/>
      <c r="BS70" s="133"/>
      <c r="BT70" s="31"/>
      <c r="BU70" s="133"/>
      <c r="BV70" s="133"/>
      <c r="BW70" s="133"/>
      <c r="BX70" s="133"/>
      <c r="BY70" s="203"/>
      <c r="BZ70" s="204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204"/>
      <c r="CN70" s="204"/>
      <c r="CO70" s="204"/>
      <c r="CP70" s="204"/>
      <c r="CQ70" s="203"/>
      <c r="CR70" s="203"/>
      <c r="CS70" s="203"/>
      <c r="CT70" s="203"/>
      <c r="CU70" s="203"/>
      <c r="CV70" s="20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206"/>
      <c r="EC70" s="31"/>
      <c r="ED70" s="206"/>
      <c r="EE70" s="206"/>
      <c r="EF70" s="206"/>
      <c r="EG70" s="206"/>
      <c r="EH70" s="206"/>
      <c r="EI70" s="206"/>
      <c r="EJ70" s="206"/>
      <c r="EK70" s="207"/>
      <c r="EL70" s="208"/>
      <c r="EM70" s="208"/>
      <c r="EN70" s="208"/>
      <c r="EO70" s="208"/>
      <c r="EP70" s="209"/>
      <c r="EQ70" s="209"/>
      <c r="ER70" s="208"/>
      <c r="ES70" s="208"/>
      <c r="ET70" s="208"/>
      <c r="EU70" s="208"/>
      <c r="EV70" s="208"/>
      <c r="EW70" s="208"/>
      <c r="EX70" s="142"/>
      <c r="EY70" s="134"/>
      <c r="EZ70" s="208"/>
      <c r="FA70" s="208"/>
      <c r="FB70" s="208"/>
      <c r="FC70" s="208"/>
      <c r="FD70" s="208"/>
      <c r="FE70" s="208"/>
      <c r="FF70" s="208"/>
      <c r="FG70" s="208"/>
      <c r="FH70" s="134"/>
      <c r="FI70" s="210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14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141"/>
      <c r="GH70" s="141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29"/>
      <c r="HA70" s="128"/>
      <c r="HB70" s="128"/>
      <c r="HC70" s="128"/>
      <c r="HD70" s="128"/>
      <c r="HE70" s="128"/>
      <c r="HF70" s="128"/>
      <c r="HG70" s="128"/>
      <c r="HH70" s="128"/>
      <c r="HI70" s="128"/>
      <c r="HJ70" s="143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  <c r="IN70" s="132"/>
      <c r="IO70" s="132"/>
      <c r="IP70" s="132"/>
      <c r="IQ70" s="132"/>
    </row>
    <row r="71" spans="1:229" ht="15">
      <c r="A71" s="34"/>
      <c r="B71" s="34"/>
      <c r="C71" s="70"/>
      <c r="D71" s="70"/>
      <c r="E71" s="41"/>
      <c r="F71" s="41"/>
      <c r="G71" s="41"/>
      <c r="H71" s="212"/>
      <c r="I71" s="70"/>
      <c r="J71" s="70"/>
      <c r="K71" s="70"/>
      <c r="L71" s="212"/>
      <c r="M71" s="212"/>
      <c r="N71" s="212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41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213"/>
      <c r="EC71" s="213"/>
      <c r="ED71" s="213"/>
      <c r="EE71" s="213"/>
      <c r="EF71" s="213"/>
      <c r="EG71" s="213"/>
      <c r="EH71" s="213"/>
      <c r="EI71" s="213"/>
      <c r="EJ71" s="213"/>
      <c r="EK71" s="214"/>
      <c r="EL71" s="213"/>
      <c r="EM71" s="213"/>
      <c r="EN71" s="213"/>
      <c r="EO71" s="213"/>
      <c r="EP71" s="215"/>
      <c r="EQ71" s="215"/>
      <c r="ER71" s="213"/>
      <c r="ES71" s="213"/>
      <c r="ET71" s="213"/>
      <c r="EU71" s="213"/>
      <c r="EV71" s="213"/>
      <c r="EW71" s="213"/>
      <c r="EX71" s="216"/>
      <c r="EY71" s="213"/>
      <c r="EZ71" s="213"/>
      <c r="FA71" s="213"/>
      <c r="FB71" s="213"/>
      <c r="FC71" s="213"/>
      <c r="FD71" s="213"/>
      <c r="FE71" s="213"/>
      <c r="FF71" s="213"/>
      <c r="FG71" s="213"/>
      <c r="FH71" s="213"/>
      <c r="FI71" s="213"/>
      <c r="FJ71" s="213"/>
      <c r="FK71" s="213"/>
      <c r="FL71" s="213"/>
      <c r="FM71" s="213"/>
      <c r="FN71" s="213"/>
      <c r="FO71" s="213"/>
      <c r="FP71" s="213"/>
      <c r="FQ71" s="213"/>
      <c r="FR71" s="213"/>
      <c r="FS71" s="213"/>
      <c r="FT71" s="216"/>
      <c r="FU71" s="216"/>
      <c r="FV71" s="216"/>
      <c r="FW71" s="216"/>
      <c r="FX71" s="216"/>
      <c r="FY71" s="216"/>
      <c r="FZ71" s="216"/>
      <c r="GA71" s="216"/>
      <c r="GB71" s="216"/>
      <c r="GC71" s="216"/>
      <c r="GD71" s="216"/>
      <c r="GE71" s="216"/>
      <c r="GF71" s="216"/>
      <c r="GG71" s="216"/>
      <c r="GH71" s="216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Z71" s="105"/>
      <c r="HA71" s="104"/>
      <c r="HB71" s="104"/>
      <c r="HC71" s="104"/>
      <c r="HD71" s="104"/>
      <c r="HE71" s="104"/>
      <c r="HF71" s="104"/>
      <c r="HG71" s="104"/>
      <c r="HH71" s="104"/>
      <c r="HI71" s="104"/>
      <c r="HJ71" s="25"/>
      <c r="HK71" s="45"/>
      <c r="HL71" s="25"/>
      <c r="HM71" s="25"/>
      <c r="HN71" s="25"/>
      <c r="HO71" s="25"/>
      <c r="HP71" s="25"/>
      <c r="HQ71" s="25"/>
      <c r="HR71" s="25"/>
      <c r="HS71" s="25"/>
      <c r="HT71" s="25"/>
      <c r="HU71" s="25"/>
    </row>
    <row r="72" spans="1:229" ht="15">
      <c r="A72" s="320"/>
      <c r="B72" s="3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8"/>
      <c r="P72" s="1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1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8"/>
      <c r="AZ72" s="1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18"/>
      <c r="BM72" s="18"/>
      <c r="BN72" s="28"/>
      <c r="BO72" s="28"/>
      <c r="BP72" s="28"/>
      <c r="BQ72" s="28"/>
      <c r="BR72" s="28"/>
      <c r="BS72" s="28"/>
      <c r="BT72" s="4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18"/>
      <c r="CQ72" s="18"/>
      <c r="CR72" s="18"/>
      <c r="CS72" s="18"/>
      <c r="CT72" s="18"/>
      <c r="CU72" s="18"/>
      <c r="CV72" s="1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162"/>
      <c r="EC72" s="162"/>
      <c r="ED72" s="162"/>
      <c r="EE72" s="162"/>
      <c r="EF72" s="162"/>
      <c r="EG72" s="162"/>
      <c r="EH72" s="162"/>
      <c r="EI72" s="162"/>
      <c r="EJ72" s="162"/>
      <c r="EK72" s="321"/>
      <c r="EL72" s="162"/>
      <c r="EM72" s="162"/>
      <c r="EN72" s="162"/>
      <c r="EO72" s="162"/>
      <c r="EP72" s="183"/>
      <c r="EQ72" s="183"/>
      <c r="ER72" s="162"/>
      <c r="ES72" s="162"/>
      <c r="ET72" s="162"/>
      <c r="EU72" s="162"/>
      <c r="EV72" s="162"/>
      <c r="EW72" s="162"/>
      <c r="EX72" s="32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322"/>
      <c r="FU72" s="322"/>
      <c r="FV72" s="322"/>
      <c r="FW72" s="322"/>
      <c r="FX72" s="322"/>
      <c r="FY72" s="322"/>
      <c r="FZ72" s="322"/>
      <c r="GA72" s="322"/>
      <c r="GB72" s="322"/>
      <c r="GC72" s="322"/>
      <c r="GD72" s="322"/>
      <c r="GE72" s="322"/>
      <c r="GF72" s="322"/>
      <c r="GG72" s="322"/>
      <c r="GH72" s="322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25"/>
      <c r="GX72" s="25"/>
      <c r="GY72" s="25"/>
      <c r="GZ72" s="105"/>
      <c r="HA72" s="104"/>
      <c r="HB72" s="104"/>
      <c r="HC72" s="104"/>
      <c r="HD72" s="104"/>
      <c r="HE72" s="104"/>
      <c r="HF72" s="104"/>
      <c r="HG72" s="104"/>
      <c r="HH72" s="104"/>
      <c r="HI72" s="104"/>
      <c r="HJ72" s="25"/>
      <c r="HK72" s="54"/>
      <c r="HL72" s="25"/>
      <c r="HM72" s="25"/>
      <c r="HN72" s="25"/>
      <c r="HO72" s="25"/>
      <c r="HP72" s="25"/>
      <c r="HQ72" s="25"/>
      <c r="HR72" s="25"/>
      <c r="HS72" s="25"/>
      <c r="HT72" s="25"/>
      <c r="HU72" s="25"/>
    </row>
    <row r="73" spans="1:251" ht="21" customHeight="1">
      <c r="A73" s="222"/>
      <c r="B73" s="223"/>
      <c r="C73" s="38"/>
      <c r="D73" s="38"/>
      <c r="E73" s="38"/>
      <c r="F73" s="69"/>
      <c r="G73" s="38"/>
      <c r="H73" s="38"/>
      <c r="I73" s="41"/>
      <c r="J73" s="41"/>
      <c r="K73" s="41"/>
      <c r="L73" s="69"/>
      <c r="M73" s="69"/>
      <c r="N73" s="69"/>
      <c r="O73" s="69"/>
      <c r="P73" s="69"/>
      <c r="Q73" s="224"/>
      <c r="R73" s="224"/>
      <c r="S73" s="224"/>
      <c r="T73" s="224"/>
      <c r="U73" s="224"/>
      <c r="V73" s="224"/>
      <c r="W73" s="224"/>
      <c r="X73" s="224"/>
      <c r="Y73" s="224"/>
      <c r="Z73" s="38"/>
      <c r="AA73" s="224"/>
      <c r="AB73" s="224"/>
      <c r="AC73" s="224"/>
      <c r="AD73" s="224"/>
      <c r="AE73" s="224"/>
      <c r="AF73" s="69"/>
      <c r="AG73" s="224"/>
      <c r="AH73" s="224"/>
      <c r="AI73" s="224"/>
      <c r="AJ73" s="224"/>
      <c r="AK73" s="224"/>
      <c r="AL73" s="69"/>
      <c r="AM73" s="38"/>
      <c r="AN73" s="224"/>
      <c r="AO73" s="224"/>
      <c r="AP73" s="224"/>
      <c r="AQ73" s="224"/>
      <c r="AR73" s="224"/>
      <c r="AS73" s="69"/>
      <c r="AT73" s="224"/>
      <c r="AU73" s="224"/>
      <c r="AV73" s="224"/>
      <c r="AW73" s="224"/>
      <c r="AX73" s="224"/>
      <c r="AY73" s="69"/>
      <c r="AZ73" s="69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69"/>
      <c r="BM73" s="69"/>
      <c r="BN73" s="224"/>
      <c r="BO73" s="224"/>
      <c r="BP73" s="224"/>
      <c r="BQ73" s="224"/>
      <c r="BR73" s="224"/>
      <c r="BS73" s="224"/>
      <c r="BT73" s="41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224"/>
      <c r="CO73" s="224"/>
      <c r="CP73" s="69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39"/>
      <c r="EB73" s="213"/>
      <c r="EC73" s="213"/>
      <c r="ED73" s="213"/>
      <c r="EE73" s="213"/>
      <c r="EF73" s="213"/>
      <c r="EG73" s="213"/>
      <c r="EH73" s="35"/>
      <c r="EI73" s="35"/>
      <c r="EJ73" s="213"/>
      <c r="EK73" s="214"/>
      <c r="EL73" s="213"/>
      <c r="EM73" s="213"/>
      <c r="EN73" s="213"/>
      <c r="EO73" s="213"/>
      <c r="EP73" s="215"/>
      <c r="EQ73" s="215"/>
      <c r="ER73" s="213"/>
      <c r="ES73" s="213"/>
      <c r="ET73" s="213"/>
      <c r="EU73" s="213"/>
      <c r="EV73" s="213"/>
      <c r="EW73" s="213"/>
      <c r="EX73" s="216"/>
      <c r="EY73" s="213"/>
      <c r="EZ73" s="213"/>
      <c r="FA73" s="213"/>
      <c r="FB73" s="213"/>
      <c r="FC73" s="213"/>
      <c r="FD73" s="213"/>
      <c r="FE73" s="213"/>
      <c r="FF73" s="213"/>
      <c r="FG73" s="213"/>
      <c r="FH73" s="213"/>
      <c r="FI73" s="213"/>
      <c r="FJ73" s="213"/>
      <c r="FK73" s="213"/>
      <c r="FL73" s="213"/>
      <c r="FM73" s="213"/>
      <c r="FN73" s="213"/>
      <c r="FO73" s="213"/>
      <c r="FP73" s="213"/>
      <c r="FQ73" s="213"/>
      <c r="FR73" s="213"/>
      <c r="FS73" s="213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44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35"/>
      <c r="GX73" s="35"/>
      <c r="GY73" s="35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45"/>
    </row>
    <row r="74" spans="1:251" ht="19.5" customHeight="1">
      <c r="A74" s="366" t="s">
        <v>206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  <c r="DO74" s="367"/>
      <c r="DP74" s="367"/>
      <c r="DQ74" s="367"/>
      <c r="DR74" s="367"/>
      <c r="DS74" s="367"/>
      <c r="DT74" s="367"/>
      <c r="DU74" s="367"/>
      <c r="DV74" s="367"/>
      <c r="DW74" s="367"/>
      <c r="DX74" s="367"/>
      <c r="DY74" s="367"/>
      <c r="DZ74" s="367"/>
      <c r="EA74" s="367"/>
      <c r="EB74" s="367"/>
      <c r="EC74" s="367"/>
      <c r="ED74" s="367"/>
      <c r="EE74" s="367"/>
      <c r="EF74" s="367"/>
      <c r="EG74" s="367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7"/>
      <c r="ES74" s="367"/>
      <c r="ET74" s="367"/>
      <c r="EU74" s="367"/>
      <c r="EV74" s="367"/>
      <c r="EW74" s="367"/>
      <c r="EX74" s="367"/>
      <c r="EY74" s="367"/>
      <c r="EZ74" s="367"/>
      <c r="FA74" s="367"/>
      <c r="FB74" s="367"/>
      <c r="FC74" s="367"/>
      <c r="FD74" s="367"/>
      <c r="FE74" s="367"/>
      <c r="FF74" s="367"/>
      <c r="FG74" s="367"/>
      <c r="FH74" s="367"/>
      <c r="FI74" s="367"/>
      <c r="FJ74" s="367"/>
      <c r="FK74" s="367"/>
      <c r="FL74" s="367"/>
      <c r="FM74" s="367"/>
      <c r="FN74" s="367"/>
      <c r="FO74" s="367"/>
      <c r="FP74" s="367"/>
      <c r="FQ74" s="367"/>
      <c r="FR74" s="367"/>
      <c r="FS74" s="367"/>
      <c r="FT74" s="367"/>
      <c r="FU74" s="367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  <c r="GN74" s="367"/>
      <c r="GO74" s="367"/>
      <c r="GP74" s="367"/>
      <c r="GQ74" s="367"/>
      <c r="GR74" s="367"/>
      <c r="GS74" s="367"/>
      <c r="GT74" s="367"/>
      <c r="GU74" s="367"/>
      <c r="GV74" s="367"/>
      <c r="GW74" s="367"/>
      <c r="GX74" s="367"/>
      <c r="GY74" s="367"/>
      <c r="GZ74" s="367"/>
      <c r="HA74" s="367"/>
      <c r="HB74" s="367"/>
      <c r="HC74" s="367"/>
      <c r="HD74" s="367"/>
      <c r="HE74" s="367"/>
      <c r="HF74" s="367"/>
      <c r="HG74" s="367"/>
      <c r="HH74" s="367"/>
      <c r="HI74" s="367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342" t="s">
        <v>447</v>
      </c>
    </row>
    <row r="75" spans="1:251" ht="15">
      <c r="A75" s="366" t="s">
        <v>207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/>
      <c r="DR75" s="367"/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7"/>
      <c r="EX75" s="367"/>
      <c r="EY75" s="367"/>
      <c r="EZ75" s="367"/>
      <c r="FA75" s="367"/>
      <c r="FB75" s="367"/>
      <c r="FC75" s="367"/>
      <c r="FD75" s="367"/>
      <c r="FE75" s="367"/>
      <c r="FF75" s="367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  <c r="GN75" s="367"/>
      <c r="GO75" s="367"/>
      <c r="GP75" s="367"/>
      <c r="GQ75" s="367"/>
      <c r="GR75" s="367"/>
      <c r="GS75" s="367"/>
      <c r="GT75" s="367"/>
      <c r="GU75" s="367"/>
      <c r="GV75" s="367"/>
      <c r="GW75" s="367"/>
      <c r="GX75" s="367"/>
      <c r="GY75" s="367"/>
      <c r="GZ75" s="367"/>
      <c r="HA75" s="367"/>
      <c r="HB75" s="367"/>
      <c r="HC75" s="367"/>
      <c r="HD75" s="367"/>
      <c r="HE75" s="367"/>
      <c r="HF75" s="367"/>
      <c r="HG75" s="367"/>
      <c r="HH75" s="367"/>
      <c r="HI75" s="367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54"/>
    </row>
    <row r="76" spans="1:251" ht="15">
      <c r="A76" s="226"/>
      <c r="B76" s="217"/>
      <c r="C76" s="133"/>
      <c r="D76" s="133"/>
      <c r="E76" s="133"/>
      <c r="F76" s="133"/>
      <c r="G76" s="59"/>
      <c r="H76" s="59"/>
      <c r="I76" s="59"/>
      <c r="J76" s="59"/>
      <c r="K76" s="59"/>
      <c r="L76" s="227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31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218"/>
      <c r="EC76" s="218"/>
      <c r="ED76" s="218"/>
      <c r="EE76" s="218"/>
      <c r="EF76" s="218"/>
      <c r="EG76" s="218"/>
      <c r="EH76" s="32"/>
      <c r="EI76" s="32"/>
      <c r="EJ76" s="218"/>
      <c r="EK76" s="219"/>
      <c r="EL76" s="218"/>
      <c r="EM76" s="218"/>
      <c r="EN76" s="218"/>
      <c r="EO76" s="218"/>
      <c r="EP76" s="220"/>
      <c r="EQ76" s="220"/>
      <c r="ER76" s="218"/>
      <c r="ES76" s="218"/>
      <c r="ET76" s="218"/>
      <c r="EU76" s="218"/>
      <c r="EV76" s="218"/>
      <c r="EW76" s="218"/>
      <c r="EX76" s="221"/>
      <c r="EY76" s="218"/>
      <c r="EZ76" s="218"/>
      <c r="FA76" s="218"/>
      <c r="FB76" s="218"/>
      <c r="FC76" s="218"/>
      <c r="FD76" s="218"/>
      <c r="FE76" s="218"/>
      <c r="FF76" s="218"/>
      <c r="FG76" s="218"/>
      <c r="FH76" s="218"/>
      <c r="FI76" s="218"/>
      <c r="FJ76" s="218"/>
      <c r="FK76" s="218"/>
      <c r="FL76" s="218"/>
      <c r="FM76" s="218"/>
      <c r="FN76" s="218"/>
      <c r="FO76" s="218"/>
      <c r="FP76" s="218"/>
      <c r="FQ76" s="218"/>
      <c r="FR76" s="218"/>
      <c r="FS76" s="218"/>
      <c r="FT76" s="221"/>
      <c r="FU76" s="221"/>
      <c r="FV76" s="221"/>
      <c r="FW76" s="221"/>
      <c r="FX76" s="221"/>
      <c r="FY76" s="221"/>
      <c r="FZ76" s="221"/>
      <c r="GA76" s="221"/>
      <c r="GB76" s="221"/>
      <c r="GC76" s="221"/>
      <c r="GD76" s="221"/>
      <c r="GE76" s="221"/>
      <c r="GF76" s="221"/>
      <c r="GG76" s="221"/>
      <c r="GH76" s="221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228"/>
    </row>
    <row r="77" spans="1:251" ht="15">
      <c r="A77" s="200" t="s">
        <v>0</v>
      </c>
      <c r="B77" s="200" t="s">
        <v>1</v>
      </c>
      <c r="C77" s="160"/>
      <c r="D77" s="18"/>
      <c r="E77" s="160"/>
      <c r="F77" s="18"/>
      <c r="G77" s="18"/>
      <c r="H77" s="18"/>
      <c r="I77" s="147"/>
      <c r="J77" s="147"/>
      <c r="K77" s="147"/>
      <c r="L77" s="147"/>
      <c r="M77" s="147"/>
      <c r="N77" s="147"/>
      <c r="O77" s="147"/>
      <c r="P77" s="109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09">
        <v>2002</v>
      </c>
      <c r="AM77" s="147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09"/>
      <c r="AZ77" s="229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85">
        <v>2004</v>
      </c>
      <c r="BM77" s="229"/>
      <c r="BN77" s="18"/>
      <c r="BO77" s="18"/>
      <c r="BP77" s="18"/>
      <c r="BQ77" s="18"/>
      <c r="BR77" s="18"/>
      <c r="BS77" s="18"/>
      <c r="BT77" s="4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90"/>
      <c r="CQ77" s="85"/>
      <c r="CR77" s="85"/>
      <c r="CS77" s="85"/>
      <c r="CT77" s="85"/>
      <c r="CU77" s="85"/>
      <c r="CV77" s="85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163"/>
      <c r="EC77" s="163"/>
      <c r="ED77" s="163"/>
      <c r="EE77" s="163"/>
      <c r="EF77" s="163"/>
      <c r="EG77" s="163"/>
      <c r="EH77" s="163"/>
      <c r="EI77" s="163"/>
      <c r="EJ77" s="163"/>
      <c r="EK77" s="344"/>
      <c r="EL77" s="163"/>
      <c r="EM77" s="163"/>
      <c r="EN77" s="163"/>
      <c r="EO77" s="163"/>
      <c r="EP77" s="185"/>
      <c r="EQ77" s="185"/>
      <c r="ER77" s="163"/>
      <c r="ES77" s="163"/>
      <c r="ET77" s="163"/>
      <c r="EU77" s="163"/>
      <c r="EV77" s="163"/>
      <c r="EW77" s="163"/>
      <c r="EX77" s="95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77"/>
      <c r="GU77" s="77"/>
      <c r="GV77" s="77"/>
      <c r="GW77" s="77"/>
      <c r="GX77" s="77"/>
      <c r="GY77" s="77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</row>
    <row r="78" spans="1:251" ht="15">
      <c r="A78" s="200" t="s">
        <v>3</v>
      </c>
      <c r="B78" s="341" t="s">
        <v>446</v>
      </c>
      <c r="C78" s="160">
        <v>1988</v>
      </c>
      <c r="D78" s="18" t="s">
        <v>106</v>
      </c>
      <c r="E78" s="160" t="s">
        <v>107</v>
      </c>
      <c r="F78" s="18" t="s">
        <v>108</v>
      </c>
      <c r="G78" s="28" t="s">
        <v>8</v>
      </c>
      <c r="H78" s="28" t="s">
        <v>9</v>
      </c>
      <c r="I78" s="147" t="s">
        <v>10</v>
      </c>
      <c r="J78" s="147" t="s">
        <v>11</v>
      </c>
      <c r="K78" s="147" t="s">
        <v>109</v>
      </c>
      <c r="L78" s="147" t="s">
        <v>2</v>
      </c>
      <c r="M78" s="85">
        <v>2000</v>
      </c>
      <c r="N78" s="85">
        <v>2001</v>
      </c>
      <c r="O78" s="85">
        <v>2002</v>
      </c>
      <c r="P78" s="85">
        <v>2003</v>
      </c>
      <c r="Q78" s="85">
        <v>2004</v>
      </c>
      <c r="R78" s="85">
        <v>2005</v>
      </c>
      <c r="S78" s="85">
        <v>2006</v>
      </c>
      <c r="T78" s="85">
        <v>2007</v>
      </c>
      <c r="U78" s="85">
        <v>2008</v>
      </c>
      <c r="V78" s="85">
        <v>2009</v>
      </c>
      <c r="W78" s="85">
        <v>2010</v>
      </c>
      <c r="X78" s="85">
        <v>2011</v>
      </c>
      <c r="Y78" s="85">
        <v>2012</v>
      </c>
      <c r="Z78" s="232">
        <v>2002</v>
      </c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05" t="s">
        <v>213</v>
      </c>
      <c r="AM78" s="233">
        <v>2003</v>
      </c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09" t="s">
        <v>216</v>
      </c>
      <c r="AZ78" s="101">
        <v>2004</v>
      </c>
      <c r="BA78" s="18"/>
      <c r="BB78" s="18" t="s">
        <v>21</v>
      </c>
      <c r="BC78" s="18"/>
      <c r="BD78" s="18"/>
      <c r="BE78" s="18"/>
      <c r="BF78" s="18"/>
      <c r="BG78" s="18"/>
      <c r="BH78" s="18"/>
      <c r="BI78" s="18"/>
      <c r="BJ78" s="18"/>
      <c r="BK78" s="18"/>
      <c r="BL78" s="73" t="s">
        <v>218</v>
      </c>
      <c r="BM78" s="91">
        <v>2005</v>
      </c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85">
        <v>2005</v>
      </c>
      <c r="BZ78" s="85">
        <v>2006</v>
      </c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>
        <v>2006</v>
      </c>
      <c r="CN78" s="85">
        <v>2006</v>
      </c>
      <c r="CO78" s="85">
        <v>2006</v>
      </c>
      <c r="CP78" s="85">
        <v>2006</v>
      </c>
      <c r="CQ78" s="85">
        <v>2006</v>
      </c>
      <c r="CR78" s="85">
        <v>2006</v>
      </c>
      <c r="CS78" s="85">
        <v>2006</v>
      </c>
      <c r="CT78" s="85">
        <v>2006</v>
      </c>
      <c r="CU78" s="85">
        <v>2006</v>
      </c>
      <c r="CV78" s="85">
        <v>2006</v>
      </c>
      <c r="CW78" s="85">
        <v>2006</v>
      </c>
      <c r="CX78" s="85">
        <v>2007</v>
      </c>
      <c r="CY78" s="85"/>
      <c r="CZ78" s="85"/>
      <c r="DA78" s="48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>
        <v>2007</v>
      </c>
      <c r="DY78" s="85">
        <v>2007</v>
      </c>
      <c r="DZ78" s="85">
        <v>2007</v>
      </c>
      <c r="EA78" s="85">
        <v>2007</v>
      </c>
      <c r="EB78" s="85">
        <v>2007</v>
      </c>
      <c r="EC78" s="85">
        <v>2007</v>
      </c>
      <c r="ED78" s="85">
        <v>2007</v>
      </c>
      <c r="EE78" s="85">
        <v>2007</v>
      </c>
      <c r="EF78" s="85">
        <v>2007</v>
      </c>
      <c r="EG78" s="85">
        <v>2007</v>
      </c>
      <c r="EH78" s="85">
        <v>2007</v>
      </c>
      <c r="EI78" s="85">
        <v>2008</v>
      </c>
      <c r="EJ78" s="85">
        <v>2008</v>
      </c>
      <c r="EK78" s="234">
        <v>2008</v>
      </c>
      <c r="EL78" s="85">
        <v>2008</v>
      </c>
      <c r="EM78" s="85"/>
      <c r="EN78" s="85">
        <v>2008</v>
      </c>
      <c r="EO78" s="85">
        <v>2008</v>
      </c>
      <c r="EP78" s="235"/>
      <c r="EQ78" s="235">
        <v>2008</v>
      </c>
      <c r="ER78" s="85">
        <v>2008</v>
      </c>
      <c r="ES78" s="85">
        <v>2008</v>
      </c>
      <c r="ET78" s="85">
        <v>2008</v>
      </c>
      <c r="EU78" s="93">
        <v>2009</v>
      </c>
      <c r="EV78" s="93">
        <v>2009</v>
      </c>
      <c r="EW78" s="93">
        <v>2009</v>
      </c>
      <c r="EX78" s="110">
        <v>2009</v>
      </c>
      <c r="EY78" s="110">
        <v>2009</v>
      </c>
      <c r="EZ78" s="110"/>
      <c r="FA78" s="110"/>
      <c r="FB78" s="110"/>
      <c r="FC78" s="110"/>
      <c r="FD78" s="110"/>
      <c r="FE78" s="110"/>
      <c r="FF78" s="110"/>
      <c r="FG78" s="110">
        <v>2009</v>
      </c>
      <c r="FH78" s="236">
        <v>2010</v>
      </c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236">
        <v>2010</v>
      </c>
      <c r="FU78" s="110">
        <v>2011</v>
      </c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>
        <v>2011</v>
      </c>
      <c r="GH78" s="110">
        <v>2012</v>
      </c>
      <c r="GI78" s="237"/>
      <c r="GJ78" s="237"/>
      <c r="GK78" s="237"/>
      <c r="GL78" s="237"/>
      <c r="GM78" s="237"/>
      <c r="GN78" s="237"/>
      <c r="GO78" s="237"/>
      <c r="GP78" s="237"/>
      <c r="GQ78" s="237"/>
      <c r="GR78" s="237"/>
      <c r="GS78" s="237"/>
      <c r="GT78" s="237">
        <v>2013</v>
      </c>
      <c r="GU78" s="85">
        <v>2014</v>
      </c>
      <c r="GV78" s="85">
        <v>2015</v>
      </c>
      <c r="GW78" s="237">
        <v>2012</v>
      </c>
      <c r="GX78" s="110">
        <v>2013</v>
      </c>
      <c r="GY78" s="110">
        <v>2013</v>
      </c>
      <c r="GZ78" s="237">
        <v>2013</v>
      </c>
      <c r="HA78" s="104"/>
      <c r="HB78" s="104"/>
      <c r="HC78" s="104"/>
      <c r="HD78" s="104"/>
      <c r="HE78" s="104"/>
      <c r="HF78" s="104"/>
      <c r="HG78" s="104"/>
      <c r="HH78" s="104"/>
      <c r="HI78" s="104"/>
      <c r="HJ78" s="334">
        <v>2014</v>
      </c>
      <c r="HK78" s="340">
        <v>2014</v>
      </c>
      <c r="HL78" s="340">
        <v>2014</v>
      </c>
      <c r="HM78" s="340">
        <v>2014</v>
      </c>
      <c r="HN78" s="340">
        <v>2014</v>
      </c>
      <c r="HO78" s="340">
        <v>2014</v>
      </c>
      <c r="HP78" s="340">
        <v>2014</v>
      </c>
      <c r="HQ78" s="340">
        <v>2014</v>
      </c>
      <c r="HR78" s="340">
        <v>2014</v>
      </c>
      <c r="HS78" s="340">
        <v>2014</v>
      </c>
      <c r="HT78" s="340">
        <v>2014</v>
      </c>
      <c r="HU78" s="237">
        <v>2014</v>
      </c>
      <c r="HV78" s="110">
        <v>2013</v>
      </c>
      <c r="HW78" s="110">
        <v>2015</v>
      </c>
      <c r="HX78" s="110">
        <v>2015</v>
      </c>
      <c r="HY78" s="110">
        <v>2015</v>
      </c>
      <c r="HZ78" s="110">
        <v>2015</v>
      </c>
      <c r="IA78" s="110">
        <v>2015</v>
      </c>
      <c r="IB78" s="110">
        <v>2015</v>
      </c>
      <c r="IC78" s="110">
        <v>2015</v>
      </c>
      <c r="ID78" s="110">
        <v>2015</v>
      </c>
      <c r="IE78" s="110">
        <v>2015</v>
      </c>
      <c r="IF78" s="110">
        <v>2015</v>
      </c>
      <c r="IG78" s="110">
        <v>2015</v>
      </c>
      <c r="IH78" s="110">
        <v>2015</v>
      </c>
      <c r="II78" s="110">
        <v>2015</v>
      </c>
      <c r="IJ78" s="110">
        <v>2016</v>
      </c>
      <c r="IK78" s="110">
        <v>2016</v>
      </c>
      <c r="IL78" s="110">
        <v>2016</v>
      </c>
      <c r="IM78" s="110">
        <v>2016</v>
      </c>
      <c r="IN78" s="110">
        <v>2016</v>
      </c>
      <c r="IO78" s="110">
        <v>2016</v>
      </c>
      <c r="IP78" s="85">
        <v>2015</v>
      </c>
      <c r="IQ78" s="85">
        <v>2016</v>
      </c>
    </row>
    <row r="79" spans="1:251" ht="15">
      <c r="A79" s="226"/>
      <c r="B79" s="226" t="s">
        <v>4</v>
      </c>
      <c r="C79" s="238"/>
      <c r="D79" s="59"/>
      <c r="E79" s="239"/>
      <c r="F79" s="59"/>
      <c r="G79" s="59"/>
      <c r="H79" s="59"/>
      <c r="I79" s="240"/>
      <c r="J79" s="240"/>
      <c r="K79" s="240"/>
      <c r="L79" s="203"/>
      <c r="M79" s="203"/>
      <c r="N79" s="203"/>
      <c r="O79" s="241"/>
      <c r="P79" s="241"/>
      <c r="Q79" s="203"/>
      <c r="R79" s="203"/>
      <c r="S79" s="203"/>
      <c r="T79" s="203"/>
      <c r="U79" s="132"/>
      <c r="V79" s="132"/>
      <c r="W79" s="132"/>
      <c r="X79" s="132"/>
      <c r="Y79" s="132"/>
      <c r="Z79" s="203" t="s">
        <v>13</v>
      </c>
      <c r="AA79" s="133" t="s">
        <v>14</v>
      </c>
      <c r="AB79" s="133" t="s">
        <v>21</v>
      </c>
      <c r="AC79" s="133" t="s">
        <v>15</v>
      </c>
      <c r="AD79" s="133" t="s">
        <v>16</v>
      </c>
      <c r="AE79" s="133" t="s">
        <v>17</v>
      </c>
      <c r="AF79" s="133" t="s">
        <v>18</v>
      </c>
      <c r="AG79" s="133" t="s">
        <v>19</v>
      </c>
      <c r="AH79" s="133" t="s">
        <v>210</v>
      </c>
      <c r="AI79" s="133" t="s">
        <v>204</v>
      </c>
      <c r="AJ79" s="133" t="s">
        <v>205</v>
      </c>
      <c r="AK79" s="133" t="s">
        <v>20</v>
      </c>
      <c r="AL79" s="241"/>
      <c r="AM79" s="203" t="s">
        <v>13</v>
      </c>
      <c r="AN79" s="204" t="s">
        <v>14</v>
      </c>
      <c r="AO79" s="133" t="s">
        <v>21</v>
      </c>
      <c r="AP79" s="133" t="s">
        <v>15</v>
      </c>
      <c r="AQ79" s="133" t="s">
        <v>16</v>
      </c>
      <c r="AR79" s="133" t="s">
        <v>17</v>
      </c>
      <c r="AS79" s="133" t="s">
        <v>18</v>
      </c>
      <c r="AT79" s="133" t="s">
        <v>19</v>
      </c>
      <c r="AU79" s="133" t="s">
        <v>210</v>
      </c>
      <c r="AV79" s="133" t="s">
        <v>204</v>
      </c>
      <c r="AW79" s="133" t="s">
        <v>205</v>
      </c>
      <c r="AX79" s="133" t="s">
        <v>20</v>
      </c>
      <c r="AY79" s="241"/>
      <c r="AZ79" s="203" t="s">
        <v>13</v>
      </c>
      <c r="BA79" s="133" t="s">
        <v>14</v>
      </c>
      <c r="BB79" s="133"/>
      <c r="BC79" s="133" t="s">
        <v>15</v>
      </c>
      <c r="BD79" s="133" t="s">
        <v>16</v>
      </c>
      <c r="BE79" s="133" t="s">
        <v>17</v>
      </c>
      <c r="BF79" s="133" t="s">
        <v>18</v>
      </c>
      <c r="BG79" s="133" t="s">
        <v>19</v>
      </c>
      <c r="BH79" s="133" t="s">
        <v>210</v>
      </c>
      <c r="BI79" s="133" t="s">
        <v>204</v>
      </c>
      <c r="BJ79" s="133" t="s">
        <v>205</v>
      </c>
      <c r="BK79" s="205" t="s">
        <v>20</v>
      </c>
      <c r="BL79" s="134"/>
      <c r="BM79" s="203" t="s">
        <v>219</v>
      </c>
      <c r="BN79" s="133" t="s">
        <v>14</v>
      </c>
      <c r="BO79" s="133" t="s">
        <v>21</v>
      </c>
      <c r="BP79" s="133" t="s">
        <v>15</v>
      </c>
      <c r="BQ79" s="133" t="s">
        <v>16</v>
      </c>
      <c r="BR79" s="133" t="s">
        <v>17</v>
      </c>
      <c r="BS79" s="133" t="s">
        <v>18</v>
      </c>
      <c r="BT79" s="133" t="s">
        <v>217</v>
      </c>
      <c r="BU79" s="133" t="s">
        <v>210</v>
      </c>
      <c r="BV79" s="133" t="s">
        <v>204</v>
      </c>
      <c r="BW79" s="133" t="s">
        <v>205</v>
      </c>
      <c r="BX79" s="205" t="s">
        <v>20</v>
      </c>
      <c r="BY79" s="241" t="s">
        <v>229</v>
      </c>
      <c r="BZ79" s="241" t="s">
        <v>219</v>
      </c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 t="s">
        <v>233</v>
      </c>
      <c r="CN79" s="241" t="s">
        <v>234</v>
      </c>
      <c r="CO79" s="241" t="s">
        <v>230</v>
      </c>
      <c r="CP79" s="242" t="s">
        <v>220</v>
      </c>
      <c r="CQ79" s="242" t="s">
        <v>222</v>
      </c>
      <c r="CR79" s="242" t="s">
        <v>225</v>
      </c>
      <c r="CS79" s="243" t="s">
        <v>227</v>
      </c>
      <c r="CT79" s="242" t="s">
        <v>244</v>
      </c>
      <c r="CU79" s="135" t="s">
        <v>248</v>
      </c>
      <c r="CV79" s="134" t="s">
        <v>228</v>
      </c>
      <c r="CW79" s="134" t="s">
        <v>218</v>
      </c>
      <c r="CX79" s="134" t="s">
        <v>219</v>
      </c>
      <c r="CY79" s="134" t="s">
        <v>231</v>
      </c>
      <c r="CZ79" s="134" t="s">
        <v>21</v>
      </c>
      <c r="DA79" s="241" t="s">
        <v>15</v>
      </c>
      <c r="DB79" s="134" t="s">
        <v>16</v>
      </c>
      <c r="DC79" s="134" t="s">
        <v>17</v>
      </c>
      <c r="DD79" s="134" t="s">
        <v>236</v>
      </c>
      <c r="DE79" s="134" t="s">
        <v>19</v>
      </c>
      <c r="DF79" s="134" t="s">
        <v>232</v>
      </c>
      <c r="DG79" s="134" t="s">
        <v>237</v>
      </c>
      <c r="DH79" s="73" t="s">
        <v>238</v>
      </c>
      <c r="DI79" s="73" t="s">
        <v>239</v>
      </c>
      <c r="DJ79" s="73" t="s">
        <v>269</v>
      </c>
      <c r="DK79" s="73" t="s">
        <v>219</v>
      </c>
      <c r="DL79" s="73" t="s">
        <v>231</v>
      </c>
      <c r="DM79" s="73" t="s">
        <v>21</v>
      </c>
      <c r="DN79" s="73" t="s">
        <v>15</v>
      </c>
      <c r="DO79" s="73" t="s">
        <v>16</v>
      </c>
      <c r="DP79" s="73" t="s">
        <v>17</v>
      </c>
      <c r="DQ79" s="73" t="s">
        <v>236</v>
      </c>
      <c r="DR79" s="73" t="s">
        <v>19</v>
      </c>
      <c r="DS79" s="73" t="s">
        <v>232</v>
      </c>
      <c r="DT79" s="73" t="s">
        <v>237</v>
      </c>
      <c r="DU79" s="73" t="s">
        <v>238</v>
      </c>
      <c r="DV79" s="134" t="s">
        <v>239</v>
      </c>
      <c r="DW79" s="134"/>
      <c r="DX79" s="134" t="s">
        <v>233</v>
      </c>
      <c r="DY79" s="134" t="s">
        <v>234</v>
      </c>
      <c r="DZ79" s="134" t="s">
        <v>235</v>
      </c>
      <c r="EA79" s="134" t="s">
        <v>220</v>
      </c>
      <c r="EB79" s="242" t="s">
        <v>222</v>
      </c>
      <c r="EC79" s="242" t="s">
        <v>225</v>
      </c>
      <c r="ED79" s="242" t="s">
        <v>243</v>
      </c>
      <c r="EE79" s="242" t="s">
        <v>244</v>
      </c>
      <c r="EF79" s="242" t="s">
        <v>252</v>
      </c>
      <c r="EG79" s="242" t="s">
        <v>228</v>
      </c>
      <c r="EH79" s="242" t="s">
        <v>265</v>
      </c>
      <c r="EI79" s="115" t="s">
        <v>250</v>
      </c>
      <c r="EJ79" s="134" t="s">
        <v>267</v>
      </c>
      <c r="EK79" s="244" t="s">
        <v>234</v>
      </c>
      <c r="EL79" s="245" t="s">
        <v>235</v>
      </c>
      <c r="EM79" s="245" t="s">
        <v>220</v>
      </c>
      <c r="EN79" s="245" t="s">
        <v>222</v>
      </c>
      <c r="EO79" s="245" t="s">
        <v>225</v>
      </c>
      <c r="EP79" s="246" t="s">
        <v>243</v>
      </c>
      <c r="EQ79" s="246" t="s">
        <v>244</v>
      </c>
      <c r="ER79" s="245" t="s">
        <v>252</v>
      </c>
      <c r="ES79" s="245" t="s">
        <v>254</v>
      </c>
      <c r="ET79" s="245" t="s">
        <v>265</v>
      </c>
      <c r="EU79" s="115" t="s">
        <v>219</v>
      </c>
      <c r="EV79" s="115" t="s">
        <v>270</v>
      </c>
      <c r="EW79" s="115" t="s">
        <v>234</v>
      </c>
      <c r="EX79" s="118" t="s">
        <v>235</v>
      </c>
      <c r="EY79" s="245" t="s">
        <v>220</v>
      </c>
      <c r="EZ79" s="119" t="s">
        <v>261</v>
      </c>
      <c r="FA79" s="119" t="s">
        <v>18</v>
      </c>
      <c r="FB79" s="119" t="s">
        <v>217</v>
      </c>
      <c r="FC79" s="119" t="s">
        <v>262</v>
      </c>
      <c r="FD79" s="119" t="s">
        <v>263</v>
      </c>
      <c r="FE79" s="119" t="s">
        <v>255</v>
      </c>
      <c r="FF79" s="119" t="s">
        <v>264</v>
      </c>
      <c r="FG79" s="120" t="s">
        <v>265</v>
      </c>
      <c r="FH79" s="115" t="s">
        <v>219</v>
      </c>
      <c r="FI79" s="115" t="s">
        <v>231</v>
      </c>
      <c r="FJ79" s="115" t="s">
        <v>21</v>
      </c>
      <c r="FK79" s="115" t="s">
        <v>15</v>
      </c>
      <c r="FL79" s="115" t="s">
        <v>16</v>
      </c>
      <c r="FM79" s="115" t="s">
        <v>17</v>
      </c>
      <c r="FN79" s="115" t="s">
        <v>236</v>
      </c>
      <c r="FO79" s="115" t="s">
        <v>19</v>
      </c>
      <c r="FP79" s="115" t="s">
        <v>232</v>
      </c>
      <c r="FQ79" s="115" t="s">
        <v>237</v>
      </c>
      <c r="FR79" s="115" t="s">
        <v>238</v>
      </c>
      <c r="FS79" s="115" t="s">
        <v>239</v>
      </c>
      <c r="FT79" s="120" t="s">
        <v>265</v>
      </c>
      <c r="FU79" s="247" t="s">
        <v>219</v>
      </c>
      <c r="FV79" s="247" t="s">
        <v>231</v>
      </c>
      <c r="FW79" s="247" t="s">
        <v>21</v>
      </c>
      <c r="FX79" s="247" t="s">
        <v>15</v>
      </c>
      <c r="FY79" s="247" t="s">
        <v>16</v>
      </c>
      <c r="FZ79" s="247" t="s">
        <v>17</v>
      </c>
      <c r="GA79" s="247" t="s">
        <v>236</v>
      </c>
      <c r="GB79" s="247" t="s">
        <v>19</v>
      </c>
      <c r="GC79" s="247" t="s">
        <v>232</v>
      </c>
      <c r="GD79" s="247" t="s">
        <v>237</v>
      </c>
      <c r="GE79" s="247" t="s">
        <v>238</v>
      </c>
      <c r="GF79" s="247" t="s">
        <v>239</v>
      </c>
      <c r="GG79" s="247" t="s">
        <v>265</v>
      </c>
      <c r="GH79" s="247" t="s">
        <v>219</v>
      </c>
      <c r="GI79" s="247" t="s">
        <v>231</v>
      </c>
      <c r="GJ79" s="247" t="s">
        <v>21</v>
      </c>
      <c r="GK79" s="247" t="s">
        <v>15</v>
      </c>
      <c r="GL79" s="247" t="s">
        <v>16</v>
      </c>
      <c r="GM79" s="247" t="s">
        <v>17</v>
      </c>
      <c r="GN79" s="247" t="s">
        <v>236</v>
      </c>
      <c r="GO79" s="247" t="s">
        <v>217</v>
      </c>
      <c r="GP79" s="247" t="s">
        <v>262</v>
      </c>
      <c r="GQ79" s="247" t="s">
        <v>263</v>
      </c>
      <c r="GR79" s="247" t="s">
        <v>255</v>
      </c>
      <c r="GS79" s="247" t="s">
        <v>264</v>
      </c>
      <c r="GT79" s="247"/>
      <c r="GU79" s="247"/>
      <c r="GV79" s="247"/>
      <c r="GW79" s="247" t="s">
        <v>265</v>
      </c>
      <c r="GX79" s="247" t="s">
        <v>219</v>
      </c>
      <c r="GY79" s="247" t="s">
        <v>231</v>
      </c>
      <c r="GZ79" s="336" t="s">
        <v>21</v>
      </c>
      <c r="HA79" s="336" t="s">
        <v>15</v>
      </c>
      <c r="HB79" s="336" t="s">
        <v>16</v>
      </c>
      <c r="HC79" s="336" t="s">
        <v>17</v>
      </c>
      <c r="HD79" s="336" t="s">
        <v>236</v>
      </c>
      <c r="HE79" s="336" t="s">
        <v>19</v>
      </c>
      <c r="HF79" s="336" t="s">
        <v>232</v>
      </c>
      <c r="HG79" s="336" t="s">
        <v>263</v>
      </c>
      <c r="HH79" s="336" t="s">
        <v>255</v>
      </c>
      <c r="HI79" s="336" t="s">
        <v>264</v>
      </c>
      <c r="HJ79" s="337" t="s">
        <v>256</v>
      </c>
      <c r="HK79" s="135" t="s">
        <v>231</v>
      </c>
      <c r="HL79" s="135" t="s">
        <v>21</v>
      </c>
      <c r="HM79" s="135" t="s">
        <v>15</v>
      </c>
      <c r="HN79" s="135" t="s">
        <v>16</v>
      </c>
      <c r="HO79" s="135" t="s">
        <v>17</v>
      </c>
      <c r="HP79" s="135" t="s">
        <v>236</v>
      </c>
      <c r="HQ79" s="135" t="s">
        <v>19</v>
      </c>
      <c r="HR79" s="135" t="s">
        <v>232</v>
      </c>
      <c r="HS79" s="135" t="s">
        <v>237</v>
      </c>
      <c r="HT79" s="135" t="s">
        <v>238</v>
      </c>
      <c r="HU79" s="134" t="s">
        <v>239</v>
      </c>
      <c r="HV79" s="348" t="s">
        <v>449</v>
      </c>
      <c r="HW79" s="348"/>
      <c r="HX79" s="348" t="s">
        <v>256</v>
      </c>
      <c r="HY79" s="348" t="s">
        <v>257</v>
      </c>
      <c r="HZ79" s="348" t="s">
        <v>258</v>
      </c>
      <c r="IA79" s="348" t="s">
        <v>259</v>
      </c>
      <c r="IB79" s="348" t="s">
        <v>260</v>
      </c>
      <c r="IC79" s="348" t="s">
        <v>261</v>
      </c>
      <c r="ID79" s="348" t="s">
        <v>18</v>
      </c>
      <c r="IE79" s="348" t="s">
        <v>217</v>
      </c>
      <c r="IF79" s="348" t="s">
        <v>262</v>
      </c>
      <c r="IG79" s="348" t="s">
        <v>263</v>
      </c>
      <c r="IH79" s="348" t="s">
        <v>255</v>
      </c>
      <c r="II79" s="348" t="s">
        <v>264</v>
      </c>
      <c r="IJ79" s="348" t="s">
        <v>256</v>
      </c>
      <c r="IK79" s="348" t="s">
        <v>231</v>
      </c>
      <c r="IL79" s="348" t="s">
        <v>21</v>
      </c>
      <c r="IM79" s="348" t="s">
        <v>15</v>
      </c>
      <c r="IN79" s="348" t="s">
        <v>16</v>
      </c>
      <c r="IO79" s="348" t="s">
        <v>17</v>
      </c>
      <c r="IP79" s="241" t="s">
        <v>457</v>
      </c>
      <c r="IQ79" s="241" t="s">
        <v>457</v>
      </c>
    </row>
    <row r="80" spans="1:251" ht="15">
      <c r="A80" s="200"/>
      <c r="B80" s="200"/>
      <c r="C80" s="239"/>
      <c r="D80" s="28"/>
      <c r="E80" s="239"/>
      <c r="F80" s="28"/>
      <c r="G80" s="28"/>
      <c r="H80" s="28"/>
      <c r="I80" s="146"/>
      <c r="J80" s="146"/>
      <c r="K80" s="146"/>
      <c r="L80" s="147"/>
      <c r="M80" s="147"/>
      <c r="N80" s="147"/>
      <c r="O80" s="147"/>
      <c r="P80" s="147"/>
      <c r="Q80" s="147"/>
      <c r="R80" s="147"/>
      <c r="S80" s="147"/>
      <c r="T80" s="147"/>
      <c r="U80" s="77"/>
      <c r="V80" s="77"/>
      <c r="W80" s="96"/>
      <c r="X80" s="96"/>
      <c r="Y80" s="96"/>
      <c r="Z80" s="14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47"/>
      <c r="AM80" s="147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47"/>
      <c r="AZ80" s="161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47"/>
      <c r="BM80" s="161"/>
      <c r="BN80" s="18"/>
      <c r="BO80" s="18"/>
      <c r="BP80" s="18"/>
      <c r="BQ80" s="18"/>
      <c r="BR80" s="18"/>
      <c r="BS80" s="18"/>
      <c r="BT80" s="4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47"/>
      <c r="CQ80" s="147"/>
      <c r="CR80" s="147"/>
      <c r="CS80" s="147"/>
      <c r="CT80" s="147"/>
      <c r="CU80" s="147"/>
      <c r="CV80" s="147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1"/>
      <c r="EB80" s="230"/>
      <c r="EC80" s="230"/>
      <c r="ED80" s="230"/>
      <c r="EE80" s="230"/>
      <c r="EF80" s="230"/>
      <c r="EG80" s="230"/>
      <c r="EH80" s="230"/>
      <c r="EI80" s="230"/>
      <c r="EJ80" s="230"/>
      <c r="EK80" s="231"/>
      <c r="EL80" s="153"/>
      <c r="EM80" s="155"/>
      <c r="EN80" s="155"/>
      <c r="EO80" s="155"/>
      <c r="EP80" s="166"/>
      <c r="EQ80" s="74"/>
      <c r="ER80" s="73"/>
      <c r="ES80" s="73"/>
      <c r="ET80" s="73"/>
      <c r="EU80" s="77"/>
      <c r="EV80" s="71"/>
      <c r="EW80" s="71"/>
      <c r="EX80" s="76"/>
      <c r="EY80" s="77"/>
      <c r="EZ80" s="71"/>
      <c r="FA80" s="71"/>
      <c r="FB80" s="71"/>
      <c r="FC80" s="71"/>
      <c r="FD80" s="71"/>
      <c r="FE80" s="71"/>
      <c r="FF80" s="71"/>
      <c r="FG80" s="77"/>
      <c r="FH80" s="77"/>
      <c r="FI80" s="65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248"/>
      <c r="FU80" s="52"/>
      <c r="FV80" s="77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96"/>
      <c r="GU80" s="96"/>
      <c r="GV80" s="96"/>
      <c r="GW80" s="96"/>
      <c r="GX80" s="54"/>
      <c r="GY80" s="2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</row>
    <row r="81" spans="1:252" ht="16.5" customHeight="1">
      <c r="A81" s="196" t="s">
        <v>123</v>
      </c>
      <c r="B81" s="197" t="s">
        <v>124</v>
      </c>
      <c r="C81" s="18">
        <v>253.9</v>
      </c>
      <c r="D81" s="18">
        <v>240.4</v>
      </c>
      <c r="E81" s="18">
        <v>351.6</v>
      </c>
      <c r="F81" s="18">
        <v>258.2</v>
      </c>
      <c r="G81" s="18">
        <v>235.6</v>
      </c>
      <c r="H81" s="18">
        <v>242</v>
      </c>
      <c r="I81" s="147">
        <v>164.6</v>
      </c>
      <c r="J81" s="147">
        <v>99.4</v>
      </c>
      <c r="K81" s="147">
        <v>227.2</v>
      </c>
      <c r="L81" s="147">
        <v>472.2</v>
      </c>
      <c r="M81" s="147">
        <v>681</v>
      </c>
      <c r="N81" s="146">
        <v>1871.1</v>
      </c>
      <c r="O81" s="147">
        <v>808.2</v>
      </c>
      <c r="P81" s="147">
        <v>875.9</v>
      </c>
      <c r="Q81" s="18">
        <v>1900.3</v>
      </c>
      <c r="R81" s="147">
        <f aca="true" t="shared" si="92" ref="R81:R121">SUM(BM81:BX81)</f>
        <v>2751.7700000000004</v>
      </c>
      <c r="S81" s="146">
        <v>2600.9</v>
      </c>
      <c r="T81" s="146">
        <v>2196.4</v>
      </c>
      <c r="U81" s="155">
        <v>3375.2</v>
      </c>
      <c r="V81" s="155">
        <v>4102.597256999999</v>
      </c>
      <c r="W81" s="155">
        <v>5732.244574</v>
      </c>
      <c r="X81" s="155">
        <v>6515.709194999999</v>
      </c>
      <c r="Y81" s="155">
        <v>18482.394009</v>
      </c>
      <c r="Z81" s="147">
        <v>61.4</v>
      </c>
      <c r="AA81" s="18">
        <v>36.7</v>
      </c>
      <c r="AB81" s="18">
        <v>16.7</v>
      </c>
      <c r="AC81" s="18">
        <v>56.6</v>
      </c>
      <c r="AD81" s="18">
        <v>16.2</v>
      </c>
      <c r="AE81" s="18">
        <v>16.2</v>
      </c>
      <c r="AF81" s="18">
        <v>93</v>
      </c>
      <c r="AG81" s="18">
        <v>135.9</v>
      </c>
      <c r="AH81" s="18">
        <v>98.4</v>
      </c>
      <c r="AI81" s="18">
        <v>81.5</v>
      </c>
      <c r="AJ81" s="18">
        <v>18</v>
      </c>
      <c r="AK81" s="18">
        <v>177.6</v>
      </c>
      <c r="AL81" s="147">
        <f aca="true" t="shared" si="93" ref="AL81:AL121">+Z81+AA81+AB81+AC81+AD81+AE81+AF81+AG81+AH81+AI81+AJ81+AK81</f>
        <v>808.1999999999999</v>
      </c>
      <c r="AM81" s="147">
        <v>71.8</v>
      </c>
      <c r="AN81" s="18">
        <v>48.4</v>
      </c>
      <c r="AO81" s="18">
        <v>56.8</v>
      </c>
      <c r="AP81" s="18">
        <v>58</v>
      </c>
      <c r="AQ81" s="18">
        <v>30.1</v>
      </c>
      <c r="AR81" s="18">
        <v>57.4</v>
      </c>
      <c r="AS81" s="18">
        <v>52</v>
      </c>
      <c r="AT81" s="18">
        <v>158.4</v>
      </c>
      <c r="AU81" s="18">
        <v>109.1</v>
      </c>
      <c r="AV81" s="18">
        <v>82.7</v>
      </c>
      <c r="AW81" s="18">
        <v>46.3</v>
      </c>
      <c r="AX81" s="18">
        <v>104.9</v>
      </c>
      <c r="AY81" s="147">
        <f aca="true" t="shared" si="94" ref="AY81:AY121">+AM81+AN81+AO81+AP81+AQ81+AR81+AS81+AT81+AU81+AV81+AW81+AX81</f>
        <v>875.9</v>
      </c>
      <c r="AZ81" s="161">
        <v>105.5</v>
      </c>
      <c r="BA81" s="18">
        <v>40.9</v>
      </c>
      <c r="BB81" s="18">
        <v>68.2</v>
      </c>
      <c r="BC81" s="18">
        <v>84.3</v>
      </c>
      <c r="BD81" s="18">
        <v>117.8</v>
      </c>
      <c r="BE81" s="18">
        <v>95</v>
      </c>
      <c r="BF81" s="18">
        <v>304.3</v>
      </c>
      <c r="BG81" s="18">
        <v>70.7</v>
      </c>
      <c r="BH81" s="18">
        <v>176.5</v>
      </c>
      <c r="BI81" s="18">
        <v>561.8</v>
      </c>
      <c r="BJ81" s="18">
        <v>170.5</v>
      </c>
      <c r="BK81" s="18">
        <v>104.8</v>
      </c>
      <c r="BL81" s="147">
        <f aca="true" t="shared" si="95" ref="BL81:BL121">+AZ81+BA81+BB81+BC81+BD81+BE81+BF81+BG81+BH81+BI81+BJ81+BK81</f>
        <v>1900.3</v>
      </c>
      <c r="BM81" s="161">
        <v>186.95</v>
      </c>
      <c r="BN81" s="18">
        <v>333.4</v>
      </c>
      <c r="BO81" s="18">
        <v>375.41</v>
      </c>
      <c r="BP81" s="18">
        <v>61.25</v>
      </c>
      <c r="BQ81" s="18">
        <v>274.53</v>
      </c>
      <c r="BR81" s="18">
        <v>330.74</v>
      </c>
      <c r="BS81" s="48">
        <v>155</v>
      </c>
      <c r="BT81" s="48">
        <v>84.1</v>
      </c>
      <c r="BU81" s="48">
        <v>356.7</v>
      </c>
      <c r="BV81" s="48">
        <v>155.3</v>
      </c>
      <c r="BW81" s="48">
        <v>143.9</v>
      </c>
      <c r="BX81" s="18">
        <v>294.49</v>
      </c>
      <c r="BY81" s="18">
        <f aca="true" t="shared" si="96" ref="BY81:BY121">SUM(BM81:BX81)</f>
        <v>2751.7700000000004</v>
      </c>
      <c r="BZ81" s="162">
        <v>81.4</v>
      </c>
      <c r="CA81" s="18">
        <f aca="true" t="shared" si="97" ref="CA81:CA121">CM81-BZ81</f>
        <v>125.5</v>
      </c>
      <c r="CB81" s="18">
        <f aca="true" t="shared" si="98" ref="CB81:CB121">CN81-CM81</f>
        <v>247.79999999999998</v>
      </c>
      <c r="CC81" s="18">
        <f aca="true" t="shared" si="99" ref="CC81:CC121">CO81-CN81</f>
        <v>504.40000000000003</v>
      </c>
      <c r="CD81" s="18">
        <f aca="true" t="shared" si="100" ref="CD81:CD121">CP81-CO81</f>
        <v>447.6</v>
      </c>
      <c r="CE81" s="18">
        <f aca="true" t="shared" si="101" ref="CE81:CE121">CQ81-CP81</f>
        <v>136.89999999999986</v>
      </c>
      <c r="CF81" s="18">
        <f aca="true" t="shared" si="102" ref="CF81:CF121">CR81-CQ81</f>
        <v>128.5</v>
      </c>
      <c r="CG81" s="18">
        <f aca="true" t="shared" si="103" ref="CG81:CG121">CS81-CR81</f>
        <v>169.10000000000014</v>
      </c>
      <c r="CH81" s="18">
        <f aca="true" t="shared" si="104" ref="CH81:CH121">CT81-CS81</f>
        <v>221.99999999999977</v>
      </c>
      <c r="CI81" s="18">
        <f aca="true" t="shared" si="105" ref="CI81:CI121">CU81-CT81</f>
        <v>82.10000000000036</v>
      </c>
      <c r="CJ81" s="18">
        <f aca="true" t="shared" si="106" ref="CJ81:CJ121">CV81-CU81</f>
        <v>309.7999999999997</v>
      </c>
      <c r="CK81" s="18">
        <f aca="true" t="shared" si="107" ref="CK81:CK121">CW81-CV81</f>
        <v>145.80000000000018</v>
      </c>
      <c r="CL81" s="18">
        <f aca="true" t="shared" si="108" ref="CL81:CL121">SUM(BZ81:CK81)</f>
        <v>2600.9</v>
      </c>
      <c r="CM81" s="162">
        <v>206.9</v>
      </c>
      <c r="CN81" s="162">
        <v>454.7</v>
      </c>
      <c r="CO81" s="18">
        <v>959.1</v>
      </c>
      <c r="CP81" s="28">
        <v>1406.7</v>
      </c>
      <c r="CQ81" s="162">
        <v>1543.6</v>
      </c>
      <c r="CR81" s="162">
        <v>1672.1</v>
      </c>
      <c r="CS81" s="162">
        <v>1841.2</v>
      </c>
      <c r="CT81" s="28">
        <v>2063.2</v>
      </c>
      <c r="CU81" s="146">
        <v>2145.3</v>
      </c>
      <c r="CV81" s="146">
        <v>2455.1</v>
      </c>
      <c r="CW81" s="146">
        <v>2600.9</v>
      </c>
      <c r="CX81" s="146">
        <v>261.9</v>
      </c>
      <c r="CY81" s="146">
        <f aca="true" t="shared" si="109" ref="CY81:CY121">DX81-CX81</f>
        <v>312.1</v>
      </c>
      <c r="CZ81" s="146">
        <f aca="true" t="shared" si="110" ref="CZ81:CZ121">DY81-DX81</f>
        <v>183.10000000000002</v>
      </c>
      <c r="DA81" s="146">
        <f aca="true" t="shared" si="111" ref="DA81:DA121">DZ81-DY81</f>
        <v>44.5</v>
      </c>
      <c r="DB81" s="146">
        <f aca="true" t="shared" si="112" ref="DB81:DB121">EA81-DZ81</f>
        <v>275.1</v>
      </c>
      <c r="DC81" s="146">
        <f aca="true" t="shared" si="113" ref="DC81:DC121">EB81-EA81</f>
        <v>74.29999999999995</v>
      </c>
      <c r="DD81" s="146">
        <f aca="true" t="shared" si="114" ref="DD81:DD121">EC81-EB81</f>
        <v>275</v>
      </c>
      <c r="DE81" s="146">
        <f aca="true" t="shared" si="115" ref="DE81:DE121">ED81-EC81</f>
        <v>216.70000000000005</v>
      </c>
      <c r="DF81" s="146">
        <f aca="true" t="shared" si="116" ref="DF81:DF121">EE81-ED81</f>
        <v>118.59999999999991</v>
      </c>
      <c r="DG81" s="146">
        <f aca="true" t="shared" si="117" ref="DG81:DG121">EF81-EE81</f>
        <v>214.60000000000014</v>
      </c>
      <c r="DH81" s="146">
        <f aca="true" t="shared" si="118" ref="DH81:DH121">EG81-EF81</f>
        <v>114.90000000000009</v>
      </c>
      <c r="DI81" s="146">
        <f aca="true" t="shared" si="119" ref="DI81:DI121">EH81-EG81</f>
        <v>105.59999999999991</v>
      </c>
      <c r="DJ81" s="146">
        <f aca="true" t="shared" si="120" ref="DJ81:DJ121">SUM(CX81:DI81)</f>
        <v>2196.4</v>
      </c>
      <c r="DK81" s="146">
        <v>455.1</v>
      </c>
      <c r="DL81" s="146">
        <f aca="true" t="shared" si="121" ref="DL81:DL121">EJ81-EI81</f>
        <v>144.39999999999998</v>
      </c>
      <c r="DM81" s="146">
        <f aca="true" t="shared" si="122" ref="DM81:DM121">EK81-EJ81</f>
        <v>1154.5</v>
      </c>
      <c r="DN81" s="146">
        <f aca="true" t="shared" si="123" ref="DN81:DN121">EL81-EK81</f>
        <v>-417.79999999999995</v>
      </c>
      <c r="DO81" s="146">
        <f aca="true" t="shared" si="124" ref="DO81:DO121">EM81-EL81</f>
        <v>404.39999999999986</v>
      </c>
      <c r="DP81" s="146">
        <f aca="true" t="shared" si="125" ref="DP81:DP121">EN81-EM81</f>
        <v>250.4000000000001</v>
      </c>
      <c r="DQ81" s="146">
        <f aca="true" t="shared" si="126" ref="DQ81:DQ121">EO81-EN81</f>
        <v>64.30000000000018</v>
      </c>
      <c r="DR81" s="146">
        <f aca="true" t="shared" si="127" ref="DR81:DR121">EP81-EO81</f>
        <v>91</v>
      </c>
      <c r="DS81" s="146">
        <f aca="true" t="shared" si="128" ref="DS81:DS121">EQ81-EP81</f>
        <v>415.89999999999964</v>
      </c>
      <c r="DT81" s="146">
        <f aca="true" t="shared" si="129" ref="DT81:DT121">ER81-EQ81</f>
        <v>154.5</v>
      </c>
      <c r="DU81" s="146">
        <f aca="true" t="shared" si="130" ref="DU81:DU121">ES81-ER81</f>
        <v>170.4000000000001</v>
      </c>
      <c r="DV81" s="146">
        <f aca="true" t="shared" si="131" ref="DV81:DV121">ET81-ES81</f>
        <v>488.0999999999999</v>
      </c>
      <c r="DW81" s="146">
        <f aca="true" t="shared" si="132" ref="DW81:DW121">SUM(DK81:DV81)</f>
        <v>3375.2</v>
      </c>
      <c r="DX81" s="146">
        <v>574</v>
      </c>
      <c r="DY81" s="146">
        <v>757.1</v>
      </c>
      <c r="DZ81" s="146">
        <v>801.6</v>
      </c>
      <c r="EA81" s="146">
        <v>1076.7</v>
      </c>
      <c r="EB81" s="163">
        <v>1151</v>
      </c>
      <c r="EC81" s="146">
        <v>1426</v>
      </c>
      <c r="ED81" s="146">
        <v>1642.7</v>
      </c>
      <c r="EE81" s="155">
        <v>1761.3</v>
      </c>
      <c r="EF81" s="146">
        <v>1975.9</v>
      </c>
      <c r="EG81" s="146">
        <v>2090.8</v>
      </c>
      <c r="EH81" s="146">
        <v>2196.4</v>
      </c>
      <c r="EI81" s="146">
        <v>455.1</v>
      </c>
      <c r="EJ81" s="146">
        <v>599.5</v>
      </c>
      <c r="EK81" s="164">
        <v>1754</v>
      </c>
      <c r="EL81" s="155">
        <v>1336.2</v>
      </c>
      <c r="EM81" s="146">
        <v>1740.6</v>
      </c>
      <c r="EN81" s="155">
        <v>1991</v>
      </c>
      <c r="EO81" s="146">
        <v>2055.3</v>
      </c>
      <c r="EP81" s="165">
        <v>2146.3</v>
      </c>
      <c r="EQ81" s="198">
        <v>2562.2</v>
      </c>
      <c r="ER81" s="155">
        <v>2716.7</v>
      </c>
      <c r="ES81" s="155">
        <v>2887.1</v>
      </c>
      <c r="ET81" s="155">
        <v>3375.2</v>
      </c>
      <c r="EU81" s="155">
        <v>200.3</v>
      </c>
      <c r="EV81" s="146">
        <v>466.3</v>
      </c>
      <c r="EW81" s="146">
        <v>596.3</v>
      </c>
      <c r="EX81" s="155">
        <v>1542.2</v>
      </c>
      <c r="EY81" s="155">
        <v>1949.2</v>
      </c>
      <c r="EZ81" s="155">
        <v>402.027369</v>
      </c>
      <c r="FA81" s="155">
        <v>208.962981</v>
      </c>
      <c r="FB81" s="51">
        <v>149.931726</v>
      </c>
      <c r="FC81" s="199">
        <v>745.434301</v>
      </c>
      <c r="FD81" s="199">
        <v>38.824049</v>
      </c>
      <c r="FE81" s="25">
        <v>385.352825</v>
      </c>
      <c r="FF81" s="199">
        <v>222.864006</v>
      </c>
      <c r="FG81" s="155">
        <f aca="true" t="shared" si="133" ref="FG81:FG121">EY81+EZ81+FA81+FB81+FC81+FD81+FF81+FE81</f>
        <v>4102.597256999999</v>
      </c>
      <c r="FH81" s="155">
        <v>400.885957</v>
      </c>
      <c r="FI81" s="169">
        <v>306.060387</v>
      </c>
      <c r="FJ81" s="155">
        <v>405.586288</v>
      </c>
      <c r="FK81" s="155">
        <v>210.060106</v>
      </c>
      <c r="FL81" s="155">
        <v>250.110968</v>
      </c>
      <c r="FM81" s="155">
        <v>401.51493</v>
      </c>
      <c r="FN81" s="155">
        <v>135.980521</v>
      </c>
      <c r="FO81" s="155">
        <v>913.69077</v>
      </c>
      <c r="FP81" s="155">
        <v>510.921921</v>
      </c>
      <c r="FQ81" s="155">
        <v>991.756508</v>
      </c>
      <c r="FR81" s="155">
        <v>291.789844</v>
      </c>
      <c r="FS81" s="155">
        <v>913.886374</v>
      </c>
      <c r="FT81" s="146">
        <f>SUM(FH81:FS81)</f>
        <v>5732.244574</v>
      </c>
      <c r="FU81" s="28">
        <v>379.210962</v>
      </c>
      <c r="FV81" s="146">
        <v>710.104119</v>
      </c>
      <c r="FW81" s="114">
        <v>347.351156</v>
      </c>
      <c r="FX81" s="114">
        <v>1871.608145</v>
      </c>
      <c r="FY81" s="114">
        <v>560.72039</v>
      </c>
      <c r="FZ81" s="114">
        <v>538.009745</v>
      </c>
      <c r="GA81" s="52">
        <v>289.010007</v>
      </c>
      <c r="GB81" s="52">
        <v>321.135338</v>
      </c>
      <c r="GC81" s="52">
        <v>483.428169</v>
      </c>
      <c r="GD81" s="52">
        <v>146.475483</v>
      </c>
      <c r="GE81" s="52">
        <v>341.464069</v>
      </c>
      <c r="GF81" s="52">
        <v>527.1916120000001</v>
      </c>
      <c r="GG81" s="158">
        <f aca="true" t="shared" si="134" ref="GG81:GG122">FU81+FV81+FW81+FX81+FY81+FZ81+GA81+GB81+GC81+GD81+GE81+GF81</f>
        <v>6515.709194999999</v>
      </c>
      <c r="GH81" s="146">
        <v>3989.238439</v>
      </c>
      <c r="GI81" s="146">
        <v>2734.620732</v>
      </c>
      <c r="GJ81" s="249">
        <v>347.351156</v>
      </c>
      <c r="GK81" s="249">
        <v>1866.3226760000002</v>
      </c>
      <c r="GL81" s="158">
        <v>2716.296703</v>
      </c>
      <c r="GM81" s="158">
        <v>427.41761800000006</v>
      </c>
      <c r="GN81" s="250">
        <v>429.941843</v>
      </c>
      <c r="GO81" s="250">
        <v>2209.196683</v>
      </c>
      <c r="GP81" s="158">
        <v>432.022914</v>
      </c>
      <c r="GQ81" s="158">
        <v>474.985627</v>
      </c>
      <c r="GR81" s="158">
        <v>1085.402156</v>
      </c>
      <c r="GS81" s="251">
        <v>1769.597462</v>
      </c>
      <c r="GT81" s="155">
        <v>10072.364207581626</v>
      </c>
      <c r="GU81" s="155">
        <v>8253.551744259648</v>
      </c>
      <c r="GV81" s="155">
        <v>11132.7840825755</v>
      </c>
      <c r="GW81" s="146">
        <f aca="true" t="shared" si="135" ref="GW81:GW122">+GJ81+GI81+GH81+GK81+GL81+GM81+GN81+GO81+GP81+GQ81+GR81+GS81</f>
        <v>18482.394009</v>
      </c>
      <c r="GX81" s="146">
        <v>1376.983704</v>
      </c>
      <c r="GY81" s="146">
        <v>883.983398</v>
      </c>
      <c r="GZ81" s="146">
        <v>240.650538</v>
      </c>
      <c r="HA81" s="146">
        <v>158.926322</v>
      </c>
      <c r="HB81" s="146">
        <v>1463.9667530499999</v>
      </c>
      <c r="HC81" s="146">
        <v>879.7665224300001</v>
      </c>
      <c r="HD81" s="146">
        <v>224.17914961839898</v>
      </c>
      <c r="HE81" s="146">
        <v>848.328038821459</v>
      </c>
      <c r="HF81" s="330">
        <v>915.282434708069</v>
      </c>
      <c r="HG81" s="328">
        <v>1054.145901470172</v>
      </c>
      <c r="HH81" s="328">
        <v>1437.2935466253502</v>
      </c>
      <c r="HI81" s="328">
        <v>588.8578988581779</v>
      </c>
      <c r="HJ81" s="54">
        <v>237.551907659416</v>
      </c>
      <c r="HK81" s="96">
        <v>376.705520520803</v>
      </c>
      <c r="HL81" s="96">
        <v>1786.7628999094306</v>
      </c>
      <c r="HM81" s="96">
        <v>562.9357273400003</v>
      </c>
      <c r="HN81" s="96">
        <v>427.10303657</v>
      </c>
      <c r="HO81" s="96">
        <v>283.71161295999997</v>
      </c>
      <c r="HP81" s="96">
        <v>347.97363188000014</v>
      </c>
      <c r="HQ81" s="96">
        <v>846.45557427</v>
      </c>
      <c r="HR81" s="96">
        <v>2222.7078671499994</v>
      </c>
      <c r="HS81" s="96">
        <v>416.062588</v>
      </c>
      <c r="HT81" s="96">
        <v>211.629477</v>
      </c>
      <c r="HU81" s="96">
        <v>533.951901</v>
      </c>
      <c r="HV81" s="347">
        <f>+SUM(GX81:HI81)</f>
        <v>10072.364207581626</v>
      </c>
      <c r="HW81" s="347">
        <f aca="true" t="shared" si="136" ref="HW81:HW122">SUM(HJ81:HU81)</f>
        <v>8253.551744259648</v>
      </c>
      <c r="HX81" s="347">
        <v>437.302364</v>
      </c>
      <c r="HY81" s="347">
        <v>539.118507</v>
      </c>
      <c r="HZ81" s="347">
        <v>506.350214</v>
      </c>
      <c r="IA81" s="347">
        <v>860.792032</v>
      </c>
      <c r="IB81" s="347">
        <v>825.4207</v>
      </c>
      <c r="IC81" s="347">
        <v>952.745551</v>
      </c>
      <c r="ID81" s="347">
        <v>739.358787</v>
      </c>
      <c r="IE81" s="347">
        <v>3078.036689</v>
      </c>
      <c r="IF81" s="347">
        <v>841.1036915754999</v>
      </c>
      <c r="IG81" s="347">
        <v>845.95191</v>
      </c>
      <c r="IH81" s="347">
        <v>1305.814253</v>
      </c>
      <c r="II81" s="347">
        <v>200.789384</v>
      </c>
      <c r="IJ81" s="347">
        <v>799.546666</v>
      </c>
      <c r="IK81" s="347">
        <v>1615.084941</v>
      </c>
      <c r="IL81" s="347">
        <v>584.279271</v>
      </c>
      <c r="IM81" s="347">
        <v>432.225074</v>
      </c>
      <c r="IN81" s="347">
        <v>529.097559</v>
      </c>
      <c r="IO81" s="347">
        <v>2952.633315</v>
      </c>
      <c r="IP81" s="155">
        <f>+HX81+HY81+HZ81+IA81+IB81+IC81</f>
        <v>4121.729368</v>
      </c>
      <c r="IQ81" s="155">
        <f>+IJ81+IK81+IL81+IM81+IN81+IO81</f>
        <v>6912.866826</v>
      </c>
      <c r="IR81" s="312"/>
    </row>
    <row r="82" spans="1:252" ht="16.5" customHeight="1">
      <c r="A82" s="196" t="s">
        <v>212</v>
      </c>
      <c r="B82" s="197" t="s">
        <v>125</v>
      </c>
      <c r="C82" s="18">
        <v>50.1</v>
      </c>
      <c r="D82" s="18">
        <v>101.5</v>
      </c>
      <c r="E82" s="18">
        <v>57.9</v>
      </c>
      <c r="F82" s="18">
        <v>62.3</v>
      </c>
      <c r="G82" s="18">
        <v>17.4</v>
      </c>
      <c r="H82" s="18">
        <v>22.2</v>
      </c>
      <c r="I82" s="147">
        <v>10.6</v>
      </c>
      <c r="J82" s="147">
        <v>58</v>
      </c>
      <c r="K82" s="147">
        <v>53.9</v>
      </c>
      <c r="L82" s="147">
        <v>360.2</v>
      </c>
      <c r="M82" s="147">
        <v>1235.7</v>
      </c>
      <c r="N82" s="146">
        <v>553.3</v>
      </c>
      <c r="O82" s="147">
        <v>165.6</v>
      </c>
      <c r="P82" s="147">
        <v>111.7</v>
      </c>
      <c r="Q82" s="18">
        <v>8.2</v>
      </c>
      <c r="R82" s="147">
        <f t="shared" si="92"/>
        <v>33.7</v>
      </c>
      <c r="S82" s="146">
        <v>291</v>
      </c>
      <c r="T82" s="146">
        <v>836.4</v>
      </c>
      <c r="U82" s="155">
        <v>660.7</v>
      </c>
      <c r="V82" s="155">
        <v>773.3894</v>
      </c>
      <c r="W82" s="155">
        <v>613.5563899999999</v>
      </c>
      <c r="X82" s="155">
        <v>349.80117</v>
      </c>
      <c r="Y82" s="155">
        <v>751.472419</v>
      </c>
      <c r="Z82" s="147">
        <v>46.3</v>
      </c>
      <c r="AA82" s="18">
        <v>8.2</v>
      </c>
      <c r="AB82" s="18">
        <v>67.1</v>
      </c>
      <c r="AC82" s="18">
        <v>5.1</v>
      </c>
      <c r="AD82" s="18">
        <v>0.5</v>
      </c>
      <c r="AE82" s="18">
        <v>15.1</v>
      </c>
      <c r="AF82" s="18" t="s">
        <v>209</v>
      </c>
      <c r="AG82" s="18">
        <v>13.9</v>
      </c>
      <c r="AH82" s="18">
        <v>7.1</v>
      </c>
      <c r="AI82" s="18">
        <v>1</v>
      </c>
      <c r="AJ82" s="18">
        <v>1.3</v>
      </c>
      <c r="AK82" s="18" t="s">
        <v>209</v>
      </c>
      <c r="AL82" s="147">
        <f t="shared" si="93"/>
        <v>165.6</v>
      </c>
      <c r="AM82" s="147">
        <v>2.7</v>
      </c>
      <c r="AN82" s="18" t="s">
        <v>209</v>
      </c>
      <c r="AO82" s="18" t="s">
        <v>209</v>
      </c>
      <c r="AP82" s="18">
        <v>93.7</v>
      </c>
      <c r="AQ82" s="18">
        <v>6.5</v>
      </c>
      <c r="AR82" s="18" t="s">
        <v>209</v>
      </c>
      <c r="AS82" s="18">
        <v>5.4</v>
      </c>
      <c r="AT82" s="252">
        <v>2</v>
      </c>
      <c r="AU82" s="18" t="s">
        <v>209</v>
      </c>
      <c r="AV82" s="18" t="s">
        <v>209</v>
      </c>
      <c r="AW82" s="18" t="s">
        <v>24</v>
      </c>
      <c r="AX82" s="18">
        <v>1.4</v>
      </c>
      <c r="AY82" s="147">
        <f t="shared" si="94"/>
        <v>111.70000000000002</v>
      </c>
      <c r="AZ82" s="161">
        <v>3.9</v>
      </c>
      <c r="BA82" s="18" t="s">
        <v>209</v>
      </c>
      <c r="BB82" s="18" t="s">
        <v>209</v>
      </c>
      <c r="BC82" s="18" t="s">
        <v>24</v>
      </c>
      <c r="BD82" s="18">
        <v>1</v>
      </c>
      <c r="BE82" s="18">
        <v>1.2</v>
      </c>
      <c r="BF82" s="18" t="s">
        <v>209</v>
      </c>
      <c r="BG82" s="18" t="s">
        <v>209</v>
      </c>
      <c r="BH82" s="18" t="s">
        <v>209</v>
      </c>
      <c r="BI82" s="18" t="s">
        <v>24</v>
      </c>
      <c r="BJ82" s="18">
        <v>1</v>
      </c>
      <c r="BK82" s="18">
        <v>1.1</v>
      </c>
      <c r="BL82" s="147">
        <f t="shared" si="95"/>
        <v>8.200000000000001</v>
      </c>
      <c r="BM82" s="161" t="s">
        <v>24</v>
      </c>
      <c r="BN82" s="18">
        <v>1</v>
      </c>
      <c r="BO82" s="18">
        <v>1.7</v>
      </c>
      <c r="BP82" s="18">
        <v>1.7</v>
      </c>
      <c r="BQ82" s="18">
        <v>1</v>
      </c>
      <c r="BR82" s="18">
        <v>0.5</v>
      </c>
      <c r="BS82" s="48">
        <v>0.7</v>
      </c>
      <c r="BT82" s="48">
        <v>2.6</v>
      </c>
      <c r="BU82" s="48">
        <v>9.4</v>
      </c>
      <c r="BV82" s="48">
        <v>14.8</v>
      </c>
      <c r="BW82" s="48">
        <v>0.3000000000000007</v>
      </c>
      <c r="BX82" s="18">
        <v>0</v>
      </c>
      <c r="BY82" s="18">
        <f t="shared" si="96"/>
        <v>33.7</v>
      </c>
      <c r="BZ82" s="162">
        <v>8.2</v>
      </c>
      <c r="CA82" s="18">
        <f t="shared" si="97"/>
        <v>7.800000000000001</v>
      </c>
      <c r="CB82" s="18">
        <f t="shared" si="98"/>
        <v>2.5</v>
      </c>
      <c r="CC82" s="18">
        <f t="shared" si="99"/>
        <v>20</v>
      </c>
      <c r="CD82" s="18">
        <f t="shared" si="100"/>
        <v>57.8</v>
      </c>
      <c r="CE82" s="18">
        <f t="shared" si="101"/>
        <v>7.799999999999997</v>
      </c>
      <c r="CF82" s="18">
        <f t="shared" si="102"/>
        <v>47.900000000000006</v>
      </c>
      <c r="CG82" s="18">
        <f t="shared" si="103"/>
        <v>39</v>
      </c>
      <c r="CH82" s="18">
        <f t="shared" si="104"/>
        <v>44.69999999999999</v>
      </c>
      <c r="CI82" s="18">
        <f t="shared" si="105"/>
        <v>5.400000000000006</v>
      </c>
      <c r="CJ82" s="18">
        <f t="shared" si="106"/>
        <v>2.9000000000000057</v>
      </c>
      <c r="CK82" s="18">
        <f t="shared" si="107"/>
        <v>47</v>
      </c>
      <c r="CL82" s="18">
        <f t="shared" si="108"/>
        <v>291</v>
      </c>
      <c r="CM82" s="162">
        <v>16</v>
      </c>
      <c r="CN82" s="162">
        <v>18.5</v>
      </c>
      <c r="CO82" s="18">
        <v>38.5</v>
      </c>
      <c r="CP82" s="28">
        <v>96.3</v>
      </c>
      <c r="CQ82" s="162">
        <v>104.1</v>
      </c>
      <c r="CR82" s="162">
        <v>152</v>
      </c>
      <c r="CS82" s="162">
        <v>191</v>
      </c>
      <c r="CT82" s="28">
        <v>235.7</v>
      </c>
      <c r="CU82" s="146">
        <v>241.1</v>
      </c>
      <c r="CV82" s="146">
        <v>244</v>
      </c>
      <c r="CW82" s="146">
        <v>291</v>
      </c>
      <c r="CX82" s="146">
        <v>52.5</v>
      </c>
      <c r="CY82" s="146">
        <f t="shared" si="109"/>
        <v>57.7</v>
      </c>
      <c r="CZ82" s="146">
        <f t="shared" si="110"/>
        <v>88.3</v>
      </c>
      <c r="DA82" s="146">
        <f t="shared" si="111"/>
        <v>2</v>
      </c>
      <c r="DB82" s="146">
        <f t="shared" si="112"/>
        <v>40.099999999999994</v>
      </c>
      <c r="DC82" s="146">
        <f t="shared" si="113"/>
        <v>106.20000000000002</v>
      </c>
      <c r="DD82" s="146">
        <f t="shared" si="114"/>
        <v>15.199999999999989</v>
      </c>
      <c r="DE82" s="146">
        <f t="shared" si="115"/>
        <v>132.10000000000002</v>
      </c>
      <c r="DF82" s="146">
        <f t="shared" si="116"/>
        <v>104.29999999999995</v>
      </c>
      <c r="DG82" s="146">
        <f t="shared" si="117"/>
        <v>134.10000000000002</v>
      </c>
      <c r="DH82" s="146">
        <f t="shared" si="118"/>
        <v>103.39999999999998</v>
      </c>
      <c r="DI82" s="146">
        <f t="shared" si="119"/>
        <v>0.5</v>
      </c>
      <c r="DJ82" s="146">
        <f t="shared" si="120"/>
        <v>836.4</v>
      </c>
      <c r="DK82" s="146" t="s">
        <v>24</v>
      </c>
      <c r="DL82" s="146">
        <f t="shared" si="121"/>
        <v>93.1</v>
      </c>
      <c r="DM82" s="146">
        <f t="shared" si="122"/>
        <v>208.20000000000002</v>
      </c>
      <c r="DN82" s="146">
        <f t="shared" si="123"/>
        <v>-163.10000000000002</v>
      </c>
      <c r="DO82" s="146">
        <f t="shared" si="124"/>
        <v>0.10000000000002274</v>
      </c>
      <c r="DP82" s="146">
        <f t="shared" si="125"/>
        <v>153</v>
      </c>
      <c r="DQ82" s="146">
        <f t="shared" si="126"/>
        <v>221.8</v>
      </c>
      <c r="DR82" s="146">
        <f t="shared" si="127"/>
        <v>76</v>
      </c>
      <c r="DS82" s="146">
        <f t="shared" si="128"/>
        <v>3.1000000000000227</v>
      </c>
      <c r="DT82" s="146">
        <f t="shared" si="129"/>
        <v>53.39999999999998</v>
      </c>
      <c r="DU82" s="146">
        <f t="shared" si="130"/>
        <v>14.899999999999977</v>
      </c>
      <c r="DV82" s="146">
        <f t="shared" si="131"/>
        <v>0.20000000000004547</v>
      </c>
      <c r="DW82" s="146">
        <f t="shared" si="132"/>
        <v>660.7</v>
      </c>
      <c r="DX82" s="146">
        <v>110.2</v>
      </c>
      <c r="DY82" s="146">
        <v>198.5</v>
      </c>
      <c r="DZ82" s="146">
        <v>200.5</v>
      </c>
      <c r="EA82" s="146">
        <v>240.6</v>
      </c>
      <c r="EB82" s="163">
        <v>346.8</v>
      </c>
      <c r="EC82" s="146">
        <v>362</v>
      </c>
      <c r="ED82" s="146">
        <v>494.1</v>
      </c>
      <c r="EE82" s="155">
        <v>598.4</v>
      </c>
      <c r="EF82" s="146">
        <v>732.5</v>
      </c>
      <c r="EG82" s="146">
        <v>835.9</v>
      </c>
      <c r="EH82" s="146">
        <v>836.4</v>
      </c>
      <c r="EI82" s="146" t="s">
        <v>24</v>
      </c>
      <c r="EJ82" s="146">
        <v>93.1</v>
      </c>
      <c r="EK82" s="164">
        <v>301.3</v>
      </c>
      <c r="EL82" s="155">
        <v>138.2</v>
      </c>
      <c r="EM82" s="146">
        <v>138.3</v>
      </c>
      <c r="EN82" s="155">
        <v>291.3</v>
      </c>
      <c r="EO82" s="146">
        <v>513.1</v>
      </c>
      <c r="EP82" s="165">
        <v>589.1</v>
      </c>
      <c r="EQ82" s="198">
        <v>592.2</v>
      </c>
      <c r="ER82" s="155">
        <v>645.6</v>
      </c>
      <c r="ES82" s="155">
        <v>660.5</v>
      </c>
      <c r="ET82" s="155">
        <v>660.7</v>
      </c>
      <c r="EU82" s="155">
        <v>158.7</v>
      </c>
      <c r="EV82" s="146">
        <v>176.1</v>
      </c>
      <c r="EW82" s="146">
        <v>216.4</v>
      </c>
      <c r="EX82" s="155">
        <v>241</v>
      </c>
      <c r="EY82" s="155">
        <v>450.5</v>
      </c>
      <c r="EZ82" s="155">
        <v>110.693764</v>
      </c>
      <c r="FA82" s="155">
        <v>107.048724</v>
      </c>
      <c r="FB82" s="51">
        <v>48.285072</v>
      </c>
      <c r="FC82" s="199">
        <v>40.274027</v>
      </c>
      <c r="FD82" s="199">
        <v>1.783251</v>
      </c>
      <c r="FE82" s="25">
        <v>14.182989</v>
      </c>
      <c r="FF82" s="199">
        <v>0.621573</v>
      </c>
      <c r="FG82" s="155">
        <f t="shared" si="133"/>
        <v>773.3894</v>
      </c>
      <c r="FH82" s="155">
        <v>98.873331</v>
      </c>
      <c r="FI82" s="169">
        <v>0.0123</v>
      </c>
      <c r="FJ82" s="155">
        <v>13.019175</v>
      </c>
      <c r="FK82" s="155">
        <v>7.444628</v>
      </c>
      <c r="FL82" s="155">
        <v>68.004012</v>
      </c>
      <c r="FM82" s="155">
        <v>35.627946</v>
      </c>
      <c r="FN82" s="155">
        <v>68.000553</v>
      </c>
      <c r="FO82" s="155">
        <v>136.836438</v>
      </c>
      <c r="FP82" s="155">
        <v>80.122328</v>
      </c>
      <c r="FQ82" s="155">
        <v>39.529783</v>
      </c>
      <c r="FR82" s="155">
        <v>42.172705</v>
      </c>
      <c r="FS82" s="155">
        <v>23.913191</v>
      </c>
      <c r="FT82" s="146">
        <f aca="true" t="shared" si="137" ref="FT82:FT122">SUM(FH82:FS82)</f>
        <v>613.5563899999999</v>
      </c>
      <c r="FU82" s="28" t="s">
        <v>24</v>
      </c>
      <c r="FV82" s="146">
        <v>0.938878</v>
      </c>
      <c r="FW82" s="114">
        <v>5.846585</v>
      </c>
      <c r="FX82" s="114">
        <v>10.17211</v>
      </c>
      <c r="FY82" s="114">
        <v>19.511859</v>
      </c>
      <c r="FZ82" s="114">
        <v>23.248967</v>
      </c>
      <c r="GA82" s="52">
        <v>3.0062</v>
      </c>
      <c r="GB82" s="52">
        <v>151.455563</v>
      </c>
      <c r="GC82" s="52">
        <v>0.059644</v>
      </c>
      <c r="GD82" s="52">
        <v>34.373648</v>
      </c>
      <c r="GE82" s="52">
        <v>15.442986</v>
      </c>
      <c r="GF82" s="52">
        <v>85.74473</v>
      </c>
      <c r="GG82" s="158">
        <f t="shared" si="134"/>
        <v>349.80117</v>
      </c>
      <c r="GH82" s="146">
        <v>0.608278</v>
      </c>
      <c r="GI82" s="146">
        <v>6.320917</v>
      </c>
      <c r="GJ82" s="249">
        <v>5.846585</v>
      </c>
      <c r="GK82" s="249">
        <v>4.440264</v>
      </c>
      <c r="GL82" s="158">
        <v>37.427823</v>
      </c>
      <c r="GM82" s="158">
        <v>102.150819</v>
      </c>
      <c r="GN82" s="250">
        <v>307.229125</v>
      </c>
      <c r="GO82" s="250">
        <v>28.083935</v>
      </c>
      <c r="GP82" s="158">
        <v>29.496705</v>
      </c>
      <c r="GQ82" s="158">
        <v>0.885107</v>
      </c>
      <c r="GR82" s="158">
        <v>87.961028</v>
      </c>
      <c r="GS82" s="251">
        <v>141.021833</v>
      </c>
      <c r="GT82" s="155">
        <v>999.193274934566</v>
      </c>
      <c r="GU82" s="155">
        <v>1113.065071380124</v>
      </c>
      <c r="GV82" s="155">
        <v>1154.6045997431997</v>
      </c>
      <c r="GW82" s="146">
        <f t="shared" si="135"/>
        <v>751.472419</v>
      </c>
      <c r="GX82" s="146">
        <v>599.53321</v>
      </c>
      <c r="GY82" s="146">
        <v>0.020992</v>
      </c>
      <c r="GZ82" s="146">
        <v>13.908978000000001</v>
      </c>
      <c r="HA82" s="146">
        <v>3.010073</v>
      </c>
      <c r="HB82" s="146">
        <v>43.857138</v>
      </c>
      <c r="HC82" s="146">
        <v>67.76210798999999</v>
      </c>
      <c r="HD82" s="146">
        <v>90.57106900089998</v>
      </c>
      <c r="HE82" s="146">
        <v>140.03317273276596</v>
      </c>
      <c r="HF82" s="331">
        <v>13.653843391531</v>
      </c>
      <c r="HG82" s="328">
        <v>11.800594462242001</v>
      </c>
      <c r="HH82" s="328">
        <v>3.24135250933</v>
      </c>
      <c r="HI82" s="328">
        <v>11.800743847797</v>
      </c>
      <c r="HJ82" s="96">
        <v>28.030806014323996</v>
      </c>
      <c r="HK82" s="96">
        <v>525.0838544786001</v>
      </c>
      <c r="HL82" s="96">
        <v>5.4664754772</v>
      </c>
      <c r="HM82" s="96">
        <v>24.32495657</v>
      </c>
      <c r="HN82" s="96">
        <v>8.96452123</v>
      </c>
      <c r="HO82" s="96">
        <v>56.837393770000006</v>
      </c>
      <c r="HP82" s="96">
        <v>79.64223686999999</v>
      </c>
      <c r="HQ82" s="96">
        <v>23.652560689999998</v>
      </c>
      <c r="HR82" s="96">
        <v>213.96650427999998</v>
      </c>
      <c r="HS82" s="96">
        <v>83.33647400000001</v>
      </c>
      <c r="HT82" s="96">
        <v>23.544924</v>
      </c>
      <c r="HU82" s="96">
        <v>40.214364</v>
      </c>
      <c r="HV82" s="347">
        <f aca="true" t="shared" si="138" ref="HV82:HV121">+SUM(GX82:HI82)</f>
        <v>999.193274934566</v>
      </c>
      <c r="HW82" s="347">
        <f t="shared" si="136"/>
        <v>1113.065071380124</v>
      </c>
      <c r="HX82" s="347">
        <v>6.161313</v>
      </c>
      <c r="HY82" s="347">
        <v>16.901162</v>
      </c>
      <c r="HZ82" s="347">
        <v>30.434889</v>
      </c>
      <c r="IA82" s="347">
        <v>33.588954</v>
      </c>
      <c r="IB82" s="347">
        <v>12.741866</v>
      </c>
      <c r="IC82" s="347">
        <v>46.342442999999996</v>
      </c>
      <c r="ID82" s="347">
        <v>18.457487</v>
      </c>
      <c r="IE82" s="347">
        <v>57.180609999999994</v>
      </c>
      <c r="IF82" s="347">
        <v>234.51262274319998</v>
      </c>
      <c r="IG82" s="347">
        <v>540.2795229999999</v>
      </c>
      <c r="IH82" s="347">
        <v>9.098487</v>
      </c>
      <c r="II82" s="347">
        <v>148.90524299999998</v>
      </c>
      <c r="IJ82" s="347">
        <v>50.271502999999996</v>
      </c>
      <c r="IK82" s="347">
        <v>325.709569</v>
      </c>
      <c r="IL82" s="347">
        <v>60.110939</v>
      </c>
      <c r="IM82" s="347">
        <v>145.776211</v>
      </c>
      <c r="IN82" s="347">
        <v>62.349733</v>
      </c>
      <c r="IO82" s="347">
        <v>87.376477</v>
      </c>
      <c r="IP82" s="155">
        <f aca="true" t="shared" si="139" ref="IP82:IP122">+HX82+HY82+HZ82+IA82+IB82+IC82</f>
        <v>146.170627</v>
      </c>
      <c r="IQ82" s="155">
        <f aca="true" t="shared" si="140" ref="IQ82:IQ122">+IJ82+IK82+IL82+IM82+IN82+IO82</f>
        <v>731.594432</v>
      </c>
      <c r="IR82" s="312"/>
    </row>
    <row r="83" spans="1:252" ht="16.5" customHeight="1">
      <c r="A83" s="196" t="s">
        <v>126</v>
      </c>
      <c r="B83" s="197" t="s">
        <v>127</v>
      </c>
      <c r="C83" s="18">
        <v>30.7</v>
      </c>
      <c r="D83" s="18">
        <v>19.22</v>
      </c>
      <c r="E83" s="18">
        <v>17.4</v>
      </c>
      <c r="F83" s="18">
        <v>14.1</v>
      </c>
      <c r="G83" s="18">
        <v>13.3</v>
      </c>
      <c r="H83" s="18">
        <v>19.5</v>
      </c>
      <c r="I83" s="147">
        <v>15.4</v>
      </c>
      <c r="J83" s="147">
        <v>54.4</v>
      </c>
      <c r="K83" s="147">
        <v>10.7</v>
      </c>
      <c r="L83" s="147">
        <v>169.8</v>
      </c>
      <c r="M83" s="147">
        <v>170.4</v>
      </c>
      <c r="N83" s="146">
        <v>258</v>
      </c>
      <c r="O83" s="147">
        <v>180.5</v>
      </c>
      <c r="P83" s="147">
        <v>35.6</v>
      </c>
      <c r="Q83" s="18">
        <v>21.8</v>
      </c>
      <c r="R83" s="147">
        <f t="shared" si="92"/>
        <v>185.4</v>
      </c>
      <c r="S83" s="146">
        <v>116.8</v>
      </c>
      <c r="T83" s="146">
        <v>300.7</v>
      </c>
      <c r="U83" s="155">
        <v>1325.3</v>
      </c>
      <c r="V83" s="155">
        <v>110.565975</v>
      </c>
      <c r="W83" s="155">
        <v>184.33755799999997</v>
      </c>
      <c r="X83" s="155">
        <v>817.4487200000001</v>
      </c>
      <c r="Y83" s="155">
        <v>506.855235</v>
      </c>
      <c r="Z83" s="147" t="s">
        <v>25</v>
      </c>
      <c r="AA83" s="18">
        <v>10.8</v>
      </c>
      <c r="AB83" s="18" t="s">
        <v>209</v>
      </c>
      <c r="AC83" s="18" t="s">
        <v>209</v>
      </c>
      <c r="AD83" s="18">
        <v>1.3</v>
      </c>
      <c r="AE83" s="18">
        <v>7.2</v>
      </c>
      <c r="AF83" s="18">
        <v>32</v>
      </c>
      <c r="AG83" s="18">
        <v>31.4</v>
      </c>
      <c r="AH83" s="18">
        <v>29.7</v>
      </c>
      <c r="AI83" s="18">
        <v>55.8</v>
      </c>
      <c r="AJ83" s="18">
        <v>1</v>
      </c>
      <c r="AK83" s="18">
        <v>11.3</v>
      </c>
      <c r="AL83" s="147">
        <f t="shared" si="93"/>
        <v>180.5</v>
      </c>
      <c r="AM83" s="147" t="s">
        <v>209</v>
      </c>
      <c r="AN83" s="18">
        <v>1.1</v>
      </c>
      <c r="AO83" s="18" t="s">
        <v>209</v>
      </c>
      <c r="AP83" s="18" t="s">
        <v>209</v>
      </c>
      <c r="AQ83" s="18">
        <v>23.3</v>
      </c>
      <c r="AR83" s="18">
        <v>5.5</v>
      </c>
      <c r="AS83" s="28" t="s">
        <v>24</v>
      </c>
      <c r="AT83" s="18">
        <v>5.7</v>
      </c>
      <c r="AU83" s="18" t="s">
        <v>24</v>
      </c>
      <c r="AV83" s="18" t="s">
        <v>209</v>
      </c>
      <c r="AW83" s="18" t="s">
        <v>209</v>
      </c>
      <c r="AX83" s="18" t="s">
        <v>209</v>
      </c>
      <c r="AY83" s="147">
        <f t="shared" si="94"/>
        <v>35.6</v>
      </c>
      <c r="AZ83" s="161">
        <v>8.3</v>
      </c>
      <c r="BA83" s="18" t="s">
        <v>209</v>
      </c>
      <c r="BB83" s="18">
        <v>9.2</v>
      </c>
      <c r="BC83" s="18" t="s">
        <v>24</v>
      </c>
      <c r="BD83" s="18" t="s">
        <v>24</v>
      </c>
      <c r="BE83" s="18" t="s">
        <v>24</v>
      </c>
      <c r="BF83" s="18" t="s">
        <v>209</v>
      </c>
      <c r="BG83" s="18" t="s">
        <v>209</v>
      </c>
      <c r="BH83" s="18">
        <v>2</v>
      </c>
      <c r="BI83" s="18" t="s">
        <v>24</v>
      </c>
      <c r="BJ83" s="18">
        <v>2.3</v>
      </c>
      <c r="BK83" s="18" t="s">
        <v>24</v>
      </c>
      <c r="BL83" s="147">
        <f t="shared" si="95"/>
        <v>21.8</v>
      </c>
      <c r="BM83" s="161">
        <v>0.1</v>
      </c>
      <c r="BN83" s="18" t="s">
        <v>24</v>
      </c>
      <c r="BO83" s="18">
        <v>1.7</v>
      </c>
      <c r="BP83" s="18">
        <v>1.9</v>
      </c>
      <c r="BQ83" s="18">
        <v>0.7</v>
      </c>
      <c r="BR83" s="18">
        <v>0.2</v>
      </c>
      <c r="BS83" s="48">
        <v>26.4</v>
      </c>
      <c r="BT83" s="48">
        <v>0.5</v>
      </c>
      <c r="BU83" s="48">
        <v>47.3</v>
      </c>
      <c r="BV83" s="48">
        <v>0.5</v>
      </c>
      <c r="BW83" s="48">
        <v>105.3</v>
      </c>
      <c r="BX83" s="18">
        <v>0.8</v>
      </c>
      <c r="BY83" s="18">
        <f t="shared" si="96"/>
        <v>185.4</v>
      </c>
      <c r="BZ83" s="162">
        <v>0.1</v>
      </c>
      <c r="CA83" s="18">
        <f t="shared" si="97"/>
        <v>0</v>
      </c>
      <c r="CB83" s="18">
        <f t="shared" si="98"/>
        <v>0</v>
      </c>
      <c r="CC83" s="18">
        <f t="shared" si="99"/>
        <v>0</v>
      </c>
      <c r="CD83" s="18">
        <f t="shared" si="100"/>
        <v>0.30000000000000004</v>
      </c>
      <c r="CE83" s="18">
        <f t="shared" si="101"/>
        <v>40.9</v>
      </c>
      <c r="CF83" s="18">
        <f t="shared" si="102"/>
        <v>41.900000000000006</v>
      </c>
      <c r="CG83" s="18">
        <f t="shared" si="103"/>
        <v>0.7000000000000028</v>
      </c>
      <c r="CH83" s="18">
        <f t="shared" si="104"/>
        <v>4.599999999999994</v>
      </c>
      <c r="CI83" s="18">
        <f t="shared" si="105"/>
        <v>0</v>
      </c>
      <c r="CJ83" s="18">
        <f t="shared" si="106"/>
        <v>0</v>
      </c>
      <c r="CK83" s="18">
        <f t="shared" si="107"/>
        <v>28.299999999999997</v>
      </c>
      <c r="CL83" s="18">
        <f t="shared" si="108"/>
        <v>116.8</v>
      </c>
      <c r="CM83" s="162">
        <v>0.1</v>
      </c>
      <c r="CN83" s="162">
        <v>0.1</v>
      </c>
      <c r="CO83" s="18">
        <v>0.1</v>
      </c>
      <c r="CP83" s="28">
        <v>0.4</v>
      </c>
      <c r="CQ83" s="162">
        <v>41.3</v>
      </c>
      <c r="CR83" s="162">
        <v>83.2</v>
      </c>
      <c r="CS83" s="162">
        <v>83.9</v>
      </c>
      <c r="CT83" s="28">
        <v>88.5</v>
      </c>
      <c r="CU83" s="146">
        <v>88.5</v>
      </c>
      <c r="CV83" s="146">
        <v>88.5</v>
      </c>
      <c r="CW83" s="146">
        <v>116.8</v>
      </c>
      <c r="CX83" s="146">
        <v>54.5</v>
      </c>
      <c r="CY83" s="146">
        <f t="shared" si="109"/>
        <v>0</v>
      </c>
      <c r="CZ83" s="146">
        <f t="shared" si="110"/>
        <v>59</v>
      </c>
      <c r="DA83" s="146">
        <f t="shared" si="111"/>
        <v>67.1</v>
      </c>
      <c r="DB83" s="146">
        <f t="shared" si="112"/>
        <v>0.30000000000001137</v>
      </c>
      <c r="DC83" s="146">
        <f t="shared" si="113"/>
        <v>48.19999999999999</v>
      </c>
      <c r="DD83" s="146">
        <f t="shared" si="114"/>
        <v>0</v>
      </c>
      <c r="DE83" s="146">
        <f t="shared" si="115"/>
        <v>0</v>
      </c>
      <c r="DF83" s="146">
        <f t="shared" si="116"/>
        <v>0</v>
      </c>
      <c r="DG83" s="146">
        <f t="shared" si="117"/>
        <v>0</v>
      </c>
      <c r="DH83" s="146">
        <f t="shared" si="118"/>
        <v>57.00000000000003</v>
      </c>
      <c r="DI83" s="146">
        <f t="shared" si="119"/>
        <v>14.599999999999966</v>
      </c>
      <c r="DJ83" s="146">
        <f t="shared" si="120"/>
        <v>300.7</v>
      </c>
      <c r="DK83" s="146">
        <v>64.7</v>
      </c>
      <c r="DL83" s="146">
        <f t="shared" si="121"/>
        <v>67.49999999999999</v>
      </c>
      <c r="DM83" s="146">
        <f t="shared" si="122"/>
        <v>1471.6</v>
      </c>
      <c r="DN83" s="146">
        <f t="shared" si="123"/>
        <v>-1261.9</v>
      </c>
      <c r="DO83" s="146">
        <f t="shared" si="124"/>
        <v>51.900000000000034</v>
      </c>
      <c r="DP83" s="146">
        <f t="shared" si="125"/>
        <v>130.59999999999997</v>
      </c>
      <c r="DQ83" s="146">
        <f t="shared" si="126"/>
        <v>203.80000000000007</v>
      </c>
      <c r="DR83" s="146">
        <f t="shared" si="127"/>
        <v>35.09999999999991</v>
      </c>
      <c r="DS83" s="146">
        <f t="shared" si="128"/>
        <v>344</v>
      </c>
      <c r="DT83" s="146">
        <f t="shared" si="129"/>
        <v>111.20000000000005</v>
      </c>
      <c r="DU83" s="146">
        <f t="shared" si="130"/>
        <v>94.20000000000005</v>
      </c>
      <c r="DV83" s="146">
        <f t="shared" si="131"/>
        <v>12.599999999999909</v>
      </c>
      <c r="DW83" s="146">
        <f t="shared" si="132"/>
        <v>1325.2999999999997</v>
      </c>
      <c r="DX83" s="146">
        <v>54.5</v>
      </c>
      <c r="DY83" s="146">
        <v>113.5</v>
      </c>
      <c r="DZ83" s="146">
        <v>180.6</v>
      </c>
      <c r="EA83" s="146">
        <v>180.9</v>
      </c>
      <c r="EB83" s="163">
        <v>229.1</v>
      </c>
      <c r="EC83" s="146">
        <v>229.1</v>
      </c>
      <c r="ED83" s="146">
        <v>229.1</v>
      </c>
      <c r="EE83" s="146">
        <v>229.1</v>
      </c>
      <c r="EF83" s="146">
        <v>229.1</v>
      </c>
      <c r="EG83" s="146">
        <v>286.1</v>
      </c>
      <c r="EH83" s="146">
        <v>300.7</v>
      </c>
      <c r="EI83" s="146">
        <v>64.7</v>
      </c>
      <c r="EJ83" s="146">
        <v>132.2</v>
      </c>
      <c r="EK83" s="164">
        <v>1603.8</v>
      </c>
      <c r="EL83" s="155">
        <v>341.9</v>
      </c>
      <c r="EM83" s="146">
        <v>393.8</v>
      </c>
      <c r="EN83" s="155">
        <v>524.4</v>
      </c>
      <c r="EO83" s="146">
        <v>728.2</v>
      </c>
      <c r="EP83" s="165">
        <v>763.3</v>
      </c>
      <c r="EQ83" s="198">
        <v>1107.3</v>
      </c>
      <c r="ER83" s="155">
        <v>1218.5</v>
      </c>
      <c r="ES83" s="155">
        <v>1312.7</v>
      </c>
      <c r="ET83" s="155">
        <v>1325.3</v>
      </c>
      <c r="EU83" s="155">
        <v>15.2</v>
      </c>
      <c r="EV83" s="146">
        <v>37.8</v>
      </c>
      <c r="EW83" s="146">
        <v>53.6</v>
      </c>
      <c r="EX83" s="155">
        <v>54.3</v>
      </c>
      <c r="EY83" s="155">
        <v>66.6</v>
      </c>
      <c r="EZ83" s="155">
        <v>9.018855</v>
      </c>
      <c r="FA83" s="155">
        <v>2.782292</v>
      </c>
      <c r="FB83" s="51">
        <v>0.963702</v>
      </c>
      <c r="FC83" s="199">
        <v>25.764685</v>
      </c>
      <c r="FD83" s="199">
        <v>4.641846</v>
      </c>
      <c r="FE83" s="25">
        <v>0</v>
      </c>
      <c r="FF83" s="199">
        <v>0.794595</v>
      </c>
      <c r="FG83" s="155">
        <f t="shared" si="133"/>
        <v>110.565975</v>
      </c>
      <c r="FH83" s="155">
        <v>2.144407</v>
      </c>
      <c r="FI83" s="169">
        <v>0.063837</v>
      </c>
      <c r="FJ83" s="155">
        <v>103.533165</v>
      </c>
      <c r="FK83" s="155">
        <v>3.401496</v>
      </c>
      <c r="FL83" s="155">
        <v>10.94666</v>
      </c>
      <c r="FM83" s="155">
        <v>0</v>
      </c>
      <c r="FN83" s="155">
        <v>0</v>
      </c>
      <c r="FO83" s="155">
        <v>0.756757</v>
      </c>
      <c r="FP83" s="155">
        <v>26.186928</v>
      </c>
      <c r="FQ83" s="155">
        <v>37.304308</v>
      </c>
      <c r="FR83" s="155">
        <v>0</v>
      </c>
      <c r="FS83" s="155">
        <v>0</v>
      </c>
      <c r="FT83" s="146">
        <f t="shared" si="137"/>
        <v>184.33755799999997</v>
      </c>
      <c r="FU83" s="28">
        <v>37.843117</v>
      </c>
      <c r="FV83" s="146">
        <v>22.452858</v>
      </c>
      <c r="FW83" s="114">
        <v>0.374595</v>
      </c>
      <c r="FX83" s="114">
        <v>4.443202</v>
      </c>
      <c r="FY83" s="114">
        <v>37.120932</v>
      </c>
      <c r="FZ83" s="114">
        <v>13.342945</v>
      </c>
      <c r="GA83" s="52">
        <v>42.002367</v>
      </c>
      <c r="GB83" s="52">
        <v>86.605654</v>
      </c>
      <c r="GC83" s="52">
        <v>119.23173</v>
      </c>
      <c r="GD83" s="52">
        <v>93.853465</v>
      </c>
      <c r="GE83" s="52">
        <v>207.40649900000003</v>
      </c>
      <c r="GF83" s="52">
        <v>152.771356</v>
      </c>
      <c r="GG83" s="158">
        <f t="shared" si="134"/>
        <v>817.4487200000001</v>
      </c>
      <c r="GH83" s="146" t="s">
        <v>24</v>
      </c>
      <c r="GI83" s="146">
        <v>10.710329</v>
      </c>
      <c r="GJ83" s="249">
        <v>0.374595</v>
      </c>
      <c r="GK83" s="249">
        <v>2.62059</v>
      </c>
      <c r="GL83" s="158">
        <v>3.09983</v>
      </c>
      <c r="GM83" s="158">
        <v>10.400097</v>
      </c>
      <c r="GN83" s="250">
        <v>181.256496</v>
      </c>
      <c r="GO83" s="250">
        <v>62.041978</v>
      </c>
      <c r="GP83" s="158">
        <v>44.896592</v>
      </c>
      <c r="GQ83" s="158">
        <v>9.594838</v>
      </c>
      <c r="GR83" s="158">
        <v>181.85989</v>
      </c>
      <c r="GS83" s="251">
        <v>0</v>
      </c>
      <c r="GT83" s="155">
        <v>998.1667864269841</v>
      </c>
      <c r="GU83" s="155">
        <v>211.04931106066795</v>
      </c>
      <c r="GV83" s="155">
        <v>140.39866085289998</v>
      </c>
      <c r="GW83" s="146">
        <f t="shared" si="135"/>
        <v>506.855235</v>
      </c>
      <c r="GX83" s="146">
        <v>155.229561</v>
      </c>
      <c r="GY83" s="146">
        <v>0.302772</v>
      </c>
      <c r="GZ83" s="146">
        <v>192.93869500000002</v>
      </c>
      <c r="HA83" s="146">
        <v>4.190916</v>
      </c>
      <c r="HB83" s="146">
        <v>67.76003112000001</v>
      </c>
      <c r="HC83" s="146">
        <v>133.35642217</v>
      </c>
      <c r="HD83" s="146">
        <v>171.533950149548</v>
      </c>
      <c r="HE83" s="146">
        <v>46.750535334088</v>
      </c>
      <c r="HF83" s="331">
        <v>55.260037143070996</v>
      </c>
      <c r="HG83" s="328">
        <v>134.921435954959</v>
      </c>
      <c r="HH83" s="328">
        <v>25.587638329302003</v>
      </c>
      <c r="HI83" s="328">
        <v>10.334792226016</v>
      </c>
      <c r="HJ83" s="96">
        <v>76.9631908001</v>
      </c>
      <c r="HK83" s="96">
        <v>0</v>
      </c>
      <c r="HL83" s="96">
        <v>0.447959940568</v>
      </c>
      <c r="HM83" s="96">
        <v>2.75621573</v>
      </c>
      <c r="HN83" s="96">
        <v>70.08733947</v>
      </c>
      <c r="HO83" s="96">
        <v>1</v>
      </c>
      <c r="HP83" s="96">
        <v>0.96593102</v>
      </c>
      <c r="HQ83" s="96">
        <v>2.76900523</v>
      </c>
      <c r="HR83" s="96">
        <v>33.28363487</v>
      </c>
      <c r="HS83" s="96">
        <v>11.297622</v>
      </c>
      <c r="HT83" s="96">
        <v>11.398071</v>
      </c>
      <c r="HU83" s="96">
        <v>0.080341</v>
      </c>
      <c r="HV83" s="347">
        <f t="shared" si="138"/>
        <v>998.1667864269841</v>
      </c>
      <c r="HW83" s="347">
        <f t="shared" si="136"/>
        <v>211.04931106066795</v>
      </c>
      <c r="HX83" s="347"/>
      <c r="HY83" s="347">
        <v>43.399663</v>
      </c>
      <c r="HZ83" s="347">
        <v>2.8686</v>
      </c>
      <c r="IA83" s="347">
        <v>0.108863</v>
      </c>
      <c r="IB83" s="347">
        <v>3.2978460000000003</v>
      </c>
      <c r="IC83" s="347">
        <v>12.301236</v>
      </c>
      <c r="ID83" s="347">
        <v>3.684457</v>
      </c>
      <c r="IE83" s="347">
        <v>27.191691</v>
      </c>
      <c r="IF83" s="347">
        <v>5.7305388529</v>
      </c>
      <c r="IG83" s="347">
        <v>17.838612</v>
      </c>
      <c r="IH83" s="347">
        <v>7.64559</v>
      </c>
      <c r="II83" s="347">
        <v>16.331564</v>
      </c>
      <c r="IJ83" s="347">
        <v>11.010969</v>
      </c>
      <c r="IK83" s="347">
        <v>2.595433</v>
      </c>
      <c r="IL83" s="347">
        <v>7.331225</v>
      </c>
      <c r="IM83" s="347">
        <v>1.768607</v>
      </c>
      <c r="IN83" s="347">
        <v>0.625491</v>
      </c>
      <c r="IO83" s="347">
        <v>1.974042</v>
      </c>
      <c r="IP83" s="155">
        <f t="shared" si="139"/>
        <v>61.976208</v>
      </c>
      <c r="IQ83" s="155">
        <f t="shared" si="140"/>
        <v>25.305767</v>
      </c>
      <c r="IR83" s="312"/>
    </row>
    <row r="84" spans="1:252" ht="16.5" customHeight="1">
      <c r="A84" s="196" t="s">
        <v>128</v>
      </c>
      <c r="B84" s="197" t="s">
        <v>129</v>
      </c>
      <c r="C84" s="18">
        <v>62.1</v>
      </c>
      <c r="D84" s="18">
        <v>107.2</v>
      </c>
      <c r="E84" s="18">
        <v>61.9</v>
      </c>
      <c r="F84" s="18">
        <v>49.9</v>
      </c>
      <c r="G84" s="18">
        <v>54.4</v>
      </c>
      <c r="H84" s="18">
        <v>102.8</v>
      </c>
      <c r="I84" s="147">
        <v>58.9</v>
      </c>
      <c r="J84" s="147">
        <v>273.4</v>
      </c>
      <c r="K84" s="147">
        <v>209.4</v>
      </c>
      <c r="L84" s="147">
        <v>77</v>
      </c>
      <c r="M84" s="147">
        <v>71.4</v>
      </c>
      <c r="N84" s="146">
        <v>256.8</v>
      </c>
      <c r="O84" s="147">
        <v>334.5</v>
      </c>
      <c r="P84" s="147">
        <v>236</v>
      </c>
      <c r="Q84" s="18">
        <v>367.9</v>
      </c>
      <c r="R84" s="147">
        <f t="shared" si="92"/>
        <v>457.5</v>
      </c>
      <c r="S84" s="146">
        <v>756.9</v>
      </c>
      <c r="T84" s="146">
        <v>1082</v>
      </c>
      <c r="U84" s="155">
        <v>904.5</v>
      </c>
      <c r="V84" s="155">
        <v>1054.077601</v>
      </c>
      <c r="W84" s="155">
        <v>3510.641496</v>
      </c>
      <c r="X84" s="155">
        <v>2692.502873</v>
      </c>
      <c r="Y84" s="155">
        <v>3022.684248</v>
      </c>
      <c r="Z84" s="147">
        <v>7</v>
      </c>
      <c r="AA84" s="18">
        <v>9</v>
      </c>
      <c r="AB84" s="18" t="s">
        <v>209</v>
      </c>
      <c r="AC84" s="18">
        <v>4.1</v>
      </c>
      <c r="AD84" s="18" t="s">
        <v>209</v>
      </c>
      <c r="AE84" s="18" t="s">
        <v>24</v>
      </c>
      <c r="AF84" s="18">
        <v>38.9</v>
      </c>
      <c r="AG84" s="18">
        <v>6.4</v>
      </c>
      <c r="AH84" s="18">
        <v>229.7</v>
      </c>
      <c r="AI84" s="18">
        <v>17.5</v>
      </c>
      <c r="AJ84" s="18">
        <v>2.2</v>
      </c>
      <c r="AK84" s="18">
        <v>19.7</v>
      </c>
      <c r="AL84" s="147">
        <f t="shared" si="93"/>
        <v>334.5</v>
      </c>
      <c r="AM84" s="147">
        <v>8.8</v>
      </c>
      <c r="AN84" s="18">
        <v>1</v>
      </c>
      <c r="AO84" s="18">
        <v>3.2</v>
      </c>
      <c r="AP84" s="18">
        <v>1.8</v>
      </c>
      <c r="AQ84" s="18">
        <v>17</v>
      </c>
      <c r="AR84" s="18">
        <v>17.7</v>
      </c>
      <c r="AS84" s="18">
        <v>62.9</v>
      </c>
      <c r="AT84" s="252">
        <v>43.1</v>
      </c>
      <c r="AU84" s="18">
        <v>14.3</v>
      </c>
      <c r="AV84" s="18" t="s">
        <v>24</v>
      </c>
      <c r="AW84" s="18">
        <v>20.5</v>
      </c>
      <c r="AX84" s="18">
        <v>45.7</v>
      </c>
      <c r="AY84" s="147">
        <f t="shared" si="94"/>
        <v>236</v>
      </c>
      <c r="AZ84" s="161">
        <v>9.7</v>
      </c>
      <c r="BA84" s="18">
        <v>11.9</v>
      </c>
      <c r="BB84" s="18">
        <v>3</v>
      </c>
      <c r="BC84" s="18">
        <v>8</v>
      </c>
      <c r="BD84" s="18">
        <v>54.5</v>
      </c>
      <c r="BE84" s="18">
        <v>9.1</v>
      </c>
      <c r="BF84" s="18">
        <v>118.3</v>
      </c>
      <c r="BG84" s="18">
        <v>33.1</v>
      </c>
      <c r="BH84" s="18">
        <v>53.1</v>
      </c>
      <c r="BI84" s="18">
        <v>28.1</v>
      </c>
      <c r="BJ84" s="18">
        <v>16.3</v>
      </c>
      <c r="BK84" s="18">
        <v>22.8</v>
      </c>
      <c r="BL84" s="147">
        <f t="shared" si="95"/>
        <v>367.90000000000003</v>
      </c>
      <c r="BM84" s="161">
        <v>2.7</v>
      </c>
      <c r="BN84" s="18">
        <v>41.1</v>
      </c>
      <c r="BO84" s="18">
        <v>91.1</v>
      </c>
      <c r="BP84" s="18">
        <v>14.4</v>
      </c>
      <c r="BQ84" s="18">
        <v>14.9</v>
      </c>
      <c r="BR84" s="18">
        <v>17</v>
      </c>
      <c r="BS84" s="48">
        <v>16.3</v>
      </c>
      <c r="BT84" s="48">
        <v>10.3</v>
      </c>
      <c r="BU84" s="48">
        <v>17.6</v>
      </c>
      <c r="BV84" s="48">
        <v>80.2</v>
      </c>
      <c r="BW84" s="48">
        <v>92.2</v>
      </c>
      <c r="BX84" s="18">
        <v>59.7</v>
      </c>
      <c r="BY84" s="18">
        <f t="shared" si="96"/>
        <v>457.5</v>
      </c>
      <c r="BZ84" s="162">
        <v>1.5</v>
      </c>
      <c r="CA84" s="18">
        <f t="shared" si="97"/>
        <v>14.600000000000001</v>
      </c>
      <c r="CB84" s="18">
        <f t="shared" si="98"/>
        <v>11.599999999999998</v>
      </c>
      <c r="CC84" s="18">
        <f t="shared" si="99"/>
        <v>5.900000000000002</v>
      </c>
      <c r="CD84" s="18">
        <f t="shared" si="100"/>
        <v>13</v>
      </c>
      <c r="CE84" s="18">
        <f t="shared" si="101"/>
        <v>54.199999999999996</v>
      </c>
      <c r="CF84" s="18">
        <f t="shared" si="102"/>
        <v>119.10000000000001</v>
      </c>
      <c r="CG84" s="18">
        <f t="shared" si="103"/>
        <v>95.6</v>
      </c>
      <c r="CH84" s="18">
        <f t="shared" si="104"/>
        <v>216.20000000000005</v>
      </c>
      <c r="CI84" s="18">
        <f t="shared" si="105"/>
        <v>180.19999999999993</v>
      </c>
      <c r="CJ84" s="18">
        <f t="shared" si="106"/>
        <v>12.700000000000045</v>
      </c>
      <c r="CK84" s="18">
        <f t="shared" si="107"/>
        <v>32.299999999999955</v>
      </c>
      <c r="CL84" s="18">
        <f t="shared" si="108"/>
        <v>756.9</v>
      </c>
      <c r="CM84" s="162">
        <v>16.1</v>
      </c>
      <c r="CN84" s="162">
        <v>27.7</v>
      </c>
      <c r="CO84" s="18">
        <v>33.6</v>
      </c>
      <c r="CP84" s="28">
        <v>46.6</v>
      </c>
      <c r="CQ84" s="162">
        <v>100.8</v>
      </c>
      <c r="CR84" s="162">
        <v>219.9</v>
      </c>
      <c r="CS84" s="162">
        <v>315.5</v>
      </c>
      <c r="CT84" s="28">
        <v>531.7</v>
      </c>
      <c r="CU84" s="146">
        <v>711.9</v>
      </c>
      <c r="CV84" s="146">
        <v>724.6</v>
      </c>
      <c r="CW84" s="146">
        <v>756.9</v>
      </c>
      <c r="CX84" s="146">
        <v>30</v>
      </c>
      <c r="CY84" s="146">
        <f t="shared" si="109"/>
        <v>117.30000000000001</v>
      </c>
      <c r="CZ84" s="146">
        <f t="shared" si="110"/>
        <v>476.8</v>
      </c>
      <c r="DA84" s="146">
        <f t="shared" si="111"/>
        <v>4.600000000000023</v>
      </c>
      <c r="DB84" s="146">
        <f t="shared" si="112"/>
        <v>31.899999999999977</v>
      </c>
      <c r="DC84" s="146">
        <f t="shared" si="113"/>
        <v>26</v>
      </c>
      <c r="DD84" s="146">
        <f t="shared" si="114"/>
        <v>18.299999999999955</v>
      </c>
      <c r="DE84" s="146">
        <f t="shared" si="115"/>
        <v>143</v>
      </c>
      <c r="DF84" s="146">
        <f t="shared" si="116"/>
        <v>62.700000000000045</v>
      </c>
      <c r="DG84" s="146">
        <f t="shared" si="117"/>
        <v>50.10000000000002</v>
      </c>
      <c r="DH84" s="146">
        <f t="shared" si="118"/>
        <v>66.59999999999991</v>
      </c>
      <c r="DI84" s="146">
        <f t="shared" si="119"/>
        <v>54.700000000000045</v>
      </c>
      <c r="DJ84" s="146">
        <f t="shared" si="120"/>
        <v>1082</v>
      </c>
      <c r="DK84" s="146">
        <v>15.2</v>
      </c>
      <c r="DL84" s="146">
        <f t="shared" si="121"/>
        <v>27.8</v>
      </c>
      <c r="DM84" s="146">
        <f t="shared" si="122"/>
        <v>-14</v>
      </c>
      <c r="DN84" s="146">
        <f t="shared" si="123"/>
        <v>44.599999999999994</v>
      </c>
      <c r="DO84" s="146">
        <f t="shared" si="124"/>
        <v>31.60000000000001</v>
      </c>
      <c r="DP84" s="146">
        <f t="shared" si="125"/>
        <v>95.8</v>
      </c>
      <c r="DQ84" s="146">
        <f t="shared" si="126"/>
        <v>141.5</v>
      </c>
      <c r="DR84" s="146">
        <f t="shared" si="127"/>
        <v>40.10000000000002</v>
      </c>
      <c r="DS84" s="146">
        <f t="shared" si="128"/>
        <v>91.59999999999997</v>
      </c>
      <c r="DT84" s="146">
        <f t="shared" si="129"/>
        <v>284.3</v>
      </c>
      <c r="DU84" s="146">
        <f t="shared" si="130"/>
        <v>126</v>
      </c>
      <c r="DV84" s="146">
        <f t="shared" si="131"/>
        <v>20</v>
      </c>
      <c r="DW84" s="146">
        <f t="shared" si="132"/>
        <v>904.5</v>
      </c>
      <c r="DX84" s="146">
        <v>147.3</v>
      </c>
      <c r="DY84" s="146">
        <v>624.1</v>
      </c>
      <c r="DZ84" s="146">
        <v>628.7</v>
      </c>
      <c r="EA84" s="146">
        <v>660.6</v>
      </c>
      <c r="EB84" s="163">
        <v>686.6</v>
      </c>
      <c r="EC84" s="146">
        <v>704.9</v>
      </c>
      <c r="ED84" s="146">
        <v>847.9</v>
      </c>
      <c r="EE84" s="146">
        <v>910.6</v>
      </c>
      <c r="EF84" s="146">
        <v>960.7</v>
      </c>
      <c r="EG84" s="146">
        <v>1027.3</v>
      </c>
      <c r="EH84" s="146">
        <v>1082</v>
      </c>
      <c r="EI84" s="146">
        <v>15.2</v>
      </c>
      <c r="EJ84" s="146">
        <v>43</v>
      </c>
      <c r="EK84" s="164">
        <v>29</v>
      </c>
      <c r="EL84" s="146">
        <v>73.6</v>
      </c>
      <c r="EM84" s="146">
        <v>105.2</v>
      </c>
      <c r="EN84" s="155">
        <v>201</v>
      </c>
      <c r="EO84" s="146">
        <v>342.5</v>
      </c>
      <c r="EP84" s="165">
        <v>382.6</v>
      </c>
      <c r="EQ84" s="198">
        <v>474.2</v>
      </c>
      <c r="ER84" s="155">
        <v>758.5</v>
      </c>
      <c r="ES84" s="155">
        <v>884.5</v>
      </c>
      <c r="ET84" s="155">
        <v>904.5</v>
      </c>
      <c r="EU84" s="155">
        <v>94.7</v>
      </c>
      <c r="EV84" s="146">
        <v>139.7</v>
      </c>
      <c r="EW84" s="146">
        <v>160.8</v>
      </c>
      <c r="EX84" s="155">
        <v>235.5</v>
      </c>
      <c r="EY84" s="155">
        <v>356.6</v>
      </c>
      <c r="EZ84" s="155">
        <v>124.966041</v>
      </c>
      <c r="FA84" s="155">
        <v>141.062794</v>
      </c>
      <c r="FB84" s="51">
        <v>47.488845</v>
      </c>
      <c r="FC84" s="199">
        <v>127.269614</v>
      </c>
      <c r="FD84" s="199">
        <v>65.153716</v>
      </c>
      <c r="FE84" s="25">
        <v>63.577874</v>
      </c>
      <c r="FF84" s="199">
        <v>127.958717</v>
      </c>
      <c r="FG84" s="155">
        <f t="shared" si="133"/>
        <v>1054.077601</v>
      </c>
      <c r="FH84" s="155">
        <v>26.536877</v>
      </c>
      <c r="FI84" s="169">
        <v>31.596654</v>
      </c>
      <c r="FJ84" s="155">
        <v>51.321583</v>
      </c>
      <c r="FK84" s="155">
        <v>11.615978</v>
      </c>
      <c r="FL84" s="155">
        <v>85.737476</v>
      </c>
      <c r="FM84" s="155">
        <v>195.069688</v>
      </c>
      <c r="FN84" s="155">
        <v>44.598276</v>
      </c>
      <c r="FO84" s="155">
        <v>88.697031</v>
      </c>
      <c r="FP84" s="155">
        <v>2608.889128</v>
      </c>
      <c r="FQ84" s="155">
        <v>201.892485</v>
      </c>
      <c r="FR84" s="155">
        <v>30.23421</v>
      </c>
      <c r="FS84" s="155">
        <v>134.45211</v>
      </c>
      <c r="FT84" s="146">
        <f t="shared" si="137"/>
        <v>3510.641496</v>
      </c>
      <c r="FU84" s="28">
        <v>135.360332</v>
      </c>
      <c r="FV84" s="146">
        <v>18.255617</v>
      </c>
      <c r="FW84" s="114">
        <v>176.241418</v>
      </c>
      <c r="FX84" s="114">
        <v>52.362029</v>
      </c>
      <c r="FY84" s="114">
        <v>115.274357</v>
      </c>
      <c r="FZ84" s="114">
        <v>584.348936</v>
      </c>
      <c r="GA84" s="52">
        <v>227.912046</v>
      </c>
      <c r="GB84" s="52">
        <v>557.621118</v>
      </c>
      <c r="GC84" s="52">
        <v>162.281931</v>
      </c>
      <c r="GD84" s="52">
        <v>360.853677</v>
      </c>
      <c r="GE84" s="52">
        <v>191.128244</v>
      </c>
      <c r="GF84" s="52">
        <v>110.86316800000002</v>
      </c>
      <c r="GG84" s="158">
        <f t="shared" si="134"/>
        <v>2692.502873</v>
      </c>
      <c r="GH84" s="146">
        <v>305.859045</v>
      </c>
      <c r="GI84" s="146">
        <v>466.65866</v>
      </c>
      <c r="GJ84" s="249">
        <v>176.241418</v>
      </c>
      <c r="GK84" s="249">
        <v>137.009265</v>
      </c>
      <c r="GL84" s="158">
        <v>169.641166</v>
      </c>
      <c r="GM84" s="158">
        <v>288.944187</v>
      </c>
      <c r="GN84" s="250">
        <v>315.258708</v>
      </c>
      <c r="GO84" s="250">
        <v>221.388149</v>
      </c>
      <c r="GP84" s="158">
        <v>182.453113</v>
      </c>
      <c r="GQ84" s="158">
        <v>296.48263900000006</v>
      </c>
      <c r="GR84" s="158">
        <v>209.218144</v>
      </c>
      <c r="GS84" s="251">
        <v>253.529754</v>
      </c>
      <c r="GT84" s="155">
        <v>2051.0096594144247</v>
      </c>
      <c r="GU84" s="155">
        <v>1075.5925306685199</v>
      </c>
      <c r="GV84" s="155">
        <v>1327.492986122</v>
      </c>
      <c r="GW84" s="146">
        <f t="shared" si="135"/>
        <v>3022.684248</v>
      </c>
      <c r="GX84" s="146">
        <v>298.203866</v>
      </c>
      <c r="GY84" s="146">
        <v>219.950142</v>
      </c>
      <c r="GZ84" s="146">
        <v>102.886892</v>
      </c>
      <c r="HA84" s="146">
        <v>229.91124172315187</v>
      </c>
      <c r="HB84" s="146">
        <v>167.43669597</v>
      </c>
      <c r="HC84" s="146">
        <v>178.57214955</v>
      </c>
      <c r="HD84" s="146">
        <v>145.156175482131</v>
      </c>
      <c r="HE84" s="146">
        <v>211.04041654967796</v>
      </c>
      <c r="HF84" s="331">
        <v>345.306608556873</v>
      </c>
      <c r="HG84" s="328">
        <v>89.130848169738</v>
      </c>
      <c r="HH84" s="328">
        <v>41.86352188035399</v>
      </c>
      <c r="HI84" s="328">
        <v>21.551101532499</v>
      </c>
      <c r="HJ84" s="96">
        <v>157.63993598652303</v>
      </c>
      <c r="HK84" s="96">
        <v>27.669989010728003</v>
      </c>
      <c r="HL84" s="96">
        <v>55.186765461269</v>
      </c>
      <c r="HM84" s="96">
        <v>14.3426814</v>
      </c>
      <c r="HN84" s="96">
        <v>92.8073918</v>
      </c>
      <c r="HO84" s="96">
        <v>104.99921946999999</v>
      </c>
      <c r="HP84" s="96">
        <v>49.30764783</v>
      </c>
      <c r="HQ84" s="96">
        <v>68.59447490000001</v>
      </c>
      <c r="HR84" s="96">
        <v>54.08132381</v>
      </c>
      <c r="HS84" s="96">
        <v>274.77365599999996</v>
      </c>
      <c r="HT84" s="96">
        <v>158.34571699999998</v>
      </c>
      <c r="HU84" s="96">
        <v>17.843728</v>
      </c>
      <c r="HV84" s="347">
        <f t="shared" si="138"/>
        <v>2051.0096594144247</v>
      </c>
      <c r="HW84" s="347">
        <f t="shared" si="136"/>
        <v>1075.5925306685199</v>
      </c>
      <c r="HX84" s="347">
        <v>99.04229600000001</v>
      </c>
      <c r="HY84" s="347">
        <v>270.513019</v>
      </c>
      <c r="HZ84" s="347">
        <v>272.81500600000004</v>
      </c>
      <c r="IA84" s="347">
        <v>103.646724</v>
      </c>
      <c r="IB84" s="347">
        <v>10.559751</v>
      </c>
      <c r="IC84" s="347">
        <v>95.04482399999999</v>
      </c>
      <c r="ID84" s="347">
        <v>133.264608</v>
      </c>
      <c r="IE84" s="347">
        <v>143.498793</v>
      </c>
      <c r="IF84" s="347">
        <v>67.49336212200001</v>
      </c>
      <c r="IG84" s="347">
        <v>23.894449</v>
      </c>
      <c r="IH84" s="347">
        <v>50.924205</v>
      </c>
      <c r="II84" s="347">
        <v>56.79594899999999</v>
      </c>
      <c r="IJ84" s="347">
        <v>71.504435</v>
      </c>
      <c r="IK84" s="347">
        <v>46.592836000000005</v>
      </c>
      <c r="IL84" s="347">
        <v>23.80167</v>
      </c>
      <c r="IM84" s="347">
        <v>23.294522</v>
      </c>
      <c r="IN84" s="347">
        <v>267.47166</v>
      </c>
      <c r="IO84" s="347">
        <v>100.70463</v>
      </c>
      <c r="IP84" s="155">
        <f t="shared" si="139"/>
        <v>851.62162</v>
      </c>
      <c r="IQ84" s="155">
        <f t="shared" si="140"/>
        <v>533.369753</v>
      </c>
      <c r="IR84" s="312"/>
    </row>
    <row r="85" spans="1:252" ht="16.5" customHeight="1">
      <c r="A85" s="196" t="s">
        <v>130</v>
      </c>
      <c r="B85" s="197" t="s">
        <v>131</v>
      </c>
      <c r="C85" s="18">
        <v>4.4</v>
      </c>
      <c r="D85" s="18">
        <v>6.2</v>
      </c>
      <c r="E85" s="18">
        <v>3.4</v>
      </c>
      <c r="F85" s="18">
        <v>11.8</v>
      </c>
      <c r="G85" s="18">
        <v>18.1</v>
      </c>
      <c r="H85" s="18">
        <v>14.1</v>
      </c>
      <c r="I85" s="147">
        <v>12.8</v>
      </c>
      <c r="J85" s="147">
        <v>6.4</v>
      </c>
      <c r="K85" s="147">
        <v>9.5</v>
      </c>
      <c r="L85" s="147">
        <v>19.2</v>
      </c>
      <c r="M85" s="147">
        <v>13.2</v>
      </c>
      <c r="N85" s="146">
        <v>26</v>
      </c>
      <c r="O85" s="147">
        <v>54.4</v>
      </c>
      <c r="P85" s="147">
        <v>23.1</v>
      </c>
      <c r="Q85" s="18">
        <v>38.6</v>
      </c>
      <c r="R85" s="147">
        <f t="shared" si="92"/>
        <v>8.1</v>
      </c>
      <c r="S85" s="146">
        <v>13.1</v>
      </c>
      <c r="T85" s="146">
        <v>32.8</v>
      </c>
      <c r="U85" s="155">
        <v>3.2</v>
      </c>
      <c r="V85" s="155">
        <v>38.967157</v>
      </c>
      <c r="W85" s="155">
        <v>15.860851000000002</v>
      </c>
      <c r="X85" s="155">
        <v>23.479071</v>
      </c>
      <c r="Y85" s="155">
        <v>65.163365</v>
      </c>
      <c r="Z85" s="147" t="s">
        <v>25</v>
      </c>
      <c r="AA85" s="18" t="s">
        <v>209</v>
      </c>
      <c r="AB85" s="18" t="s">
        <v>24</v>
      </c>
      <c r="AC85" s="18" t="s">
        <v>209</v>
      </c>
      <c r="AD85" s="18">
        <v>44.6</v>
      </c>
      <c r="AE85" s="18">
        <v>3.5</v>
      </c>
      <c r="AF85" s="18" t="s">
        <v>24</v>
      </c>
      <c r="AG85" s="18" t="s">
        <v>209</v>
      </c>
      <c r="AH85" s="18">
        <v>6.3</v>
      </c>
      <c r="AI85" s="18" t="s">
        <v>24</v>
      </c>
      <c r="AJ85" s="18" t="s">
        <v>24</v>
      </c>
      <c r="AK85" s="18" t="s">
        <v>24</v>
      </c>
      <c r="AL85" s="147">
        <f t="shared" si="93"/>
        <v>54.4</v>
      </c>
      <c r="AM85" s="147" t="s">
        <v>24</v>
      </c>
      <c r="AN85" s="18" t="s">
        <v>24</v>
      </c>
      <c r="AO85" s="18">
        <v>7.8</v>
      </c>
      <c r="AP85" s="18" t="s">
        <v>209</v>
      </c>
      <c r="AQ85" s="18" t="s">
        <v>24</v>
      </c>
      <c r="AR85" s="18" t="s">
        <v>24</v>
      </c>
      <c r="AS85" s="18" t="s">
        <v>24</v>
      </c>
      <c r="AT85" s="18">
        <v>15.3</v>
      </c>
      <c r="AU85" s="18" t="s">
        <v>24</v>
      </c>
      <c r="AV85" s="18" t="s">
        <v>24</v>
      </c>
      <c r="AW85" s="18" t="s">
        <v>209</v>
      </c>
      <c r="AX85" s="18" t="s">
        <v>209</v>
      </c>
      <c r="AY85" s="147">
        <f t="shared" si="94"/>
        <v>23.1</v>
      </c>
      <c r="AZ85" s="161" t="s">
        <v>209</v>
      </c>
      <c r="BA85" s="18">
        <v>8.8</v>
      </c>
      <c r="BB85" s="18">
        <v>2.9</v>
      </c>
      <c r="BC85" s="18">
        <v>18.8</v>
      </c>
      <c r="BD85" s="18" t="s">
        <v>24</v>
      </c>
      <c r="BE85" s="18" t="s">
        <v>209</v>
      </c>
      <c r="BF85" s="18" t="s">
        <v>209</v>
      </c>
      <c r="BG85" s="18" t="s">
        <v>24</v>
      </c>
      <c r="BH85" s="18" t="s">
        <v>209</v>
      </c>
      <c r="BI85" s="18" t="s">
        <v>24</v>
      </c>
      <c r="BJ85" s="18">
        <v>8.1</v>
      </c>
      <c r="BK85" s="18" t="s">
        <v>209</v>
      </c>
      <c r="BL85" s="147">
        <f t="shared" si="95"/>
        <v>38.6</v>
      </c>
      <c r="BM85" s="161">
        <v>0.2</v>
      </c>
      <c r="BN85" s="18" t="s">
        <v>24</v>
      </c>
      <c r="BO85" s="18" t="s">
        <v>24</v>
      </c>
      <c r="BP85" s="18">
        <v>0</v>
      </c>
      <c r="BQ85" s="18" t="s">
        <v>24</v>
      </c>
      <c r="BR85" s="18">
        <v>7.6</v>
      </c>
      <c r="BS85" s="48">
        <v>0.1</v>
      </c>
      <c r="BT85" s="48">
        <v>0</v>
      </c>
      <c r="BU85" s="48">
        <v>0</v>
      </c>
      <c r="BV85" s="48">
        <v>0</v>
      </c>
      <c r="BW85" s="48">
        <v>0</v>
      </c>
      <c r="BX85" s="18">
        <v>0.2</v>
      </c>
      <c r="BY85" s="18">
        <f t="shared" si="96"/>
        <v>8.1</v>
      </c>
      <c r="BZ85" s="162">
        <v>0.1</v>
      </c>
      <c r="CA85" s="18">
        <f t="shared" si="97"/>
        <v>1.5</v>
      </c>
      <c r="CB85" s="18">
        <f t="shared" si="98"/>
        <v>0</v>
      </c>
      <c r="CC85" s="18">
        <f t="shared" si="99"/>
        <v>0</v>
      </c>
      <c r="CD85" s="18">
        <f t="shared" si="100"/>
        <v>9.4</v>
      </c>
      <c r="CE85" s="18">
        <f t="shared" si="101"/>
        <v>0</v>
      </c>
      <c r="CF85" s="18">
        <f t="shared" si="102"/>
        <v>1.5</v>
      </c>
      <c r="CG85" s="18">
        <f t="shared" si="103"/>
        <v>0</v>
      </c>
      <c r="CH85" s="18">
        <f t="shared" si="104"/>
        <v>0</v>
      </c>
      <c r="CI85" s="18">
        <f t="shared" si="105"/>
        <v>0.40000000000000036</v>
      </c>
      <c r="CJ85" s="18">
        <f t="shared" si="106"/>
        <v>0.09999999999999964</v>
      </c>
      <c r="CK85" s="18">
        <f t="shared" si="107"/>
        <v>0.09999999999999964</v>
      </c>
      <c r="CL85" s="18">
        <f t="shared" si="108"/>
        <v>13.1</v>
      </c>
      <c r="CM85" s="162">
        <v>1.6</v>
      </c>
      <c r="CN85" s="162">
        <v>1.6</v>
      </c>
      <c r="CO85" s="18">
        <v>1.6</v>
      </c>
      <c r="CP85" s="28">
        <v>11</v>
      </c>
      <c r="CQ85" s="162">
        <v>11</v>
      </c>
      <c r="CR85" s="162">
        <v>12.5</v>
      </c>
      <c r="CS85" s="162">
        <v>12.5</v>
      </c>
      <c r="CT85" s="28">
        <v>12.5</v>
      </c>
      <c r="CU85" s="146">
        <v>12.9</v>
      </c>
      <c r="CV85" s="146">
        <v>13</v>
      </c>
      <c r="CW85" s="146">
        <v>13.1</v>
      </c>
      <c r="CX85" s="146" t="s">
        <v>24</v>
      </c>
      <c r="CY85" s="146">
        <f t="shared" si="109"/>
        <v>0</v>
      </c>
      <c r="CZ85" s="146">
        <f t="shared" si="110"/>
        <v>0.4</v>
      </c>
      <c r="DA85" s="146">
        <f t="shared" si="111"/>
        <v>17.6</v>
      </c>
      <c r="DB85" s="146">
        <f t="shared" si="112"/>
        <v>0.8000000000000007</v>
      </c>
      <c r="DC85" s="146">
        <f t="shared" si="113"/>
        <v>0</v>
      </c>
      <c r="DD85" s="146">
        <f t="shared" si="114"/>
        <v>0.8000000000000007</v>
      </c>
      <c r="DE85" s="146">
        <f t="shared" si="115"/>
        <v>0.09999999999999787</v>
      </c>
      <c r="DF85" s="146">
        <f t="shared" si="116"/>
        <v>0</v>
      </c>
      <c r="DG85" s="146">
        <f t="shared" si="117"/>
        <v>12.400000000000002</v>
      </c>
      <c r="DH85" s="146">
        <f t="shared" si="118"/>
        <v>0.6999999999999957</v>
      </c>
      <c r="DI85" s="146">
        <f t="shared" si="119"/>
        <v>0</v>
      </c>
      <c r="DJ85" s="146">
        <f t="shared" si="120"/>
        <v>32.8</v>
      </c>
      <c r="DK85" s="146" t="s">
        <v>24</v>
      </c>
      <c r="DL85" s="146">
        <f t="shared" si="121"/>
        <v>0</v>
      </c>
      <c r="DM85" s="146">
        <f t="shared" si="122"/>
        <v>237.8</v>
      </c>
      <c r="DN85" s="146">
        <f t="shared" si="123"/>
        <v>-236.70000000000002</v>
      </c>
      <c r="DO85" s="146">
        <f t="shared" si="124"/>
        <v>0.5</v>
      </c>
      <c r="DP85" s="146">
        <f t="shared" si="125"/>
        <v>0</v>
      </c>
      <c r="DQ85" s="146">
        <f t="shared" si="126"/>
        <v>0.6999999999999997</v>
      </c>
      <c r="DR85" s="146">
        <f t="shared" si="127"/>
        <v>0.5</v>
      </c>
      <c r="DS85" s="146">
        <f t="shared" si="128"/>
        <v>0</v>
      </c>
      <c r="DT85" s="146">
        <f t="shared" si="129"/>
        <v>0</v>
      </c>
      <c r="DU85" s="146">
        <f t="shared" si="130"/>
        <v>0</v>
      </c>
      <c r="DV85" s="146">
        <f t="shared" si="131"/>
        <v>0.40000000000000036</v>
      </c>
      <c r="DW85" s="146">
        <f t="shared" si="132"/>
        <v>3.1999999999999944</v>
      </c>
      <c r="DX85" s="146" t="s">
        <v>24</v>
      </c>
      <c r="DY85" s="146">
        <v>0.4</v>
      </c>
      <c r="DZ85" s="146">
        <v>18</v>
      </c>
      <c r="EA85" s="146">
        <v>18.8</v>
      </c>
      <c r="EB85" s="163">
        <v>18.8</v>
      </c>
      <c r="EC85" s="146">
        <v>19.6</v>
      </c>
      <c r="ED85" s="146">
        <v>19.7</v>
      </c>
      <c r="EE85" s="155">
        <v>19.7</v>
      </c>
      <c r="EF85" s="146">
        <v>32.1</v>
      </c>
      <c r="EG85" s="146">
        <v>32.8</v>
      </c>
      <c r="EH85" s="146">
        <v>32.8</v>
      </c>
      <c r="EI85" s="146" t="s">
        <v>24</v>
      </c>
      <c r="EJ85" s="146" t="s">
        <v>24</v>
      </c>
      <c r="EK85" s="164">
        <v>237.8</v>
      </c>
      <c r="EL85" s="146">
        <v>1.1</v>
      </c>
      <c r="EM85" s="146">
        <v>1.6</v>
      </c>
      <c r="EN85" s="155">
        <v>1.6</v>
      </c>
      <c r="EO85" s="146">
        <v>2.3</v>
      </c>
      <c r="EP85" s="165">
        <v>2.8</v>
      </c>
      <c r="EQ85" s="198">
        <v>2.8</v>
      </c>
      <c r="ER85" s="155">
        <v>2.8</v>
      </c>
      <c r="ES85" s="155">
        <v>2.8</v>
      </c>
      <c r="ET85" s="155">
        <v>3.2</v>
      </c>
      <c r="EU85" s="155">
        <v>19.5</v>
      </c>
      <c r="EV85" s="146">
        <v>25.9</v>
      </c>
      <c r="EW85" s="146">
        <v>25.9</v>
      </c>
      <c r="EX85" s="155">
        <v>26.7</v>
      </c>
      <c r="EY85" s="155">
        <v>26.7</v>
      </c>
      <c r="EZ85" s="155">
        <v>0.102535</v>
      </c>
      <c r="FA85" s="155">
        <v>0</v>
      </c>
      <c r="FB85" s="51">
        <v>0</v>
      </c>
      <c r="FC85" s="199">
        <v>0.069501</v>
      </c>
      <c r="FD85" s="199">
        <v>0</v>
      </c>
      <c r="FE85" s="25">
        <v>12.095121</v>
      </c>
      <c r="FF85" s="199">
        <v>0</v>
      </c>
      <c r="FG85" s="155">
        <f t="shared" si="133"/>
        <v>38.967157</v>
      </c>
      <c r="FH85" s="146" t="s">
        <v>24</v>
      </c>
      <c r="FI85" s="169">
        <v>3.097541</v>
      </c>
      <c r="FJ85" s="155">
        <v>0</v>
      </c>
      <c r="FK85" s="155">
        <v>0</v>
      </c>
      <c r="FL85" s="155">
        <v>0</v>
      </c>
      <c r="FM85" s="155">
        <v>0</v>
      </c>
      <c r="FN85" s="155">
        <v>0.127053</v>
      </c>
      <c r="FO85" s="155">
        <v>6.027368</v>
      </c>
      <c r="FP85" s="155">
        <v>1.184473</v>
      </c>
      <c r="FQ85" s="155">
        <v>4.093864</v>
      </c>
      <c r="FR85" s="155">
        <v>1.031181</v>
      </c>
      <c r="FS85" s="155">
        <v>0.299371</v>
      </c>
      <c r="FT85" s="146">
        <f t="shared" si="137"/>
        <v>15.860851000000002</v>
      </c>
      <c r="FU85" s="28">
        <v>0.118248</v>
      </c>
      <c r="FV85" s="146">
        <v>6.495689</v>
      </c>
      <c r="FW85" s="114">
        <v>0.016271</v>
      </c>
      <c r="FX85" s="114">
        <v>0.587179</v>
      </c>
      <c r="FY85" s="114">
        <v>0</v>
      </c>
      <c r="FZ85" s="114">
        <v>0.025945</v>
      </c>
      <c r="GA85" s="52">
        <v>0.565887</v>
      </c>
      <c r="GB85" s="52">
        <v>2.26601</v>
      </c>
      <c r="GC85" s="52">
        <v>0.640455</v>
      </c>
      <c r="GD85" s="52">
        <v>9.54936</v>
      </c>
      <c r="GE85" s="52">
        <v>3.214027</v>
      </c>
      <c r="GF85" s="52">
        <v>0</v>
      </c>
      <c r="GG85" s="158">
        <f t="shared" si="134"/>
        <v>23.479071</v>
      </c>
      <c r="GH85" s="146">
        <v>1.931126</v>
      </c>
      <c r="GI85" s="146">
        <v>0.151659</v>
      </c>
      <c r="GJ85" s="249">
        <v>0.016271</v>
      </c>
      <c r="GK85" s="249">
        <v>3.91316</v>
      </c>
      <c r="GL85" s="158">
        <v>0.270505</v>
      </c>
      <c r="GM85" s="158">
        <v>4.378768</v>
      </c>
      <c r="GN85" s="250">
        <v>0.124205</v>
      </c>
      <c r="GO85" s="250">
        <v>46.532859</v>
      </c>
      <c r="GP85" s="158">
        <v>0.037626</v>
      </c>
      <c r="GQ85" s="158">
        <v>0</v>
      </c>
      <c r="GR85" s="158">
        <v>7.357523</v>
      </c>
      <c r="GS85" s="251">
        <v>0.449663</v>
      </c>
      <c r="GT85" s="155">
        <v>13.919714388734999</v>
      </c>
      <c r="GU85" s="155">
        <v>39.06788622036001</v>
      </c>
      <c r="GV85" s="155">
        <v>24.279533441700003</v>
      </c>
      <c r="GW85" s="146">
        <f t="shared" si="135"/>
        <v>65.163365</v>
      </c>
      <c r="GX85" s="146">
        <v>3.851887</v>
      </c>
      <c r="GY85" s="146">
        <v>0.023991</v>
      </c>
      <c r="GZ85" s="146">
        <v>1.005999</v>
      </c>
      <c r="HA85" s="146">
        <v>1.033423</v>
      </c>
      <c r="HB85" s="146">
        <v>0</v>
      </c>
      <c r="HC85" s="146">
        <v>0.47524153</v>
      </c>
      <c r="HD85" s="146">
        <v>1.277011046407</v>
      </c>
      <c r="HE85" s="146">
        <v>2.141848278016</v>
      </c>
      <c r="HF85" s="330">
        <v>0.23591747040799999</v>
      </c>
      <c r="HG85" s="328">
        <v>1.1735649382559998</v>
      </c>
      <c r="HH85" s="328">
        <v>0.347890235648</v>
      </c>
      <c r="HI85" s="328">
        <v>2.35294089</v>
      </c>
      <c r="HJ85" s="96">
        <v>1.3640603573710002</v>
      </c>
      <c r="HK85" s="96">
        <v>5.169930834</v>
      </c>
      <c r="HL85" s="96">
        <v>3.849591318989</v>
      </c>
      <c r="HM85" s="96">
        <v>0.02880948</v>
      </c>
      <c r="HN85" s="96">
        <v>0.044820370000000005</v>
      </c>
      <c r="HO85" s="96">
        <v>1.48906114</v>
      </c>
      <c r="HP85" s="96">
        <v>0.90985361</v>
      </c>
      <c r="HQ85" s="96">
        <v>7.64210884</v>
      </c>
      <c r="HR85" s="96">
        <v>3.46842927</v>
      </c>
      <c r="HS85" s="96">
        <v>14.214363</v>
      </c>
      <c r="HT85" s="96">
        <v>0.40843</v>
      </c>
      <c r="HU85" s="96">
        <v>0.478428</v>
      </c>
      <c r="HV85" s="347">
        <f t="shared" si="138"/>
        <v>13.919714388734999</v>
      </c>
      <c r="HW85" s="347">
        <f t="shared" si="136"/>
        <v>39.06788622036001</v>
      </c>
      <c r="HX85" s="347">
        <v>2.216327</v>
      </c>
      <c r="HY85" s="347">
        <v>1.235704</v>
      </c>
      <c r="HZ85" s="347">
        <v>1.664987</v>
      </c>
      <c r="IA85" s="347">
        <v>1.987829</v>
      </c>
      <c r="IB85" s="347">
        <v>0.294784</v>
      </c>
      <c r="IC85" s="347">
        <v>0.853286</v>
      </c>
      <c r="ID85" s="347">
        <v>0.570074</v>
      </c>
      <c r="IE85" s="347">
        <v>8.496254</v>
      </c>
      <c r="IF85" s="347">
        <v>1.5427114417</v>
      </c>
      <c r="IG85" s="347">
        <v>0.249378</v>
      </c>
      <c r="IH85" s="347">
        <v>3.270009</v>
      </c>
      <c r="II85" s="347">
        <v>1.89819</v>
      </c>
      <c r="IJ85" s="347"/>
      <c r="IK85" s="347">
        <v>0.973075</v>
      </c>
      <c r="IL85" s="347">
        <v>3.76163</v>
      </c>
      <c r="IM85" s="347">
        <v>2.19703</v>
      </c>
      <c r="IN85" s="347">
        <v>0.126606</v>
      </c>
      <c r="IO85" s="347">
        <v>0.633003</v>
      </c>
      <c r="IP85" s="155">
        <f t="shared" si="139"/>
        <v>8.252917</v>
      </c>
      <c r="IQ85" s="155">
        <f t="shared" si="140"/>
        <v>7.691343999999999</v>
      </c>
      <c r="IR85" s="312"/>
    </row>
    <row r="86" spans="1:252" ht="16.5" customHeight="1">
      <c r="A86" s="196" t="s">
        <v>132</v>
      </c>
      <c r="B86" s="197" t="s">
        <v>133</v>
      </c>
      <c r="C86" s="18">
        <v>11.4</v>
      </c>
      <c r="D86" s="18">
        <v>8.1</v>
      </c>
      <c r="E86" s="18">
        <v>11.9</v>
      </c>
      <c r="F86" s="18">
        <v>16.6</v>
      </c>
      <c r="G86" s="18">
        <v>5.1</v>
      </c>
      <c r="H86" s="18">
        <v>9.2</v>
      </c>
      <c r="I86" s="147">
        <v>17.2</v>
      </c>
      <c r="J86" s="147">
        <v>5.2</v>
      </c>
      <c r="K86" s="147">
        <v>13.8</v>
      </c>
      <c r="L86" s="147">
        <v>11.1</v>
      </c>
      <c r="M86" s="147" t="s">
        <v>24</v>
      </c>
      <c r="N86" s="146">
        <v>0.4</v>
      </c>
      <c r="O86" s="147">
        <v>40.5</v>
      </c>
      <c r="P86" s="147">
        <v>25.8</v>
      </c>
      <c r="Q86" s="18">
        <v>3.3</v>
      </c>
      <c r="R86" s="147">
        <f t="shared" si="92"/>
        <v>2.4000000000000004</v>
      </c>
      <c r="S86" s="146">
        <v>3.3</v>
      </c>
      <c r="T86" s="146" t="s">
        <v>24</v>
      </c>
      <c r="U86" s="155">
        <v>0.9</v>
      </c>
      <c r="V86" s="155">
        <v>8.462812</v>
      </c>
      <c r="W86" s="155">
        <v>17.102668</v>
      </c>
      <c r="X86" s="155">
        <v>155.825161</v>
      </c>
      <c r="Y86" s="155">
        <v>97.291242</v>
      </c>
      <c r="Z86" s="147" t="s">
        <v>25</v>
      </c>
      <c r="AA86" s="18" t="s">
        <v>209</v>
      </c>
      <c r="AB86" s="18" t="s">
        <v>24</v>
      </c>
      <c r="AC86" s="18" t="s">
        <v>24</v>
      </c>
      <c r="AD86" s="18">
        <v>40.5</v>
      </c>
      <c r="AE86" s="18" t="s">
        <v>28</v>
      </c>
      <c r="AF86" s="18" t="s">
        <v>24</v>
      </c>
      <c r="AG86" s="18" t="s">
        <v>209</v>
      </c>
      <c r="AH86" s="18" t="s">
        <v>24</v>
      </c>
      <c r="AI86" s="18" t="s">
        <v>24</v>
      </c>
      <c r="AJ86" s="18" t="s">
        <v>24</v>
      </c>
      <c r="AK86" s="18" t="s">
        <v>24</v>
      </c>
      <c r="AL86" s="147">
        <f t="shared" si="93"/>
        <v>40.5</v>
      </c>
      <c r="AM86" s="147" t="s">
        <v>24</v>
      </c>
      <c r="AN86" s="18" t="s">
        <v>24</v>
      </c>
      <c r="AO86" s="18" t="s">
        <v>24</v>
      </c>
      <c r="AP86" s="18">
        <v>24.7</v>
      </c>
      <c r="AQ86" s="18" t="s">
        <v>24</v>
      </c>
      <c r="AR86" s="18" t="s">
        <v>24</v>
      </c>
      <c r="AS86" s="18" t="s">
        <v>24</v>
      </c>
      <c r="AT86" s="18" t="s">
        <v>209</v>
      </c>
      <c r="AU86" s="18" t="s">
        <v>24</v>
      </c>
      <c r="AV86" s="18" t="s">
        <v>24</v>
      </c>
      <c r="AW86" s="18" t="s">
        <v>24</v>
      </c>
      <c r="AX86" s="18">
        <v>1.1</v>
      </c>
      <c r="AY86" s="147">
        <f t="shared" si="94"/>
        <v>25.8</v>
      </c>
      <c r="AZ86" s="161" t="s">
        <v>24</v>
      </c>
      <c r="BA86" s="18" t="s">
        <v>24</v>
      </c>
      <c r="BB86" s="18" t="s">
        <v>209</v>
      </c>
      <c r="BC86" s="18" t="s">
        <v>24</v>
      </c>
      <c r="BD86" s="18">
        <v>1</v>
      </c>
      <c r="BE86" s="18" t="s">
        <v>24</v>
      </c>
      <c r="BF86" s="18" t="s">
        <v>209</v>
      </c>
      <c r="BG86" s="18">
        <v>2.3</v>
      </c>
      <c r="BH86" s="18" t="s">
        <v>24</v>
      </c>
      <c r="BI86" s="18" t="s">
        <v>24</v>
      </c>
      <c r="BJ86" s="18" t="s">
        <v>24</v>
      </c>
      <c r="BK86" s="18" t="s">
        <v>24</v>
      </c>
      <c r="BL86" s="147">
        <f t="shared" si="95"/>
        <v>3.3</v>
      </c>
      <c r="BM86" s="161">
        <v>0.8</v>
      </c>
      <c r="BN86" s="18" t="s">
        <v>24</v>
      </c>
      <c r="BO86" s="18" t="s">
        <v>24</v>
      </c>
      <c r="BP86" s="18">
        <v>0</v>
      </c>
      <c r="BQ86" s="18" t="s">
        <v>24</v>
      </c>
      <c r="BR86" s="18" t="s">
        <v>24</v>
      </c>
      <c r="BS86" s="48">
        <v>0</v>
      </c>
      <c r="BT86" s="48">
        <v>0.6</v>
      </c>
      <c r="BU86" s="48">
        <v>0</v>
      </c>
      <c r="BV86" s="48">
        <v>0.8</v>
      </c>
      <c r="BW86" s="48">
        <v>0.1</v>
      </c>
      <c r="BX86" s="18">
        <v>0.1</v>
      </c>
      <c r="BY86" s="18">
        <f t="shared" si="96"/>
        <v>2.4000000000000004</v>
      </c>
      <c r="BZ86" s="162">
        <v>0</v>
      </c>
      <c r="CA86" s="18">
        <f t="shared" si="97"/>
        <v>0</v>
      </c>
      <c r="CB86" s="18">
        <f t="shared" si="98"/>
        <v>0</v>
      </c>
      <c r="CC86" s="18">
        <f t="shared" si="99"/>
        <v>0.3</v>
      </c>
      <c r="CD86" s="18">
        <f t="shared" si="100"/>
        <v>0</v>
      </c>
      <c r="CE86" s="18">
        <f t="shared" si="101"/>
        <v>0</v>
      </c>
      <c r="CF86" s="18">
        <f t="shared" si="102"/>
        <v>0</v>
      </c>
      <c r="CG86" s="18">
        <f t="shared" si="103"/>
        <v>0</v>
      </c>
      <c r="CH86" s="18">
        <f t="shared" si="104"/>
        <v>0</v>
      </c>
      <c r="CI86" s="18">
        <f t="shared" si="105"/>
        <v>0</v>
      </c>
      <c r="CJ86" s="18">
        <f t="shared" si="106"/>
        <v>2.5</v>
      </c>
      <c r="CK86" s="18">
        <f t="shared" si="107"/>
        <v>0.5</v>
      </c>
      <c r="CL86" s="18">
        <f t="shared" si="108"/>
        <v>3.3</v>
      </c>
      <c r="CM86" s="162">
        <v>0</v>
      </c>
      <c r="CN86" s="162" t="s">
        <v>24</v>
      </c>
      <c r="CO86" s="48">
        <v>0.3</v>
      </c>
      <c r="CP86" s="28">
        <v>0.3</v>
      </c>
      <c r="CQ86" s="162">
        <v>0.3</v>
      </c>
      <c r="CR86" s="162">
        <v>0.3</v>
      </c>
      <c r="CS86" s="162">
        <v>0.3</v>
      </c>
      <c r="CT86" s="28">
        <v>0.3</v>
      </c>
      <c r="CU86" s="48">
        <v>0.3</v>
      </c>
      <c r="CV86" s="48">
        <v>2.8</v>
      </c>
      <c r="CW86" s="146">
        <v>3.3</v>
      </c>
      <c r="CX86" s="73" t="s">
        <v>24</v>
      </c>
      <c r="CY86" s="146">
        <f t="shared" si="109"/>
        <v>0</v>
      </c>
      <c r="CZ86" s="146">
        <f t="shared" si="110"/>
        <v>0</v>
      </c>
      <c r="DA86" s="146">
        <f t="shared" si="111"/>
        <v>0</v>
      </c>
      <c r="DB86" s="146">
        <f t="shared" si="112"/>
        <v>0</v>
      </c>
      <c r="DC86" s="146">
        <f t="shared" si="113"/>
        <v>0</v>
      </c>
      <c r="DD86" s="146">
        <f t="shared" si="114"/>
        <v>0</v>
      </c>
      <c r="DE86" s="146">
        <f t="shared" si="115"/>
        <v>0</v>
      </c>
      <c r="DF86" s="146">
        <f t="shared" si="116"/>
        <v>0</v>
      </c>
      <c r="DG86" s="146">
        <f t="shared" si="117"/>
        <v>0</v>
      </c>
      <c r="DH86" s="146">
        <f t="shared" si="118"/>
        <v>0</v>
      </c>
      <c r="DI86" s="146">
        <f t="shared" si="119"/>
        <v>0</v>
      </c>
      <c r="DJ86" s="146">
        <f t="shared" si="120"/>
        <v>0</v>
      </c>
      <c r="DK86" s="146" t="s">
        <v>24</v>
      </c>
      <c r="DL86" s="146">
        <f t="shared" si="121"/>
        <v>0</v>
      </c>
      <c r="DM86" s="146">
        <f t="shared" si="122"/>
        <v>1050.8</v>
      </c>
      <c r="DN86" s="146">
        <f t="shared" si="123"/>
        <v>-1050.8</v>
      </c>
      <c r="DO86" s="146">
        <f t="shared" si="124"/>
        <v>0</v>
      </c>
      <c r="DP86" s="146">
        <f t="shared" si="125"/>
        <v>0</v>
      </c>
      <c r="DQ86" s="146">
        <f t="shared" si="126"/>
        <v>0</v>
      </c>
      <c r="DR86" s="146">
        <f t="shared" si="127"/>
        <v>0</v>
      </c>
      <c r="DS86" s="146">
        <f t="shared" si="128"/>
        <v>0</v>
      </c>
      <c r="DT86" s="146">
        <f t="shared" si="129"/>
        <v>0</v>
      </c>
      <c r="DU86" s="146">
        <f t="shared" si="130"/>
        <v>0</v>
      </c>
      <c r="DV86" s="146">
        <f t="shared" si="131"/>
        <v>0.9</v>
      </c>
      <c r="DW86" s="146">
        <f t="shared" si="132"/>
        <v>0.9</v>
      </c>
      <c r="DX86" s="73" t="s">
        <v>24</v>
      </c>
      <c r="DY86" s="146" t="s">
        <v>24</v>
      </c>
      <c r="DZ86" s="146" t="s">
        <v>24</v>
      </c>
      <c r="EA86" s="146" t="s">
        <v>24</v>
      </c>
      <c r="EB86" s="163" t="s">
        <v>24</v>
      </c>
      <c r="EC86" s="146" t="s">
        <v>24</v>
      </c>
      <c r="ED86" s="146" t="s">
        <v>24</v>
      </c>
      <c r="EE86" s="146" t="s">
        <v>24</v>
      </c>
      <c r="EF86" s="146" t="s">
        <v>24</v>
      </c>
      <c r="EG86" s="146" t="s">
        <v>24</v>
      </c>
      <c r="EH86" s="146" t="s">
        <v>24</v>
      </c>
      <c r="EI86" s="146" t="s">
        <v>24</v>
      </c>
      <c r="EJ86" s="146" t="s">
        <v>24</v>
      </c>
      <c r="EK86" s="164">
        <v>1050.8</v>
      </c>
      <c r="EL86" s="146" t="s">
        <v>24</v>
      </c>
      <c r="EM86" s="146" t="s">
        <v>24</v>
      </c>
      <c r="EN86" s="155">
        <v>0</v>
      </c>
      <c r="EO86" s="146" t="s">
        <v>24</v>
      </c>
      <c r="EP86" s="172" t="s">
        <v>24</v>
      </c>
      <c r="EQ86" s="253" t="s">
        <v>24</v>
      </c>
      <c r="ER86" s="158" t="s">
        <v>24</v>
      </c>
      <c r="ES86" s="146" t="s">
        <v>24</v>
      </c>
      <c r="ET86" s="155">
        <v>0.9</v>
      </c>
      <c r="EU86" s="155">
        <v>6</v>
      </c>
      <c r="EV86" s="146">
        <v>7.9</v>
      </c>
      <c r="EW86" s="146">
        <v>7.9</v>
      </c>
      <c r="EX86" s="155">
        <v>7.9</v>
      </c>
      <c r="EY86" s="155">
        <v>7.9</v>
      </c>
      <c r="EZ86" s="155">
        <v>0</v>
      </c>
      <c r="FA86" s="155">
        <v>0</v>
      </c>
      <c r="FB86" s="51">
        <v>0</v>
      </c>
      <c r="FC86" s="199">
        <v>0</v>
      </c>
      <c r="FD86" s="199">
        <v>0</v>
      </c>
      <c r="FE86" s="25">
        <v>0.211692</v>
      </c>
      <c r="FF86" s="199">
        <v>0.35112</v>
      </c>
      <c r="FG86" s="155">
        <f t="shared" si="133"/>
        <v>8.462812</v>
      </c>
      <c r="FH86" s="146" t="s">
        <v>24</v>
      </c>
      <c r="FI86" s="169">
        <v>0</v>
      </c>
      <c r="FJ86" s="155">
        <v>0.69234</v>
      </c>
      <c r="FK86" s="155">
        <v>0</v>
      </c>
      <c r="FL86" s="155">
        <v>0</v>
      </c>
      <c r="FM86" s="155">
        <v>0</v>
      </c>
      <c r="FN86" s="155">
        <v>0</v>
      </c>
      <c r="FO86" s="155">
        <v>0</v>
      </c>
      <c r="FP86" s="155">
        <v>0</v>
      </c>
      <c r="FQ86" s="155">
        <v>12.823916</v>
      </c>
      <c r="FR86" s="155">
        <v>1.497488</v>
      </c>
      <c r="FS86" s="155">
        <v>2.088924</v>
      </c>
      <c r="FT86" s="146">
        <f t="shared" si="137"/>
        <v>17.102668</v>
      </c>
      <c r="FU86" s="28" t="s">
        <v>24</v>
      </c>
      <c r="FV86" s="146">
        <v>0</v>
      </c>
      <c r="FW86" s="73">
        <v>0</v>
      </c>
      <c r="FX86" s="114">
        <v>0.177032</v>
      </c>
      <c r="FY86" s="114">
        <v>5.92798</v>
      </c>
      <c r="FZ86" s="114">
        <v>0</v>
      </c>
      <c r="GA86" s="52">
        <v>1.482353</v>
      </c>
      <c r="GB86" s="52">
        <v>138.254299</v>
      </c>
      <c r="GC86" s="52">
        <v>0.349119</v>
      </c>
      <c r="GD86" s="52">
        <v>0.173695</v>
      </c>
      <c r="GE86" s="52">
        <v>0</v>
      </c>
      <c r="GF86" s="52">
        <v>9.460683000000001</v>
      </c>
      <c r="GG86" s="158">
        <f t="shared" si="134"/>
        <v>155.825161</v>
      </c>
      <c r="GH86" s="146">
        <v>86.012869</v>
      </c>
      <c r="GI86" s="146" t="s">
        <v>24</v>
      </c>
      <c r="GJ86" s="249">
        <v>0</v>
      </c>
      <c r="GK86" s="249">
        <v>0</v>
      </c>
      <c r="GL86" s="158">
        <v>10.287003</v>
      </c>
      <c r="GM86" s="158" t="s">
        <v>24</v>
      </c>
      <c r="GN86" s="250">
        <v>0.688668</v>
      </c>
      <c r="GO86" s="250">
        <v>0</v>
      </c>
      <c r="GP86" s="158">
        <v>0</v>
      </c>
      <c r="GQ86" s="158">
        <v>0</v>
      </c>
      <c r="GR86" s="158">
        <v>0</v>
      </c>
      <c r="GS86" s="251">
        <v>0.302702</v>
      </c>
      <c r="GT86" s="155">
        <v>66.66470836008699</v>
      </c>
      <c r="GU86" s="155">
        <v>15.42928648558</v>
      </c>
      <c r="GV86" s="155">
        <v>4.100153</v>
      </c>
      <c r="GW86" s="146">
        <f t="shared" si="135"/>
        <v>97.291242</v>
      </c>
      <c r="GX86" s="146">
        <v>7.083948</v>
      </c>
      <c r="GY86" s="146">
        <v>0</v>
      </c>
      <c r="GZ86" s="146">
        <v>0</v>
      </c>
      <c r="HA86" s="146">
        <v>0</v>
      </c>
      <c r="HB86" s="146">
        <v>0</v>
      </c>
      <c r="HC86" s="146">
        <v>14.834752609999999</v>
      </c>
      <c r="HD86" s="146">
        <v>0</v>
      </c>
      <c r="HE86" s="146">
        <v>15.849947773274002</v>
      </c>
      <c r="HF86" s="330">
        <v>14.998486619027</v>
      </c>
      <c r="HG86" s="328">
        <v>1.0561517881359999</v>
      </c>
      <c r="HH86" s="328">
        <v>0</v>
      </c>
      <c r="HI86" s="328">
        <v>12.84142156965</v>
      </c>
      <c r="HJ86" s="96">
        <v>2.21920432</v>
      </c>
      <c r="HK86" s="96">
        <v>0</v>
      </c>
      <c r="HL86" s="96">
        <v>10.617874435580001</v>
      </c>
      <c r="HM86" s="96">
        <v>0</v>
      </c>
      <c r="HN86" s="96">
        <v>0.93900023</v>
      </c>
      <c r="HO86" s="96">
        <v>1</v>
      </c>
      <c r="HP86" s="96">
        <v>0.0168405</v>
      </c>
      <c r="HQ86" s="96"/>
      <c r="HR86" s="96"/>
      <c r="HS86" s="96">
        <v>0.305439</v>
      </c>
      <c r="HT86" s="96"/>
      <c r="HU86" s="96">
        <v>0.330928</v>
      </c>
      <c r="HV86" s="347">
        <f t="shared" si="138"/>
        <v>66.66470836008699</v>
      </c>
      <c r="HW86" s="347">
        <f t="shared" si="136"/>
        <v>15.42928648558</v>
      </c>
      <c r="HX86" s="347">
        <v>0.473379</v>
      </c>
      <c r="HY86" s="347"/>
      <c r="HZ86" s="347">
        <v>0.095036</v>
      </c>
      <c r="IA86" s="347">
        <v>3.043478</v>
      </c>
      <c r="IB86" s="347"/>
      <c r="IC86" s="347"/>
      <c r="ID86" s="347"/>
      <c r="IE86" s="347">
        <v>0.48826</v>
      </c>
      <c r="IF86" s="347"/>
      <c r="IG86" s="347"/>
      <c r="IH86" s="347"/>
      <c r="II86" s="347"/>
      <c r="IJ86" s="347"/>
      <c r="IK86" s="347"/>
      <c r="IL86" s="347">
        <v>3.29991</v>
      </c>
      <c r="IM86" s="347"/>
      <c r="IN86" s="347"/>
      <c r="IO86" s="347">
        <v>2.147516</v>
      </c>
      <c r="IP86" s="155">
        <f t="shared" si="139"/>
        <v>3.611893</v>
      </c>
      <c r="IQ86" s="155">
        <f t="shared" si="140"/>
        <v>5.447426</v>
      </c>
      <c r="IR86" s="312"/>
    </row>
    <row r="87" spans="1:252" ht="16.5" customHeight="1">
      <c r="A87" s="196" t="s">
        <v>134</v>
      </c>
      <c r="B87" s="197" t="s">
        <v>246</v>
      </c>
      <c r="C87" s="18">
        <v>127.3</v>
      </c>
      <c r="D87" s="18">
        <v>118.4</v>
      </c>
      <c r="E87" s="18">
        <v>147.4</v>
      </c>
      <c r="F87" s="18">
        <v>42.6</v>
      </c>
      <c r="G87" s="18">
        <v>55.9</v>
      </c>
      <c r="H87" s="18">
        <v>39.3</v>
      </c>
      <c r="I87" s="147">
        <v>21.3</v>
      </c>
      <c r="J87" s="147">
        <v>98.8</v>
      </c>
      <c r="K87" s="147">
        <v>63</v>
      </c>
      <c r="L87" s="147">
        <v>293.7</v>
      </c>
      <c r="M87" s="147">
        <v>159.3</v>
      </c>
      <c r="N87" s="146">
        <v>202.5</v>
      </c>
      <c r="O87" s="147">
        <v>299.8</v>
      </c>
      <c r="P87" s="147">
        <v>643.2</v>
      </c>
      <c r="Q87" s="18">
        <v>510.6</v>
      </c>
      <c r="R87" s="147">
        <f t="shared" si="92"/>
        <v>495.09999999999997</v>
      </c>
      <c r="S87" s="146">
        <v>621.9</v>
      </c>
      <c r="T87" s="146">
        <v>2362.9</v>
      </c>
      <c r="U87" s="155">
        <v>310.7</v>
      </c>
      <c r="V87" s="155">
        <v>559.496792</v>
      </c>
      <c r="W87" s="155">
        <v>895.5967580000001</v>
      </c>
      <c r="X87" s="155">
        <v>4278.901231</v>
      </c>
      <c r="Y87" s="155">
        <v>4100.868181</v>
      </c>
      <c r="Z87" s="147">
        <v>13.6</v>
      </c>
      <c r="AA87" s="18">
        <v>7.6</v>
      </c>
      <c r="AB87" s="18">
        <v>14.4</v>
      </c>
      <c r="AC87" s="18">
        <v>39.1</v>
      </c>
      <c r="AD87" s="18">
        <v>19.9</v>
      </c>
      <c r="AE87" s="18">
        <v>79.9</v>
      </c>
      <c r="AF87" s="18">
        <v>29.8</v>
      </c>
      <c r="AG87" s="18">
        <v>13.6</v>
      </c>
      <c r="AH87" s="18">
        <v>20.7</v>
      </c>
      <c r="AI87" s="18">
        <v>26.2</v>
      </c>
      <c r="AJ87" s="18">
        <v>14.1</v>
      </c>
      <c r="AK87" s="18">
        <v>20.9</v>
      </c>
      <c r="AL87" s="147">
        <f t="shared" si="93"/>
        <v>299.8</v>
      </c>
      <c r="AM87" s="147">
        <v>8.7</v>
      </c>
      <c r="AN87" s="18">
        <v>9.3</v>
      </c>
      <c r="AO87" s="18">
        <v>14.6</v>
      </c>
      <c r="AP87" s="18">
        <v>12.3</v>
      </c>
      <c r="AQ87" s="18">
        <v>22.3</v>
      </c>
      <c r="AR87" s="18">
        <v>13.8</v>
      </c>
      <c r="AS87" s="18">
        <v>39.2</v>
      </c>
      <c r="AT87" s="18">
        <v>24.6</v>
      </c>
      <c r="AU87" s="18">
        <v>11.9</v>
      </c>
      <c r="AV87" s="18">
        <v>58.7</v>
      </c>
      <c r="AW87" s="18">
        <v>37.8</v>
      </c>
      <c r="AX87" s="18">
        <v>390</v>
      </c>
      <c r="AY87" s="147">
        <f t="shared" si="94"/>
        <v>643.2</v>
      </c>
      <c r="AZ87" s="161">
        <v>18.6</v>
      </c>
      <c r="BA87" s="18">
        <v>23.8</v>
      </c>
      <c r="BB87" s="18">
        <v>14.6</v>
      </c>
      <c r="BC87" s="18">
        <v>20.3</v>
      </c>
      <c r="BD87" s="18">
        <v>18.9</v>
      </c>
      <c r="BE87" s="18">
        <v>71.2</v>
      </c>
      <c r="BF87" s="18">
        <v>8.8</v>
      </c>
      <c r="BG87" s="18">
        <v>114</v>
      </c>
      <c r="BH87" s="18">
        <v>12.8</v>
      </c>
      <c r="BI87" s="18">
        <v>4</v>
      </c>
      <c r="BJ87" s="18">
        <v>16.5</v>
      </c>
      <c r="BK87" s="18">
        <v>187.1</v>
      </c>
      <c r="BL87" s="147">
        <f t="shared" si="95"/>
        <v>510.6</v>
      </c>
      <c r="BM87" s="161">
        <v>23</v>
      </c>
      <c r="BN87" s="18">
        <v>41.8</v>
      </c>
      <c r="BO87" s="18">
        <v>29.8</v>
      </c>
      <c r="BP87" s="18">
        <v>17.6</v>
      </c>
      <c r="BQ87" s="18">
        <v>22.7</v>
      </c>
      <c r="BR87" s="18">
        <v>17.2</v>
      </c>
      <c r="BS87" s="48">
        <v>18.5</v>
      </c>
      <c r="BT87" s="48">
        <v>28.1</v>
      </c>
      <c r="BU87" s="48">
        <v>160.7</v>
      </c>
      <c r="BV87" s="48">
        <v>46.1</v>
      </c>
      <c r="BW87" s="48">
        <v>40.9</v>
      </c>
      <c r="BX87" s="18">
        <v>48.7</v>
      </c>
      <c r="BY87" s="18">
        <f t="shared" si="96"/>
        <v>495.09999999999997</v>
      </c>
      <c r="BZ87" s="162">
        <v>18.8</v>
      </c>
      <c r="CA87" s="18">
        <f t="shared" si="97"/>
        <v>28.599999999999998</v>
      </c>
      <c r="CB87" s="18">
        <f t="shared" si="98"/>
        <v>44.4</v>
      </c>
      <c r="CC87" s="18">
        <f t="shared" si="99"/>
        <v>20.700000000000003</v>
      </c>
      <c r="CD87" s="18">
        <f t="shared" si="100"/>
        <v>25.900000000000006</v>
      </c>
      <c r="CE87" s="18">
        <f t="shared" si="101"/>
        <v>46.29999999999998</v>
      </c>
      <c r="CF87" s="18">
        <f t="shared" si="102"/>
        <v>62.70000000000002</v>
      </c>
      <c r="CG87" s="18">
        <f t="shared" si="103"/>
        <v>38.70000000000002</v>
      </c>
      <c r="CH87" s="18">
        <f t="shared" si="104"/>
        <v>16.899999999999977</v>
      </c>
      <c r="CI87" s="18">
        <f t="shared" si="105"/>
        <v>252.29999999999995</v>
      </c>
      <c r="CJ87" s="18">
        <f t="shared" si="106"/>
        <v>51</v>
      </c>
      <c r="CK87" s="18">
        <f t="shared" si="107"/>
        <v>15.600000000000023</v>
      </c>
      <c r="CL87" s="18">
        <f t="shared" si="108"/>
        <v>621.9</v>
      </c>
      <c r="CM87" s="162">
        <v>47.4</v>
      </c>
      <c r="CN87" s="162">
        <v>91.8</v>
      </c>
      <c r="CO87" s="18">
        <v>112.5</v>
      </c>
      <c r="CP87" s="28">
        <v>138.4</v>
      </c>
      <c r="CQ87" s="162">
        <v>184.7</v>
      </c>
      <c r="CR87" s="162">
        <v>247.4</v>
      </c>
      <c r="CS87" s="162">
        <v>286.1</v>
      </c>
      <c r="CT87" s="28">
        <v>303</v>
      </c>
      <c r="CU87" s="146">
        <v>555.3</v>
      </c>
      <c r="CV87" s="146">
        <v>606.3</v>
      </c>
      <c r="CW87" s="146">
        <v>621.9</v>
      </c>
      <c r="CX87" s="146">
        <v>99</v>
      </c>
      <c r="CY87" s="146">
        <f t="shared" si="109"/>
        <v>30.099999999999994</v>
      </c>
      <c r="CZ87" s="146">
        <f t="shared" si="110"/>
        <v>36.400000000000006</v>
      </c>
      <c r="DA87" s="146">
        <f t="shared" si="111"/>
        <v>8.900000000000006</v>
      </c>
      <c r="DB87" s="146">
        <f t="shared" si="112"/>
        <v>69.69999999999999</v>
      </c>
      <c r="DC87" s="146">
        <f t="shared" si="113"/>
        <v>15.200000000000017</v>
      </c>
      <c r="DD87" s="146">
        <f t="shared" si="114"/>
        <v>1989.2</v>
      </c>
      <c r="DE87" s="146">
        <f t="shared" si="115"/>
        <v>19</v>
      </c>
      <c r="DF87" s="146">
        <f t="shared" si="116"/>
        <v>17.699999999999818</v>
      </c>
      <c r="DG87" s="146">
        <f t="shared" si="117"/>
        <v>26.40000000000009</v>
      </c>
      <c r="DH87" s="146">
        <f t="shared" si="118"/>
        <v>35</v>
      </c>
      <c r="DI87" s="146">
        <f t="shared" si="119"/>
        <v>16.300000000000182</v>
      </c>
      <c r="DJ87" s="146">
        <f t="shared" si="120"/>
        <v>2362.9</v>
      </c>
      <c r="DK87" s="146">
        <v>10.1</v>
      </c>
      <c r="DL87" s="146">
        <f t="shared" si="121"/>
        <v>14.500000000000002</v>
      </c>
      <c r="DM87" s="146">
        <f t="shared" si="122"/>
        <v>-24.6</v>
      </c>
      <c r="DN87" s="146">
        <f t="shared" si="123"/>
        <v>73.6</v>
      </c>
      <c r="DO87" s="146">
        <f t="shared" si="124"/>
        <v>22.900000000000006</v>
      </c>
      <c r="DP87" s="146">
        <f t="shared" si="125"/>
        <v>54</v>
      </c>
      <c r="DQ87" s="146">
        <f t="shared" si="126"/>
        <v>21.400000000000006</v>
      </c>
      <c r="DR87" s="146">
        <f t="shared" si="127"/>
        <v>25.5</v>
      </c>
      <c r="DS87" s="146">
        <f t="shared" si="128"/>
        <v>22.5</v>
      </c>
      <c r="DT87" s="146">
        <f t="shared" si="129"/>
        <v>22</v>
      </c>
      <c r="DU87" s="146">
        <f t="shared" si="130"/>
        <v>49.400000000000006</v>
      </c>
      <c r="DV87" s="146">
        <f t="shared" si="131"/>
        <v>19.399999999999977</v>
      </c>
      <c r="DW87" s="146">
        <f t="shared" si="132"/>
        <v>310.7</v>
      </c>
      <c r="DX87" s="146">
        <v>129.1</v>
      </c>
      <c r="DY87" s="146">
        <v>165.5</v>
      </c>
      <c r="DZ87" s="146">
        <v>174.4</v>
      </c>
      <c r="EA87" s="146">
        <v>244.1</v>
      </c>
      <c r="EB87" s="163">
        <v>259.3</v>
      </c>
      <c r="EC87" s="146">
        <v>2248.5</v>
      </c>
      <c r="ED87" s="146">
        <v>2267.5</v>
      </c>
      <c r="EE87" s="155">
        <v>2285.2</v>
      </c>
      <c r="EF87" s="155">
        <v>2311.6</v>
      </c>
      <c r="EG87" s="146">
        <v>2346.6</v>
      </c>
      <c r="EH87" s="146">
        <v>2362.9</v>
      </c>
      <c r="EI87" s="146">
        <v>10.1</v>
      </c>
      <c r="EJ87" s="146">
        <v>24.6</v>
      </c>
      <c r="EK87" s="164" t="s">
        <v>24</v>
      </c>
      <c r="EL87" s="155">
        <v>73.6</v>
      </c>
      <c r="EM87" s="146">
        <v>96.5</v>
      </c>
      <c r="EN87" s="155">
        <v>150.5</v>
      </c>
      <c r="EO87" s="146">
        <v>171.9</v>
      </c>
      <c r="EP87" s="165">
        <v>197.4</v>
      </c>
      <c r="EQ87" s="198">
        <v>219.9</v>
      </c>
      <c r="ER87" s="155">
        <v>241.9</v>
      </c>
      <c r="ES87" s="155">
        <v>291.3</v>
      </c>
      <c r="ET87" s="155">
        <v>310.7</v>
      </c>
      <c r="EU87" s="155">
        <v>28</v>
      </c>
      <c r="EV87" s="146">
        <v>71.7</v>
      </c>
      <c r="EW87" s="146">
        <v>141.1</v>
      </c>
      <c r="EX87" s="155">
        <v>170.5</v>
      </c>
      <c r="EY87" s="155">
        <v>188.2</v>
      </c>
      <c r="EZ87" s="155">
        <v>61.043425</v>
      </c>
      <c r="FA87" s="155">
        <v>36.884384</v>
      </c>
      <c r="FB87" s="51">
        <v>24.448927</v>
      </c>
      <c r="FC87" s="199">
        <v>119.468643</v>
      </c>
      <c r="FD87" s="199">
        <v>38.933843</v>
      </c>
      <c r="FE87" s="25">
        <v>24.573392</v>
      </c>
      <c r="FF87" s="199">
        <v>65.944178</v>
      </c>
      <c r="FG87" s="155">
        <f t="shared" si="133"/>
        <v>559.496792</v>
      </c>
      <c r="FH87" s="155">
        <v>47.431064</v>
      </c>
      <c r="FI87" s="169">
        <v>15.005564</v>
      </c>
      <c r="FJ87" s="155">
        <v>27.347244</v>
      </c>
      <c r="FK87" s="155">
        <v>138.661843</v>
      </c>
      <c r="FL87" s="155">
        <v>15.320195</v>
      </c>
      <c r="FM87" s="155">
        <v>11.069069</v>
      </c>
      <c r="FN87" s="155">
        <v>86.1637</v>
      </c>
      <c r="FO87" s="155">
        <v>153.206903</v>
      </c>
      <c r="FP87" s="155">
        <v>135.108635</v>
      </c>
      <c r="FQ87" s="155">
        <v>81.111861</v>
      </c>
      <c r="FR87" s="155">
        <v>94.19509</v>
      </c>
      <c r="FS87" s="155">
        <v>90.97559</v>
      </c>
      <c r="FT87" s="146">
        <f t="shared" si="137"/>
        <v>895.5967580000001</v>
      </c>
      <c r="FU87" s="28">
        <v>135.890402</v>
      </c>
      <c r="FV87" s="146">
        <v>80.800192</v>
      </c>
      <c r="FW87" s="114">
        <v>91.736658</v>
      </c>
      <c r="FX87" s="114">
        <v>160.089335</v>
      </c>
      <c r="FY87" s="114">
        <v>216.193374</v>
      </c>
      <c r="FZ87" s="114">
        <v>2021.060913</v>
      </c>
      <c r="GA87" s="52">
        <v>194.406642</v>
      </c>
      <c r="GB87" s="52">
        <v>349.661336</v>
      </c>
      <c r="GC87" s="52">
        <v>123.452444</v>
      </c>
      <c r="GD87" s="52">
        <v>95.702681</v>
      </c>
      <c r="GE87" s="52">
        <v>136.93984899999998</v>
      </c>
      <c r="GF87" s="52">
        <v>672.9674050000001</v>
      </c>
      <c r="GG87" s="158">
        <f t="shared" si="134"/>
        <v>4278.901231</v>
      </c>
      <c r="GH87" s="146">
        <v>288.382169</v>
      </c>
      <c r="GI87" s="146">
        <v>606.267425</v>
      </c>
      <c r="GJ87" s="249">
        <v>91.736658</v>
      </c>
      <c r="GK87" s="249">
        <v>153.83569200000002</v>
      </c>
      <c r="GL87" s="158">
        <v>213.153192</v>
      </c>
      <c r="GM87" s="158">
        <v>417.962501</v>
      </c>
      <c r="GN87" s="250">
        <v>292.762805</v>
      </c>
      <c r="GO87" s="250">
        <v>279.896314</v>
      </c>
      <c r="GP87" s="158">
        <v>292.405235</v>
      </c>
      <c r="GQ87" s="158">
        <v>167.17947999999996</v>
      </c>
      <c r="GR87" s="158">
        <v>1100.814695</v>
      </c>
      <c r="GS87" s="251">
        <v>196.472015</v>
      </c>
      <c r="GT87" s="155">
        <v>4373.227997208255</v>
      </c>
      <c r="GU87" s="155">
        <v>8803.873804881627</v>
      </c>
      <c r="GV87" s="155">
        <v>6894.531975756701</v>
      </c>
      <c r="GW87" s="146">
        <f t="shared" si="135"/>
        <v>4100.868181</v>
      </c>
      <c r="GX87" s="146">
        <v>106.094567</v>
      </c>
      <c r="GY87" s="146">
        <v>91.90524</v>
      </c>
      <c r="GZ87" s="146">
        <v>135.808946</v>
      </c>
      <c r="HA87" s="146">
        <v>1190.509706</v>
      </c>
      <c r="HB87" s="146">
        <v>95.52391376</v>
      </c>
      <c r="HC87" s="146">
        <v>2075.86506838</v>
      </c>
      <c r="HD87" s="146">
        <v>121.51416489427103</v>
      </c>
      <c r="HE87" s="146">
        <v>116.69347105961104</v>
      </c>
      <c r="HF87" s="330">
        <v>96.212279357421</v>
      </c>
      <c r="HG87" s="328">
        <v>87.77356318612799</v>
      </c>
      <c r="HH87" s="328">
        <v>109.793477340764</v>
      </c>
      <c r="HI87" s="328">
        <v>145.53360023006002</v>
      </c>
      <c r="HJ87" s="96">
        <v>87.84081974545198</v>
      </c>
      <c r="HK87" s="96">
        <v>4313.64390266814</v>
      </c>
      <c r="HL87" s="96">
        <v>86.58247396803698</v>
      </c>
      <c r="HM87" s="96">
        <v>121.93383073999993</v>
      </c>
      <c r="HN87" s="96">
        <v>1718.5736050799997</v>
      </c>
      <c r="HO87" s="96">
        <v>784.8267970800001</v>
      </c>
      <c r="HP87" s="96">
        <v>147.38763695</v>
      </c>
      <c r="HQ87" s="96">
        <v>418.81717443</v>
      </c>
      <c r="HR87" s="96">
        <v>217.59709822000008</v>
      </c>
      <c r="HS87" s="96">
        <v>359.850555</v>
      </c>
      <c r="HT87" s="96">
        <v>230.096848</v>
      </c>
      <c r="HU87" s="96">
        <v>316.723063</v>
      </c>
      <c r="HV87" s="347">
        <f t="shared" si="138"/>
        <v>4373.227997208255</v>
      </c>
      <c r="HW87" s="347">
        <f t="shared" si="136"/>
        <v>8803.873804881627</v>
      </c>
      <c r="HX87" s="347">
        <v>143.47495</v>
      </c>
      <c r="HY87" s="347">
        <v>197.57016</v>
      </c>
      <c r="HZ87" s="347">
        <v>1427.360923</v>
      </c>
      <c r="IA87" s="347">
        <v>136.322425</v>
      </c>
      <c r="IB87" s="347">
        <v>89.11992</v>
      </c>
      <c r="IC87" s="347">
        <v>3554.557911</v>
      </c>
      <c r="ID87" s="347">
        <v>208.249906</v>
      </c>
      <c r="IE87" s="347">
        <v>145.502543</v>
      </c>
      <c r="IF87" s="347">
        <v>210.04483675670008</v>
      </c>
      <c r="IG87" s="347">
        <v>289.812959</v>
      </c>
      <c r="IH87" s="347">
        <v>178.687203</v>
      </c>
      <c r="II87" s="347">
        <v>313.828239</v>
      </c>
      <c r="IJ87" s="347">
        <v>123.184379</v>
      </c>
      <c r="IK87" s="347">
        <v>134.619164</v>
      </c>
      <c r="IL87" s="347">
        <v>264.057539</v>
      </c>
      <c r="IM87" s="347">
        <v>573.528181</v>
      </c>
      <c r="IN87" s="347">
        <v>287.449735</v>
      </c>
      <c r="IO87" s="347">
        <v>163.3912835303</v>
      </c>
      <c r="IP87" s="155">
        <f t="shared" si="139"/>
        <v>5548.4062890000005</v>
      </c>
      <c r="IQ87" s="155">
        <f t="shared" si="140"/>
        <v>1546.2302815302999</v>
      </c>
      <c r="IR87" s="312"/>
    </row>
    <row r="88" spans="1:252" ht="16.5" customHeight="1">
      <c r="A88" s="196" t="s">
        <v>135</v>
      </c>
      <c r="B88" s="197" t="s">
        <v>247</v>
      </c>
      <c r="C88" s="18">
        <v>242.7</v>
      </c>
      <c r="D88" s="18">
        <v>159.8</v>
      </c>
      <c r="E88" s="18">
        <v>266.4</v>
      </c>
      <c r="F88" s="18">
        <v>78.7</v>
      </c>
      <c r="G88" s="18">
        <v>124.1</v>
      </c>
      <c r="H88" s="18">
        <v>96.9</v>
      </c>
      <c r="I88" s="147">
        <v>27</v>
      </c>
      <c r="J88" s="147">
        <v>116.8</v>
      </c>
      <c r="K88" s="147">
        <v>131.4</v>
      </c>
      <c r="L88" s="147">
        <v>182.5</v>
      </c>
      <c r="M88" s="147">
        <v>232.6</v>
      </c>
      <c r="N88" s="146">
        <v>285.4</v>
      </c>
      <c r="O88" s="147">
        <v>312.7</v>
      </c>
      <c r="P88" s="147">
        <v>438.9</v>
      </c>
      <c r="Q88" s="18">
        <v>394.1</v>
      </c>
      <c r="R88" s="147">
        <f t="shared" si="92"/>
        <v>383.49999999999994</v>
      </c>
      <c r="S88" s="146">
        <v>1322.6</v>
      </c>
      <c r="T88" s="146">
        <v>348.3</v>
      </c>
      <c r="U88" s="155">
        <v>474.4</v>
      </c>
      <c r="V88" s="155">
        <v>1686.046163</v>
      </c>
      <c r="W88" s="155">
        <v>3028.944688</v>
      </c>
      <c r="X88" s="155">
        <v>1970.8104309999999</v>
      </c>
      <c r="Y88" s="155">
        <v>6829.825022999999</v>
      </c>
      <c r="Z88" s="147">
        <v>16.4</v>
      </c>
      <c r="AA88" s="18">
        <v>12.5</v>
      </c>
      <c r="AB88" s="18">
        <v>29.3</v>
      </c>
      <c r="AC88" s="18">
        <v>15.2</v>
      </c>
      <c r="AD88" s="18">
        <v>23</v>
      </c>
      <c r="AE88" s="18">
        <v>48.4</v>
      </c>
      <c r="AF88" s="18">
        <v>25.1</v>
      </c>
      <c r="AG88" s="18">
        <v>19.1</v>
      </c>
      <c r="AH88" s="18">
        <v>24.6</v>
      </c>
      <c r="AI88" s="18">
        <v>30.6</v>
      </c>
      <c r="AJ88" s="18">
        <v>33.9</v>
      </c>
      <c r="AK88" s="18">
        <v>34.6</v>
      </c>
      <c r="AL88" s="147">
        <f t="shared" si="93"/>
        <v>312.7</v>
      </c>
      <c r="AM88" s="147">
        <v>17.8</v>
      </c>
      <c r="AN88" s="18">
        <v>19.7</v>
      </c>
      <c r="AO88" s="18">
        <v>20.9</v>
      </c>
      <c r="AP88" s="18">
        <v>22.9</v>
      </c>
      <c r="AQ88" s="18">
        <v>82.7</v>
      </c>
      <c r="AR88" s="18">
        <v>14.9</v>
      </c>
      <c r="AS88" s="18">
        <v>65.5</v>
      </c>
      <c r="AT88" s="18">
        <v>18.6</v>
      </c>
      <c r="AU88" s="18">
        <v>12.8</v>
      </c>
      <c r="AV88" s="18">
        <v>66.7</v>
      </c>
      <c r="AW88" s="18">
        <v>48.2</v>
      </c>
      <c r="AX88" s="18">
        <v>48.2</v>
      </c>
      <c r="AY88" s="147">
        <f t="shared" si="94"/>
        <v>438.9</v>
      </c>
      <c r="AZ88" s="161">
        <v>16.7</v>
      </c>
      <c r="BA88" s="18">
        <v>5.7</v>
      </c>
      <c r="BB88" s="18">
        <v>6.4</v>
      </c>
      <c r="BC88" s="18">
        <v>19.1</v>
      </c>
      <c r="BD88" s="18">
        <v>17.9</v>
      </c>
      <c r="BE88" s="18">
        <v>58.5</v>
      </c>
      <c r="BF88" s="18">
        <v>24.4</v>
      </c>
      <c r="BG88" s="18">
        <v>26</v>
      </c>
      <c r="BH88" s="18">
        <v>28.3</v>
      </c>
      <c r="BI88" s="18">
        <v>16.5</v>
      </c>
      <c r="BJ88" s="18">
        <v>110.4</v>
      </c>
      <c r="BK88" s="18">
        <v>64.2</v>
      </c>
      <c r="BL88" s="147">
        <f t="shared" si="95"/>
        <v>394.09999999999997</v>
      </c>
      <c r="BM88" s="161">
        <v>19</v>
      </c>
      <c r="BN88" s="18">
        <v>26.8</v>
      </c>
      <c r="BO88" s="18">
        <v>45.8</v>
      </c>
      <c r="BP88" s="18">
        <v>14.4</v>
      </c>
      <c r="BQ88" s="18">
        <v>33.2</v>
      </c>
      <c r="BR88" s="18">
        <v>44.1</v>
      </c>
      <c r="BS88" s="48">
        <v>19.4</v>
      </c>
      <c r="BT88" s="48">
        <v>36.6</v>
      </c>
      <c r="BU88" s="48">
        <v>30.3</v>
      </c>
      <c r="BV88" s="48">
        <v>32</v>
      </c>
      <c r="BW88" s="48">
        <v>51.2</v>
      </c>
      <c r="BX88" s="18">
        <v>30.7</v>
      </c>
      <c r="BY88" s="18">
        <f t="shared" si="96"/>
        <v>383.49999999999994</v>
      </c>
      <c r="BZ88" s="162">
        <v>25.1</v>
      </c>
      <c r="CA88" s="18">
        <f t="shared" si="97"/>
        <v>19.5</v>
      </c>
      <c r="CB88" s="18">
        <f t="shared" si="98"/>
        <v>23.6</v>
      </c>
      <c r="CC88" s="18">
        <f t="shared" si="99"/>
        <v>331.5</v>
      </c>
      <c r="CD88" s="18">
        <f t="shared" si="100"/>
        <v>81.69999999999999</v>
      </c>
      <c r="CE88" s="18">
        <f t="shared" si="101"/>
        <v>39.700000000000045</v>
      </c>
      <c r="CF88" s="18">
        <f t="shared" si="102"/>
        <v>208.29999999999995</v>
      </c>
      <c r="CG88" s="18">
        <f t="shared" si="103"/>
        <v>71.89999999999998</v>
      </c>
      <c r="CH88" s="18">
        <f t="shared" si="104"/>
        <v>344.70000000000005</v>
      </c>
      <c r="CI88" s="18">
        <f t="shared" si="105"/>
        <v>51.59999999999991</v>
      </c>
      <c r="CJ88" s="18">
        <f t="shared" si="106"/>
        <v>28.800000000000182</v>
      </c>
      <c r="CK88" s="18">
        <f t="shared" si="107"/>
        <v>96.19999999999982</v>
      </c>
      <c r="CL88" s="18">
        <f t="shared" si="108"/>
        <v>1322.6</v>
      </c>
      <c r="CM88" s="162">
        <v>44.6</v>
      </c>
      <c r="CN88" s="162">
        <v>68.2</v>
      </c>
      <c r="CO88" s="18">
        <v>399.7</v>
      </c>
      <c r="CP88" s="28">
        <v>481.4</v>
      </c>
      <c r="CQ88" s="162">
        <v>521.1</v>
      </c>
      <c r="CR88" s="162">
        <v>729.4</v>
      </c>
      <c r="CS88" s="162">
        <v>801.3</v>
      </c>
      <c r="CT88" s="28">
        <v>1146</v>
      </c>
      <c r="CU88" s="146">
        <v>1197.6</v>
      </c>
      <c r="CV88" s="146">
        <v>1226.4</v>
      </c>
      <c r="CW88" s="146">
        <v>1322.6</v>
      </c>
      <c r="CX88" s="146">
        <v>54.4</v>
      </c>
      <c r="CY88" s="146">
        <f t="shared" si="109"/>
        <v>10.000000000000007</v>
      </c>
      <c r="CZ88" s="146">
        <f t="shared" si="110"/>
        <v>55.599999999999994</v>
      </c>
      <c r="DA88" s="146">
        <f t="shared" si="111"/>
        <v>41.30000000000001</v>
      </c>
      <c r="DB88" s="146">
        <f t="shared" si="112"/>
        <v>20</v>
      </c>
      <c r="DC88" s="146">
        <f t="shared" si="113"/>
        <v>10.699999999999989</v>
      </c>
      <c r="DD88" s="146">
        <f t="shared" si="114"/>
        <v>40.900000000000006</v>
      </c>
      <c r="DE88" s="146">
        <f t="shared" si="115"/>
        <v>10.699999999999989</v>
      </c>
      <c r="DF88" s="146">
        <f t="shared" si="116"/>
        <v>25.400000000000006</v>
      </c>
      <c r="DG88" s="146">
        <f t="shared" si="117"/>
        <v>24.100000000000023</v>
      </c>
      <c r="DH88" s="146">
        <f t="shared" si="118"/>
        <v>11.899999999999977</v>
      </c>
      <c r="DI88" s="146">
        <f t="shared" si="119"/>
        <v>43.30000000000001</v>
      </c>
      <c r="DJ88" s="146">
        <f t="shared" si="120"/>
        <v>348.3</v>
      </c>
      <c r="DK88" s="146">
        <v>4.8</v>
      </c>
      <c r="DL88" s="146">
        <f t="shared" si="121"/>
        <v>13.2</v>
      </c>
      <c r="DM88" s="146">
        <f t="shared" si="122"/>
        <v>-18</v>
      </c>
      <c r="DN88" s="146">
        <f t="shared" si="123"/>
        <v>153.8</v>
      </c>
      <c r="DO88" s="146">
        <f t="shared" si="124"/>
        <v>32.29999999999998</v>
      </c>
      <c r="DP88" s="146">
        <f t="shared" si="125"/>
        <v>36.80000000000001</v>
      </c>
      <c r="DQ88" s="146">
        <f t="shared" si="126"/>
        <v>37.400000000000006</v>
      </c>
      <c r="DR88" s="146">
        <f t="shared" si="127"/>
        <v>56.89999999999998</v>
      </c>
      <c r="DS88" s="146">
        <f t="shared" si="128"/>
        <v>25</v>
      </c>
      <c r="DT88" s="146">
        <f t="shared" si="129"/>
        <v>14.699999999999989</v>
      </c>
      <c r="DU88" s="146">
        <f t="shared" si="130"/>
        <v>79</v>
      </c>
      <c r="DV88" s="146">
        <f t="shared" si="131"/>
        <v>38.5</v>
      </c>
      <c r="DW88" s="146">
        <f t="shared" si="132"/>
        <v>474.4</v>
      </c>
      <c r="DX88" s="146">
        <v>64.4</v>
      </c>
      <c r="DY88" s="146">
        <v>120</v>
      </c>
      <c r="DZ88" s="146">
        <v>161.3</v>
      </c>
      <c r="EA88" s="146">
        <v>181.3</v>
      </c>
      <c r="EB88" s="163">
        <v>192</v>
      </c>
      <c r="EC88" s="146">
        <v>232.9</v>
      </c>
      <c r="ED88" s="146">
        <v>243.6</v>
      </c>
      <c r="EE88" s="155">
        <v>269</v>
      </c>
      <c r="EF88" s="155">
        <v>293.1</v>
      </c>
      <c r="EG88" s="146">
        <v>305</v>
      </c>
      <c r="EH88" s="146">
        <v>348.3</v>
      </c>
      <c r="EI88" s="146">
        <v>4.8</v>
      </c>
      <c r="EJ88" s="146">
        <v>18</v>
      </c>
      <c r="EK88" s="164" t="s">
        <v>24</v>
      </c>
      <c r="EL88" s="155">
        <v>153.8</v>
      </c>
      <c r="EM88" s="146">
        <v>186.1</v>
      </c>
      <c r="EN88" s="155">
        <v>222.9</v>
      </c>
      <c r="EO88" s="146">
        <v>260.3</v>
      </c>
      <c r="EP88" s="165">
        <v>317.2</v>
      </c>
      <c r="EQ88" s="198">
        <v>342.2</v>
      </c>
      <c r="ER88" s="155">
        <v>356.9</v>
      </c>
      <c r="ES88" s="155">
        <v>435.9</v>
      </c>
      <c r="ET88" s="155">
        <v>474.4</v>
      </c>
      <c r="EU88" s="155">
        <v>67.7</v>
      </c>
      <c r="EV88" s="146">
        <v>398.7</v>
      </c>
      <c r="EW88" s="146">
        <v>450.4</v>
      </c>
      <c r="EX88" s="155">
        <v>496.3</v>
      </c>
      <c r="EY88" s="155">
        <v>519.8</v>
      </c>
      <c r="EZ88" s="155">
        <v>44.95583</v>
      </c>
      <c r="FA88" s="155">
        <v>60.758491</v>
      </c>
      <c r="FB88" s="51">
        <v>892.216346</v>
      </c>
      <c r="FC88" s="199">
        <v>34.971007</v>
      </c>
      <c r="FD88" s="199">
        <v>24.973325</v>
      </c>
      <c r="FE88" s="25">
        <v>88.588795</v>
      </c>
      <c r="FF88" s="199">
        <v>19.782369</v>
      </c>
      <c r="FG88" s="155">
        <f t="shared" si="133"/>
        <v>1686.046163</v>
      </c>
      <c r="FH88" s="155">
        <v>12.866347</v>
      </c>
      <c r="FI88" s="169">
        <v>211.989067</v>
      </c>
      <c r="FJ88" s="155">
        <v>28.482099</v>
      </c>
      <c r="FK88" s="155">
        <v>27.214287</v>
      </c>
      <c r="FL88" s="155">
        <v>21.865109</v>
      </c>
      <c r="FM88" s="155">
        <v>31.340991</v>
      </c>
      <c r="FN88" s="155">
        <v>40.765372</v>
      </c>
      <c r="FO88" s="155">
        <v>309.239657</v>
      </c>
      <c r="FP88" s="155">
        <v>1987.225382</v>
      </c>
      <c r="FQ88" s="155">
        <v>289.51949</v>
      </c>
      <c r="FR88" s="155">
        <v>19.772363</v>
      </c>
      <c r="FS88" s="155">
        <v>48.664524</v>
      </c>
      <c r="FT88" s="146">
        <f t="shared" si="137"/>
        <v>3028.944688</v>
      </c>
      <c r="FU88" s="28">
        <v>82.548104</v>
      </c>
      <c r="FV88" s="146">
        <v>128.934773</v>
      </c>
      <c r="FW88" s="114">
        <v>64.673282</v>
      </c>
      <c r="FX88" s="114">
        <v>786.083287</v>
      </c>
      <c r="FY88" s="114">
        <v>96.362083</v>
      </c>
      <c r="FZ88" s="114">
        <v>67.024046</v>
      </c>
      <c r="GA88" s="52">
        <v>112.693707</v>
      </c>
      <c r="GB88" s="52">
        <v>171.34099</v>
      </c>
      <c r="GC88" s="52">
        <v>198.670774</v>
      </c>
      <c r="GD88" s="52">
        <v>63.863104</v>
      </c>
      <c r="GE88" s="52">
        <v>110.50054599999999</v>
      </c>
      <c r="GF88" s="52">
        <v>88.11573499999999</v>
      </c>
      <c r="GG88" s="158">
        <f t="shared" si="134"/>
        <v>1970.8104309999999</v>
      </c>
      <c r="GH88" s="146">
        <v>3605.898427</v>
      </c>
      <c r="GI88" s="146">
        <v>431.330437</v>
      </c>
      <c r="GJ88" s="249">
        <v>64.673282</v>
      </c>
      <c r="GK88" s="249">
        <v>47.007341999999994</v>
      </c>
      <c r="GL88" s="158">
        <v>31.168659</v>
      </c>
      <c r="GM88" s="158">
        <v>1775.6356269999999</v>
      </c>
      <c r="GN88" s="250">
        <v>174.434851</v>
      </c>
      <c r="GO88" s="250">
        <v>218.790879</v>
      </c>
      <c r="GP88" s="158">
        <v>81.544615</v>
      </c>
      <c r="GQ88" s="158">
        <v>107.70328599999999</v>
      </c>
      <c r="GR88" s="158">
        <v>89.196932</v>
      </c>
      <c r="GS88" s="251">
        <v>202.440686</v>
      </c>
      <c r="GT88" s="155">
        <v>8700.137201431757</v>
      </c>
      <c r="GU88" s="155">
        <v>3990.1859252566874</v>
      </c>
      <c r="GV88" s="155">
        <v>14060.12915397333</v>
      </c>
      <c r="GW88" s="146">
        <f t="shared" si="135"/>
        <v>6829.825022999999</v>
      </c>
      <c r="GX88" s="146">
        <v>799.529374</v>
      </c>
      <c r="GY88" s="146">
        <v>2585.315336</v>
      </c>
      <c r="GZ88" s="146">
        <v>350.444164</v>
      </c>
      <c r="HA88" s="146">
        <v>2809.875041</v>
      </c>
      <c r="HB88" s="146">
        <v>139.60665145</v>
      </c>
      <c r="HC88" s="146">
        <v>1157.4634705500002</v>
      </c>
      <c r="HD88" s="146">
        <v>185.38892715556096</v>
      </c>
      <c r="HE88" s="146">
        <v>137.911356987703</v>
      </c>
      <c r="HF88" s="330">
        <v>138.28206878782</v>
      </c>
      <c r="HG88" s="328">
        <v>126.00399065428999</v>
      </c>
      <c r="HH88" s="328">
        <v>90.11638483391299</v>
      </c>
      <c r="HI88" s="328">
        <v>180.20043601247102</v>
      </c>
      <c r="HJ88" s="96">
        <v>100.08083554361006</v>
      </c>
      <c r="HK88" s="96">
        <v>108.59892263045</v>
      </c>
      <c r="HL88" s="96">
        <v>180.59710382262796</v>
      </c>
      <c r="HM88" s="96">
        <v>383.95943885999986</v>
      </c>
      <c r="HN88" s="96">
        <v>428.06981847</v>
      </c>
      <c r="HO88" s="96">
        <v>454.7485520799999</v>
      </c>
      <c r="HP88" s="96">
        <v>214.47894943999987</v>
      </c>
      <c r="HQ88" s="96">
        <v>375.0697361199999</v>
      </c>
      <c r="HR88" s="96">
        <v>245.73199929000006</v>
      </c>
      <c r="HS88" s="96">
        <v>210.396057</v>
      </c>
      <c r="HT88" s="96">
        <v>1001.357403</v>
      </c>
      <c r="HU88" s="96">
        <v>287.097109</v>
      </c>
      <c r="HV88" s="347">
        <f t="shared" si="138"/>
        <v>8700.137201431757</v>
      </c>
      <c r="HW88" s="347">
        <f t="shared" si="136"/>
        <v>3990.1859252566874</v>
      </c>
      <c r="HX88" s="347">
        <v>241.616429</v>
      </c>
      <c r="HY88" s="347">
        <v>564.689969</v>
      </c>
      <c r="HZ88" s="347">
        <v>4223.608474</v>
      </c>
      <c r="IA88" s="347">
        <v>159.32516</v>
      </c>
      <c r="IB88" s="347">
        <v>131.925958</v>
      </c>
      <c r="IC88" s="347">
        <v>7137.289781</v>
      </c>
      <c r="ID88" s="347">
        <v>395.766317</v>
      </c>
      <c r="IE88" s="347">
        <v>235.017711</v>
      </c>
      <c r="IF88" s="347">
        <v>299.09514697333</v>
      </c>
      <c r="IG88" s="347">
        <v>172.654685</v>
      </c>
      <c r="IH88" s="347">
        <v>134.715328</v>
      </c>
      <c r="II88" s="347">
        <v>364.424195</v>
      </c>
      <c r="IJ88" s="347">
        <v>104.933983</v>
      </c>
      <c r="IK88" s="347">
        <v>186.129215</v>
      </c>
      <c r="IL88" s="347">
        <v>144.81194</v>
      </c>
      <c r="IM88" s="347">
        <v>2214.846894</v>
      </c>
      <c r="IN88" s="347">
        <v>445.862656</v>
      </c>
      <c r="IO88" s="347">
        <v>196.235941</v>
      </c>
      <c r="IP88" s="155">
        <f t="shared" si="139"/>
        <v>12458.455771</v>
      </c>
      <c r="IQ88" s="155">
        <f t="shared" si="140"/>
        <v>3292.820629</v>
      </c>
      <c r="IR88" s="312"/>
    </row>
    <row r="89" spans="1:252" ht="16.5" customHeight="1">
      <c r="A89" s="196" t="s">
        <v>136</v>
      </c>
      <c r="B89" s="197" t="s">
        <v>137</v>
      </c>
      <c r="C89" s="18">
        <v>480.8</v>
      </c>
      <c r="D89" s="18">
        <v>565.8</v>
      </c>
      <c r="E89" s="18">
        <v>556.3</v>
      </c>
      <c r="F89" s="18">
        <v>482.9</v>
      </c>
      <c r="G89" s="18">
        <v>610.2</v>
      </c>
      <c r="H89" s="18">
        <v>670.1</v>
      </c>
      <c r="I89" s="147">
        <v>343.1</v>
      </c>
      <c r="J89" s="147">
        <v>394.4</v>
      </c>
      <c r="K89" s="147">
        <v>565.3</v>
      </c>
      <c r="L89" s="147">
        <v>914.4</v>
      </c>
      <c r="M89" s="147">
        <v>1979.5</v>
      </c>
      <c r="N89" s="146">
        <v>1763.5</v>
      </c>
      <c r="O89" s="147">
        <v>1822.4</v>
      </c>
      <c r="P89" s="147">
        <v>1737.1</v>
      </c>
      <c r="Q89" s="18">
        <v>1674.1</v>
      </c>
      <c r="R89" s="147">
        <f t="shared" si="92"/>
        <v>2816.5</v>
      </c>
      <c r="S89" s="146">
        <v>3564.8</v>
      </c>
      <c r="T89" s="146">
        <v>2248.4</v>
      </c>
      <c r="U89" s="155">
        <v>3706.1</v>
      </c>
      <c r="V89" s="155">
        <v>2240.631828</v>
      </c>
      <c r="W89" s="155">
        <v>3651.4644830000007</v>
      </c>
      <c r="X89" s="155">
        <v>6603.643679</v>
      </c>
      <c r="Y89" s="155">
        <v>8938.125531</v>
      </c>
      <c r="Z89" s="147">
        <v>120.6</v>
      </c>
      <c r="AA89" s="18">
        <v>99.1</v>
      </c>
      <c r="AB89" s="18">
        <v>140.8</v>
      </c>
      <c r="AC89" s="18">
        <v>174.2</v>
      </c>
      <c r="AD89" s="18">
        <v>201.9</v>
      </c>
      <c r="AE89" s="18">
        <v>198.5</v>
      </c>
      <c r="AF89" s="18" t="s">
        <v>24</v>
      </c>
      <c r="AG89" s="18">
        <v>175.6</v>
      </c>
      <c r="AH89" s="18">
        <v>192.8</v>
      </c>
      <c r="AI89" s="18">
        <v>206.3</v>
      </c>
      <c r="AJ89" s="18">
        <v>143.4</v>
      </c>
      <c r="AK89" s="18">
        <v>169.2</v>
      </c>
      <c r="AL89" s="147">
        <f t="shared" si="93"/>
        <v>1822.4</v>
      </c>
      <c r="AM89" s="147">
        <v>156.4</v>
      </c>
      <c r="AN89" s="18" t="s">
        <v>24</v>
      </c>
      <c r="AO89" s="18">
        <v>213.2</v>
      </c>
      <c r="AP89" s="18">
        <v>192.6</v>
      </c>
      <c r="AQ89" s="18">
        <v>164.2</v>
      </c>
      <c r="AR89" s="18">
        <v>205.4</v>
      </c>
      <c r="AS89" s="18">
        <v>170.8</v>
      </c>
      <c r="AT89" s="18">
        <v>272.1</v>
      </c>
      <c r="AU89" s="18">
        <v>180.6</v>
      </c>
      <c r="AV89" s="18">
        <v>181.8</v>
      </c>
      <c r="AW89" s="18" t="s">
        <v>24</v>
      </c>
      <c r="AX89" s="18" t="s">
        <v>24</v>
      </c>
      <c r="AY89" s="147">
        <f t="shared" si="94"/>
        <v>1737.1000000000001</v>
      </c>
      <c r="AZ89" s="161">
        <v>73.2</v>
      </c>
      <c r="BA89" s="18">
        <v>140.9</v>
      </c>
      <c r="BB89" s="18">
        <v>134.1</v>
      </c>
      <c r="BC89" s="18">
        <v>191.5</v>
      </c>
      <c r="BD89" s="18">
        <v>116.4</v>
      </c>
      <c r="BE89" s="18">
        <v>140.2</v>
      </c>
      <c r="BF89" s="18">
        <v>147.4</v>
      </c>
      <c r="BG89" s="18">
        <v>136.1</v>
      </c>
      <c r="BH89" s="18">
        <v>114.9</v>
      </c>
      <c r="BI89" s="18">
        <v>229.3</v>
      </c>
      <c r="BJ89" s="18" t="s">
        <v>24</v>
      </c>
      <c r="BK89" s="18">
        <v>250.1</v>
      </c>
      <c r="BL89" s="147">
        <f t="shared" si="95"/>
        <v>1674.1</v>
      </c>
      <c r="BM89" s="161">
        <v>146.7</v>
      </c>
      <c r="BN89" s="18">
        <v>116.3</v>
      </c>
      <c r="BO89" s="18">
        <v>340.2</v>
      </c>
      <c r="BP89" s="18">
        <v>220.2</v>
      </c>
      <c r="BQ89" s="18">
        <v>0.8</v>
      </c>
      <c r="BR89" s="18">
        <v>141</v>
      </c>
      <c r="BS89" s="48">
        <v>257.4</v>
      </c>
      <c r="BT89" s="48">
        <v>210.7</v>
      </c>
      <c r="BU89" s="48">
        <v>309.4</v>
      </c>
      <c r="BV89" s="48">
        <v>467.1</v>
      </c>
      <c r="BW89" s="48">
        <v>288.3</v>
      </c>
      <c r="BX89" s="18">
        <v>318.4</v>
      </c>
      <c r="BY89" s="18">
        <f t="shared" si="96"/>
        <v>2816.5</v>
      </c>
      <c r="BZ89" s="162">
        <v>301.9</v>
      </c>
      <c r="CA89" s="18">
        <f t="shared" si="97"/>
        <v>164.10000000000002</v>
      </c>
      <c r="CB89" s="18">
        <f t="shared" si="98"/>
        <v>312.6</v>
      </c>
      <c r="CC89" s="18">
        <f t="shared" si="99"/>
        <v>234.5</v>
      </c>
      <c r="CD89" s="18">
        <f t="shared" si="100"/>
        <v>277.80000000000007</v>
      </c>
      <c r="CE89" s="18">
        <f t="shared" si="101"/>
        <v>363.5</v>
      </c>
      <c r="CF89" s="18">
        <f t="shared" si="102"/>
        <v>247.5999999999999</v>
      </c>
      <c r="CG89" s="18">
        <f t="shared" si="103"/>
        <v>407.5</v>
      </c>
      <c r="CH89" s="18">
        <f t="shared" si="104"/>
        <v>380.5999999999999</v>
      </c>
      <c r="CI89" s="18">
        <f t="shared" si="105"/>
        <v>265.4000000000001</v>
      </c>
      <c r="CJ89" s="18">
        <f t="shared" si="106"/>
        <v>153.69999999999982</v>
      </c>
      <c r="CK89" s="18">
        <f t="shared" si="107"/>
        <v>455.60000000000036</v>
      </c>
      <c r="CL89" s="18">
        <f t="shared" si="108"/>
        <v>3564.8</v>
      </c>
      <c r="CM89" s="162">
        <v>466</v>
      </c>
      <c r="CN89" s="162">
        <v>778.6</v>
      </c>
      <c r="CO89" s="18">
        <v>1013.1</v>
      </c>
      <c r="CP89" s="28">
        <v>1290.9</v>
      </c>
      <c r="CQ89" s="162">
        <v>1654.4</v>
      </c>
      <c r="CR89" s="162">
        <v>1902</v>
      </c>
      <c r="CS89" s="162">
        <v>2309.5</v>
      </c>
      <c r="CT89" s="28">
        <v>2690.1</v>
      </c>
      <c r="CU89" s="146">
        <v>2955.5</v>
      </c>
      <c r="CV89" s="146">
        <v>3109.2</v>
      </c>
      <c r="CW89" s="146">
        <v>3564.8</v>
      </c>
      <c r="CX89" s="146">
        <v>359.6</v>
      </c>
      <c r="CY89" s="146">
        <f t="shared" si="109"/>
        <v>137.59999999999997</v>
      </c>
      <c r="CZ89" s="146">
        <f t="shared" si="110"/>
        <v>168.59999999999997</v>
      </c>
      <c r="DA89" s="146">
        <f t="shared" si="111"/>
        <v>157</v>
      </c>
      <c r="DB89" s="146">
        <f t="shared" si="112"/>
        <v>168.4000000000001</v>
      </c>
      <c r="DC89" s="146">
        <f t="shared" si="113"/>
        <v>86.29999999999995</v>
      </c>
      <c r="DD89" s="146">
        <f t="shared" si="114"/>
        <v>490.29999999999995</v>
      </c>
      <c r="DE89" s="146">
        <f t="shared" si="115"/>
        <v>86.10000000000014</v>
      </c>
      <c r="DF89" s="146">
        <f t="shared" si="116"/>
        <v>100.39999999999986</v>
      </c>
      <c r="DG89" s="146">
        <f t="shared" si="117"/>
        <v>160.60000000000014</v>
      </c>
      <c r="DH89" s="146">
        <f t="shared" si="118"/>
        <v>112.89999999999986</v>
      </c>
      <c r="DI89" s="146">
        <f t="shared" si="119"/>
        <v>220.60000000000014</v>
      </c>
      <c r="DJ89" s="146">
        <f t="shared" si="120"/>
        <v>2248.4</v>
      </c>
      <c r="DK89" s="146">
        <v>368.3</v>
      </c>
      <c r="DL89" s="146">
        <f t="shared" si="121"/>
        <v>394.59999999999997</v>
      </c>
      <c r="DM89" s="146">
        <f t="shared" si="122"/>
        <v>-694.9</v>
      </c>
      <c r="DN89" s="146">
        <f t="shared" si="123"/>
        <v>1257.3</v>
      </c>
      <c r="DO89" s="146">
        <f t="shared" si="124"/>
        <v>363.10000000000014</v>
      </c>
      <c r="DP89" s="146">
        <f t="shared" si="125"/>
        <v>288.1999999999998</v>
      </c>
      <c r="DQ89" s="146">
        <f t="shared" si="126"/>
        <v>345.3000000000002</v>
      </c>
      <c r="DR89" s="146">
        <f t="shared" si="127"/>
        <v>224.5</v>
      </c>
      <c r="DS89" s="146">
        <f t="shared" si="128"/>
        <v>308.5</v>
      </c>
      <c r="DT89" s="146">
        <f t="shared" si="129"/>
        <v>334.2999999999997</v>
      </c>
      <c r="DU89" s="146">
        <f t="shared" si="130"/>
        <v>214.10000000000036</v>
      </c>
      <c r="DV89" s="146">
        <f t="shared" si="131"/>
        <v>302.7999999999997</v>
      </c>
      <c r="DW89" s="146">
        <f t="shared" si="132"/>
        <v>3706.1</v>
      </c>
      <c r="DX89" s="146">
        <v>497.2</v>
      </c>
      <c r="DY89" s="146">
        <v>665.8</v>
      </c>
      <c r="DZ89" s="146">
        <v>822.8</v>
      </c>
      <c r="EA89" s="146">
        <v>991.2</v>
      </c>
      <c r="EB89" s="163">
        <v>1077.5</v>
      </c>
      <c r="EC89" s="146">
        <v>1567.8</v>
      </c>
      <c r="ED89" s="146">
        <v>1653.9</v>
      </c>
      <c r="EE89" s="155">
        <v>1754.3</v>
      </c>
      <c r="EF89" s="155">
        <v>1914.9</v>
      </c>
      <c r="EG89" s="146">
        <v>2027.8</v>
      </c>
      <c r="EH89" s="146">
        <v>2248.4</v>
      </c>
      <c r="EI89" s="146">
        <v>368.3</v>
      </c>
      <c r="EJ89" s="146">
        <v>762.9</v>
      </c>
      <c r="EK89" s="164">
        <v>68</v>
      </c>
      <c r="EL89" s="155">
        <v>1325.3</v>
      </c>
      <c r="EM89" s="146">
        <v>1688.4</v>
      </c>
      <c r="EN89" s="155">
        <v>1976.6</v>
      </c>
      <c r="EO89" s="146">
        <v>2321.9</v>
      </c>
      <c r="EP89" s="165">
        <v>2546.4</v>
      </c>
      <c r="EQ89" s="198">
        <v>2854.9</v>
      </c>
      <c r="ER89" s="155">
        <v>3189.2</v>
      </c>
      <c r="ES89" s="155">
        <v>3403.3</v>
      </c>
      <c r="ET89" s="155">
        <v>3706.1</v>
      </c>
      <c r="EU89" s="155">
        <v>506.9</v>
      </c>
      <c r="EV89" s="146">
        <v>684.1</v>
      </c>
      <c r="EW89" s="146">
        <v>943.2</v>
      </c>
      <c r="EX89" s="155">
        <v>1221.9</v>
      </c>
      <c r="EY89" s="155">
        <v>1422.2</v>
      </c>
      <c r="EZ89" s="155">
        <v>180.046812</v>
      </c>
      <c r="FA89" s="155">
        <v>283.235138</v>
      </c>
      <c r="FB89" s="51">
        <v>0</v>
      </c>
      <c r="FC89" s="199">
        <v>337.863215</v>
      </c>
      <c r="FD89" s="199">
        <v>3.599205</v>
      </c>
      <c r="FE89" s="25">
        <v>0</v>
      </c>
      <c r="FF89" s="199">
        <v>13.687458</v>
      </c>
      <c r="FG89" s="155">
        <f t="shared" si="133"/>
        <v>2240.631828</v>
      </c>
      <c r="FH89" s="155">
        <v>183.759919</v>
      </c>
      <c r="FI89" s="169">
        <v>0</v>
      </c>
      <c r="FJ89" s="155">
        <v>384.571951</v>
      </c>
      <c r="FK89" s="155">
        <v>241.831972</v>
      </c>
      <c r="FL89" s="155">
        <v>198.078908</v>
      </c>
      <c r="FM89" s="155">
        <v>0</v>
      </c>
      <c r="FN89" s="155">
        <v>404.062264</v>
      </c>
      <c r="FO89" s="155">
        <v>422.310523</v>
      </c>
      <c r="FP89" s="155">
        <v>334.694471</v>
      </c>
      <c r="FQ89" s="155">
        <v>466.326484</v>
      </c>
      <c r="FR89" s="155">
        <v>391.861222</v>
      </c>
      <c r="FS89" s="155">
        <v>623.966769</v>
      </c>
      <c r="FT89" s="146">
        <f t="shared" si="137"/>
        <v>3651.4644830000007</v>
      </c>
      <c r="FU89" s="28">
        <v>327.992452</v>
      </c>
      <c r="FV89" s="146">
        <v>667.76363</v>
      </c>
      <c r="FW89" s="114">
        <v>673.905435</v>
      </c>
      <c r="FX89" s="114">
        <v>599.704984</v>
      </c>
      <c r="FY89" s="114">
        <v>609.904935</v>
      </c>
      <c r="FZ89" s="114">
        <v>437.582078</v>
      </c>
      <c r="GA89" s="52">
        <v>629.417028</v>
      </c>
      <c r="GB89" s="52">
        <v>424.001741</v>
      </c>
      <c r="GC89" s="52">
        <v>516.407196</v>
      </c>
      <c r="GD89" s="52">
        <v>509.202118</v>
      </c>
      <c r="GE89" s="52">
        <v>518.6881940000001</v>
      </c>
      <c r="GF89" s="52">
        <v>689.073888</v>
      </c>
      <c r="GG89" s="158">
        <f t="shared" si="134"/>
        <v>6603.643679</v>
      </c>
      <c r="GH89" s="146">
        <v>515.559944</v>
      </c>
      <c r="GI89" s="146">
        <v>520.448679</v>
      </c>
      <c r="GJ89" s="249">
        <v>673.905435</v>
      </c>
      <c r="GK89" s="249">
        <v>593.393339</v>
      </c>
      <c r="GL89" s="158">
        <v>875.85944</v>
      </c>
      <c r="GM89" s="158">
        <v>467.397426</v>
      </c>
      <c r="GN89" s="250">
        <v>1031.520617</v>
      </c>
      <c r="GO89" s="250">
        <v>827.693029</v>
      </c>
      <c r="GP89" s="158">
        <v>771.079637</v>
      </c>
      <c r="GQ89" s="158">
        <v>1001.881938</v>
      </c>
      <c r="GR89" s="158">
        <v>828.167862</v>
      </c>
      <c r="GS89" s="251">
        <v>831.218185</v>
      </c>
      <c r="GT89" s="155">
        <v>9153.43097921444</v>
      </c>
      <c r="GU89" s="155">
        <v>12214.887106026497</v>
      </c>
      <c r="GV89" s="155">
        <v>14308.800722164498</v>
      </c>
      <c r="GW89" s="146">
        <f t="shared" si="135"/>
        <v>8938.125531</v>
      </c>
      <c r="GX89" s="146">
        <v>598.491223</v>
      </c>
      <c r="GY89" s="146">
        <v>421.364679</v>
      </c>
      <c r="GZ89" s="146">
        <v>480.690928</v>
      </c>
      <c r="HA89" s="146">
        <v>724.781925</v>
      </c>
      <c r="HB89" s="146">
        <v>695.13241121</v>
      </c>
      <c r="HC89" s="146">
        <v>677.1548533299999</v>
      </c>
      <c r="HD89" s="146">
        <v>910.8385400519848</v>
      </c>
      <c r="HE89" s="146">
        <v>740.3701962673612</v>
      </c>
      <c r="HF89" s="331">
        <v>1154.7444796234058</v>
      </c>
      <c r="HG89" s="328">
        <v>681.797382813312</v>
      </c>
      <c r="HH89" s="328">
        <v>1217.2786423292816</v>
      </c>
      <c r="HI89" s="328">
        <v>850.7857185890961</v>
      </c>
      <c r="HJ89" s="96">
        <v>810.6205151601789</v>
      </c>
      <c r="HK89" s="96">
        <v>1010.3062252916369</v>
      </c>
      <c r="HL89" s="96">
        <v>706.2475818346808</v>
      </c>
      <c r="HM89" s="96">
        <v>942.0329026500002</v>
      </c>
      <c r="HN89" s="96">
        <v>1183.7522339799998</v>
      </c>
      <c r="HO89" s="96">
        <v>1053.27653435</v>
      </c>
      <c r="HP89" s="96">
        <v>1226.5514014899995</v>
      </c>
      <c r="HQ89" s="96">
        <v>1070.9182688499998</v>
      </c>
      <c r="HR89" s="96">
        <v>1016.5056334200002</v>
      </c>
      <c r="HS89" s="96">
        <v>883.7375179999999</v>
      </c>
      <c r="HT89" s="96">
        <v>999.749875</v>
      </c>
      <c r="HU89" s="96">
        <v>1311.188416</v>
      </c>
      <c r="HV89" s="347">
        <f t="shared" si="138"/>
        <v>9153.43097921444</v>
      </c>
      <c r="HW89" s="347">
        <f t="shared" si="136"/>
        <v>12214.887106026497</v>
      </c>
      <c r="HX89" s="347">
        <v>1439.0019479999999</v>
      </c>
      <c r="HY89" s="347">
        <v>1333.288335</v>
      </c>
      <c r="HZ89" s="347">
        <v>1313.932762</v>
      </c>
      <c r="IA89" s="347">
        <v>954.719048</v>
      </c>
      <c r="IB89" s="347">
        <v>862.544542</v>
      </c>
      <c r="IC89" s="347">
        <v>1049.771905</v>
      </c>
      <c r="ID89" s="347">
        <v>919.547509</v>
      </c>
      <c r="IE89" s="347">
        <v>665.6936420000001</v>
      </c>
      <c r="IF89" s="347">
        <v>1247.4964031645</v>
      </c>
      <c r="IG89" s="347">
        <v>1709.287369</v>
      </c>
      <c r="IH89" s="347">
        <v>1464.271623</v>
      </c>
      <c r="II89" s="347">
        <v>1349.2456359999999</v>
      </c>
      <c r="IJ89" s="347">
        <v>1296.507922</v>
      </c>
      <c r="IK89" s="347">
        <v>1095.498232</v>
      </c>
      <c r="IL89" s="347">
        <v>879.5475859999999</v>
      </c>
      <c r="IM89" s="347">
        <v>961.596914</v>
      </c>
      <c r="IN89" s="347">
        <v>975.591976</v>
      </c>
      <c r="IO89" s="347">
        <v>1315.247133</v>
      </c>
      <c r="IP89" s="155">
        <f t="shared" si="139"/>
        <v>6953.258539999999</v>
      </c>
      <c r="IQ89" s="155">
        <f t="shared" si="140"/>
        <v>6523.989762999999</v>
      </c>
      <c r="IR89" s="312"/>
    </row>
    <row r="90" spans="1:252" ht="16.5" customHeight="1">
      <c r="A90" s="196" t="s">
        <v>138</v>
      </c>
      <c r="B90" s="197" t="s">
        <v>139</v>
      </c>
      <c r="C90" s="18">
        <v>168.2</v>
      </c>
      <c r="D90" s="18">
        <v>165.6</v>
      </c>
      <c r="E90" s="18">
        <v>220.4</v>
      </c>
      <c r="F90" s="18">
        <v>130.8</v>
      </c>
      <c r="G90" s="18">
        <v>310.7</v>
      </c>
      <c r="H90" s="18">
        <v>168.8</v>
      </c>
      <c r="I90" s="147">
        <v>204</v>
      </c>
      <c r="J90" s="147">
        <v>137.7</v>
      </c>
      <c r="K90" s="147">
        <v>135.3</v>
      </c>
      <c r="L90" s="147">
        <v>304.3</v>
      </c>
      <c r="M90" s="147">
        <v>396.4</v>
      </c>
      <c r="N90" s="146">
        <v>585.5</v>
      </c>
      <c r="O90" s="147">
        <v>197.2</v>
      </c>
      <c r="P90" s="147">
        <v>238.6</v>
      </c>
      <c r="Q90" s="18">
        <v>453.7</v>
      </c>
      <c r="R90" s="147">
        <f t="shared" si="92"/>
        <v>632.1999999999999</v>
      </c>
      <c r="S90" s="146">
        <v>1366.5</v>
      </c>
      <c r="T90" s="146">
        <v>846.4</v>
      </c>
      <c r="U90" s="155">
        <v>1381.8</v>
      </c>
      <c r="V90" s="155">
        <v>959.838137</v>
      </c>
      <c r="W90" s="155">
        <v>3724.0945340000003</v>
      </c>
      <c r="X90" s="155">
        <v>8012.719282</v>
      </c>
      <c r="Y90" s="155">
        <v>3429.129288</v>
      </c>
      <c r="Z90" s="147">
        <v>10.4</v>
      </c>
      <c r="AA90" s="18">
        <v>13.7</v>
      </c>
      <c r="AB90" s="18">
        <v>18.2</v>
      </c>
      <c r="AC90" s="18">
        <v>10.4</v>
      </c>
      <c r="AD90" s="18">
        <v>23.8</v>
      </c>
      <c r="AE90" s="18">
        <v>12.2</v>
      </c>
      <c r="AF90" s="18">
        <v>7</v>
      </c>
      <c r="AG90" s="18">
        <v>20.3</v>
      </c>
      <c r="AH90" s="18">
        <v>26.1</v>
      </c>
      <c r="AI90" s="18">
        <v>30.5</v>
      </c>
      <c r="AJ90" s="18">
        <v>13.8</v>
      </c>
      <c r="AK90" s="18">
        <v>10.8</v>
      </c>
      <c r="AL90" s="147">
        <f t="shared" si="93"/>
        <v>197.20000000000002</v>
      </c>
      <c r="AM90" s="147">
        <v>24.7</v>
      </c>
      <c r="AN90" s="18">
        <v>24.8</v>
      </c>
      <c r="AO90" s="18">
        <v>9.3</v>
      </c>
      <c r="AP90" s="18">
        <v>6.4</v>
      </c>
      <c r="AQ90" s="18">
        <v>25.6</v>
      </c>
      <c r="AR90" s="18">
        <v>21.5</v>
      </c>
      <c r="AS90" s="18">
        <v>32.7</v>
      </c>
      <c r="AT90" s="18">
        <v>13.6</v>
      </c>
      <c r="AU90" s="18">
        <v>17.9</v>
      </c>
      <c r="AV90" s="18">
        <v>37.4</v>
      </c>
      <c r="AW90" s="18">
        <v>13.6</v>
      </c>
      <c r="AX90" s="18">
        <v>11.1</v>
      </c>
      <c r="AY90" s="147">
        <f t="shared" si="94"/>
        <v>238.6</v>
      </c>
      <c r="AZ90" s="161">
        <v>15.2</v>
      </c>
      <c r="BA90" s="18">
        <v>19.9</v>
      </c>
      <c r="BB90" s="18">
        <v>23.4</v>
      </c>
      <c r="BC90" s="18">
        <v>12.1</v>
      </c>
      <c r="BD90" s="18">
        <v>18.2</v>
      </c>
      <c r="BE90" s="18">
        <v>69.3</v>
      </c>
      <c r="BF90" s="18">
        <v>40.9</v>
      </c>
      <c r="BG90" s="18">
        <v>27</v>
      </c>
      <c r="BH90" s="18">
        <v>59.6</v>
      </c>
      <c r="BI90" s="18">
        <v>55.6</v>
      </c>
      <c r="BJ90" s="18">
        <v>49</v>
      </c>
      <c r="BK90" s="18">
        <v>63.5</v>
      </c>
      <c r="BL90" s="147">
        <f t="shared" si="95"/>
        <v>453.70000000000005</v>
      </c>
      <c r="BM90" s="161">
        <v>27.5</v>
      </c>
      <c r="BN90" s="18">
        <v>26.3</v>
      </c>
      <c r="BO90" s="18">
        <v>55</v>
      </c>
      <c r="BP90" s="18">
        <v>40.4</v>
      </c>
      <c r="BQ90" s="18">
        <v>60.9</v>
      </c>
      <c r="BR90" s="18">
        <v>33.4</v>
      </c>
      <c r="BS90" s="48">
        <v>53.6</v>
      </c>
      <c r="BT90" s="48">
        <v>88.8</v>
      </c>
      <c r="BU90" s="48">
        <v>71.1</v>
      </c>
      <c r="BV90" s="48">
        <v>46.1</v>
      </c>
      <c r="BW90" s="48">
        <v>73.8</v>
      </c>
      <c r="BX90" s="18">
        <v>55.3</v>
      </c>
      <c r="BY90" s="18">
        <f t="shared" si="96"/>
        <v>632.1999999999999</v>
      </c>
      <c r="BZ90" s="162">
        <v>31.9</v>
      </c>
      <c r="CA90" s="18">
        <f t="shared" si="97"/>
        <v>56.699999999999996</v>
      </c>
      <c r="CB90" s="18">
        <f t="shared" si="98"/>
        <v>98.30000000000001</v>
      </c>
      <c r="CC90" s="18">
        <f t="shared" si="99"/>
        <v>545.6</v>
      </c>
      <c r="CD90" s="18">
        <f t="shared" si="100"/>
        <v>69.89999999999998</v>
      </c>
      <c r="CE90" s="18">
        <f t="shared" si="101"/>
        <v>104</v>
      </c>
      <c r="CF90" s="18">
        <f t="shared" si="102"/>
        <v>73.20000000000005</v>
      </c>
      <c r="CG90" s="18">
        <f t="shared" si="103"/>
        <v>125.89999999999998</v>
      </c>
      <c r="CH90" s="18">
        <f t="shared" si="104"/>
        <v>56.700000000000045</v>
      </c>
      <c r="CI90" s="18">
        <f t="shared" si="105"/>
        <v>77.09999999999991</v>
      </c>
      <c r="CJ90" s="18">
        <f t="shared" si="106"/>
        <v>61.90000000000009</v>
      </c>
      <c r="CK90" s="18">
        <f t="shared" si="107"/>
        <v>65.29999999999995</v>
      </c>
      <c r="CL90" s="18">
        <f t="shared" si="108"/>
        <v>1366.5</v>
      </c>
      <c r="CM90" s="162">
        <v>88.6</v>
      </c>
      <c r="CN90" s="162">
        <v>186.9</v>
      </c>
      <c r="CO90" s="18">
        <v>732.5</v>
      </c>
      <c r="CP90" s="28">
        <v>802.4</v>
      </c>
      <c r="CQ90" s="162">
        <v>906.4</v>
      </c>
      <c r="CR90" s="162">
        <v>979.6</v>
      </c>
      <c r="CS90" s="162">
        <v>1105.5</v>
      </c>
      <c r="CT90" s="28">
        <v>1162.2</v>
      </c>
      <c r="CU90" s="146">
        <v>1239.3</v>
      </c>
      <c r="CV90" s="146">
        <v>1301.2</v>
      </c>
      <c r="CW90" s="146">
        <v>1366.5</v>
      </c>
      <c r="CX90" s="146">
        <v>79.8</v>
      </c>
      <c r="CY90" s="146">
        <f t="shared" si="109"/>
        <v>59.2</v>
      </c>
      <c r="CZ90" s="146">
        <f t="shared" si="110"/>
        <v>64.9</v>
      </c>
      <c r="DA90" s="146">
        <f t="shared" si="111"/>
        <v>19.900000000000006</v>
      </c>
      <c r="DB90" s="146">
        <f t="shared" si="112"/>
        <v>58.5</v>
      </c>
      <c r="DC90" s="146">
        <f t="shared" si="113"/>
        <v>55.599999999999966</v>
      </c>
      <c r="DD90" s="146">
        <f t="shared" si="114"/>
        <v>170.10000000000002</v>
      </c>
      <c r="DE90" s="146">
        <f t="shared" si="115"/>
        <v>42.89999999999998</v>
      </c>
      <c r="DF90" s="146">
        <f t="shared" si="116"/>
        <v>32.39999999999998</v>
      </c>
      <c r="DG90" s="146">
        <f t="shared" si="117"/>
        <v>158.70000000000005</v>
      </c>
      <c r="DH90" s="146">
        <f t="shared" si="118"/>
        <v>38.39999999999998</v>
      </c>
      <c r="DI90" s="146">
        <f t="shared" si="119"/>
        <v>66</v>
      </c>
      <c r="DJ90" s="146">
        <f t="shared" si="120"/>
        <v>846.4</v>
      </c>
      <c r="DK90" s="146">
        <v>42.3</v>
      </c>
      <c r="DL90" s="146">
        <f t="shared" si="121"/>
        <v>77.8</v>
      </c>
      <c r="DM90" s="146">
        <f t="shared" si="122"/>
        <v>-120.1</v>
      </c>
      <c r="DN90" s="146">
        <f t="shared" si="123"/>
        <v>245.6</v>
      </c>
      <c r="DO90" s="146">
        <f t="shared" si="124"/>
        <v>86.79999999999998</v>
      </c>
      <c r="DP90" s="146">
        <f t="shared" si="125"/>
        <v>65.30000000000001</v>
      </c>
      <c r="DQ90" s="146">
        <f t="shared" si="126"/>
        <v>503.59999999999997</v>
      </c>
      <c r="DR90" s="146">
        <f t="shared" si="127"/>
        <v>66.20000000000005</v>
      </c>
      <c r="DS90" s="146">
        <f t="shared" si="128"/>
        <v>94.40000000000009</v>
      </c>
      <c r="DT90" s="146">
        <f t="shared" si="129"/>
        <v>90.69999999999982</v>
      </c>
      <c r="DU90" s="146">
        <f t="shared" si="130"/>
        <v>168</v>
      </c>
      <c r="DV90" s="146">
        <f t="shared" si="131"/>
        <v>61.200000000000045</v>
      </c>
      <c r="DW90" s="146">
        <f t="shared" si="132"/>
        <v>1381.8</v>
      </c>
      <c r="DX90" s="146">
        <v>139</v>
      </c>
      <c r="DY90" s="146">
        <v>203.9</v>
      </c>
      <c r="DZ90" s="146">
        <v>223.8</v>
      </c>
      <c r="EA90" s="146">
        <v>282.3</v>
      </c>
      <c r="EB90" s="163">
        <v>337.9</v>
      </c>
      <c r="EC90" s="146">
        <v>508</v>
      </c>
      <c r="ED90" s="146">
        <v>550.9</v>
      </c>
      <c r="EE90" s="155">
        <v>583.3</v>
      </c>
      <c r="EF90" s="155">
        <v>742</v>
      </c>
      <c r="EG90" s="146">
        <v>780.4</v>
      </c>
      <c r="EH90" s="146">
        <v>846.4</v>
      </c>
      <c r="EI90" s="146">
        <v>42.3</v>
      </c>
      <c r="EJ90" s="146">
        <v>120.1</v>
      </c>
      <c r="EK90" s="164" t="s">
        <v>24</v>
      </c>
      <c r="EL90" s="155">
        <v>245.6</v>
      </c>
      <c r="EM90" s="146">
        <v>332.4</v>
      </c>
      <c r="EN90" s="155">
        <v>397.7</v>
      </c>
      <c r="EO90" s="146">
        <v>901.3</v>
      </c>
      <c r="EP90" s="165">
        <v>967.5</v>
      </c>
      <c r="EQ90" s="198">
        <v>1061.9</v>
      </c>
      <c r="ER90" s="155">
        <v>1152.6</v>
      </c>
      <c r="ES90" s="155">
        <v>1320.6</v>
      </c>
      <c r="ET90" s="155">
        <v>1381.8</v>
      </c>
      <c r="EU90" s="155">
        <v>64.1</v>
      </c>
      <c r="EV90" s="146">
        <v>191.6</v>
      </c>
      <c r="EW90" s="146">
        <v>296.9</v>
      </c>
      <c r="EX90" s="155">
        <v>360.8</v>
      </c>
      <c r="EY90" s="155">
        <v>411.5</v>
      </c>
      <c r="EZ90" s="155">
        <v>81.463011</v>
      </c>
      <c r="FA90" s="155">
        <v>67.870284</v>
      </c>
      <c r="FB90" s="51">
        <v>74.044676</v>
      </c>
      <c r="FC90" s="199">
        <v>52.648578</v>
      </c>
      <c r="FD90" s="199">
        <v>98.786045</v>
      </c>
      <c r="FE90" s="25">
        <v>118.236938</v>
      </c>
      <c r="FF90" s="199">
        <v>55.288605</v>
      </c>
      <c r="FG90" s="155">
        <f t="shared" si="133"/>
        <v>959.838137</v>
      </c>
      <c r="FH90" s="155">
        <v>105.850812</v>
      </c>
      <c r="FI90" s="169">
        <v>30.031894</v>
      </c>
      <c r="FJ90" s="155">
        <v>61.933366</v>
      </c>
      <c r="FK90" s="155">
        <v>52.218851</v>
      </c>
      <c r="FL90" s="155">
        <v>2124.797873</v>
      </c>
      <c r="FM90" s="155">
        <v>40.864325</v>
      </c>
      <c r="FN90" s="155">
        <v>116.973218</v>
      </c>
      <c r="FO90" s="155">
        <v>366.575612</v>
      </c>
      <c r="FP90" s="155">
        <v>155.073029</v>
      </c>
      <c r="FQ90" s="155">
        <v>208.498423</v>
      </c>
      <c r="FR90" s="155">
        <v>187.019363</v>
      </c>
      <c r="FS90" s="155">
        <v>274.257768</v>
      </c>
      <c r="FT90" s="146">
        <f t="shared" si="137"/>
        <v>3724.0945340000003</v>
      </c>
      <c r="FU90" s="28">
        <v>191.433869</v>
      </c>
      <c r="FV90" s="146">
        <v>140.839753</v>
      </c>
      <c r="FW90" s="114">
        <v>226.274911</v>
      </c>
      <c r="FX90" s="114">
        <v>270.421428</v>
      </c>
      <c r="FY90" s="114">
        <v>193.751779</v>
      </c>
      <c r="FZ90" s="114">
        <v>274.501329</v>
      </c>
      <c r="GA90" s="52">
        <v>229.389085</v>
      </c>
      <c r="GB90" s="52">
        <v>298.444667</v>
      </c>
      <c r="GC90" s="52">
        <v>189.415018</v>
      </c>
      <c r="GD90" s="52">
        <v>5294.610471</v>
      </c>
      <c r="GE90" s="52">
        <v>528.5296430000001</v>
      </c>
      <c r="GF90" s="52">
        <v>175.10732900000002</v>
      </c>
      <c r="GG90" s="158">
        <f t="shared" si="134"/>
        <v>8012.719282</v>
      </c>
      <c r="GH90" s="146">
        <v>186.905292</v>
      </c>
      <c r="GI90" s="146">
        <v>316.54941</v>
      </c>
      <c r="GJ90" s="249">
        <v>226.274911</v>
      </c>
      <c r="GK90" s="249">
        <v>246.146054</v>
      </c>
      <c r="GL90" s="158">
        <v>256.763549</v>
      </c>
      <c r="GM90" s="158">
        <v>599.758013</v>
      </c>
      <c r="GN90" s="250">
        <v>287.81163</v>
      </c>
      <c r="GO90" s="250">
        <v>343.8106</v>
      </c>
      <c r="GP90" s="158">
        <v>275.634228</v>
      </c>
      <c r="GQ90" s="158">
        <v>187.58037399999998</v>
      </c>
      <c r="GR90" s="158">
        <v>282.568568</v>
      </c>
      <c r="GS90" s="251">
        <v>219.326659</v>
      </c>
      <c r="GT90" s="155">
        <v>6420.758348916928</v>
      </c>
      <c r="GU90" s="155">
        <v>9643.845937510394</v>
      </c>
      <c r="GV90" s="155">
        <v>5570.241316115699</v>
      </c>
      <c r="GW90" s="146">
        <f t="shared" si="135"/>
        <v>3429.129288</v>
      </c>
      <c r="GX90" s="146">
        <v>566.26401</v>
      </c>
      <c r="GY90" s="146">
        <v>2237.42278</v>
      </c>
      <c r="GZ90" s="146">
        <v>516.521668</v>
      </c>
      <c r="HA90" s="146">
        <v>448.855606</v>
      </c>
      <c r="HB90" s="146">
        <v>231.55894163999997</v>
      </c>
      <c r="HC90" s="146">
        <v>602.38765849</v>
      </c>
      <c r="HD90" s="146">
        <v>315.420363952902</v>
      </c>
      <c r="HE90" s="146">
        <v>297.61469216455</v>
      </c>
      <c r="HF90" s="330">
        <v>484.61027491553097</v>
      </c>
      <c r="HG90" s="328">
        <v>272.78822023853803</v>
      </c>
      <c r="HH90" s="328">
        <v>172.484115020642</v>
      </c>
      <c r="HI90" s="328">
        <v>274.8300184947659</v>
      </c>
      <c r="HJ90" s="96">
        <v>247.48752664960406</v>
      </c>
      <c r="HK90" s="96">
        <v>2088.269697829782</v>
      </c>
      <c r="HL90" s="96">
        <v>225.82046118100996</v>
      </c>
      <c r="HM90" s="96">
        <v>306.4823126199999</v>
      </c>
      <c r="HN90" s="96">
        <v>2695.0504222</v>
      </c>
      <c r="HO90" s="96">
        <v>1269.76791006</v>
      </c>
      <c r="HP90" s="96">
        <v>402.7653390799999</v>
      </c>
      <c r="HQ90" s="96">
        <v>584.8128476400001</v>
      </c>
      <c r="HR90" s="96">
        <v>535.46207925</v>
      </c>
      <c r="HS90" s="96">
        <v>413.872303</v>
      </c>
      <c r="HT90" s="96">
        <v>386.190813</v>
      </c>
      <c r="HU90" s="96">
        <v>487.864225</v>
      </c>
      <c r="HV90" s="347">
        <f t="shared" si="138"/>
        <v>6420.758348916928</v>
      </c>
      <c r="HW90" s="347">
        <f t="shared" si="136"/>
        <v>9643.845937510394</v>
      </c>
      <c r="HX90" s="347">
        <v>445.748891</v>
      </c>
      <c r="HY90" s="347">
        <v>617.73275</v>
      </c>
      <c r="HZ90" s="347">
        <v>435.201829</v>
      </c>
      <c r="IA90" s="347">
        <v>326.598786</v>
      </c>
      <c r="IB90" s="347">
        <v>279.038551</v>
      </c>
      <c r="IC90" s="347">
        <v>526.140104</v>
      </c>
      <c r="ID90" s="347">
        <v>550.342076</v>
      </c>
      <c r="IE90" s="347">
        <v>634.751102</v>
      </c>
      <c r="IF90" s="347">
        <v>555.8624241156998</v>
      </c>
      <c r="IG90" s="347">
        <v>424.513045</v>
      </c>
      <c r="IH90" s="347">
        <v>303.068746</v>
      </c>
      <c r="II90" s="347">
        <v>471.243012</v>
      </c>
      <c r="IJ90" s="347">
        <v>531.073384</v>
      </c>
      <c r="IK90" s="347">
        <v>377.470206</v>
      </c>
      <c r="IL90" s="347">
        <v>505.494526</v>
      </c>
      <c r="IM90" s="347">
        <v>2505.182141</v>
      </c>
      <c r="IN90" s="347">
        <v>781.603558</v>
      </c>
      <c r="IO90" s="347">
        <v>483.037502</v>
      </c>
      <c r="IP90" s="155">
        <f t="shared" si="139"/>
        <v>2630.460911</v>
      </c>
      <c r="IQ90" s="155">
        <f t="shared" si="140"/>
        <v>5183.861317</v>
      </c>
      <c r="IR90" s="312"/>
    </row>
    <row r="91" spans="1:252" ht="16.5" customHeight="1">
      <c r="A91" s="196" t="s">
        <v>140</v>
      </c>
      <c r="B91" s="197" t="s">
        <v>141</v>
      </c>
      <c r="C91" s="18">
        <v>40.9</v>
      </c>
      <c r="D91" s="18">
        <v>110.9</v>
      </c>
      <c r="E91" s="18">
        <v>136</v>
      </c>
      <c r="F91" s="18">
        <v>80</v>
      </c>
      <c r="G91" s="18">
        <v>45.2</v>
      </c>
      <c r="H91" s="18">
        <v>53.4</v>
      </c>
      <c r="I91" s="147">
        <v>23.7</v>
      </c>
      <c r="J91" s="147">
        <v>11.3</v>
      </c>
      <c r="K91" s="147">
        <v>38</v>
      </c>
      <c r="L91" s="147">
        <v>42.1</v>
      </c>
      <c r="M91" s="147">
        <v>59.8</v>
      </c>
      <c r="N91" s="146">
        <v>58.3</v>
      </c>
      <c r="O91" s="147">
        <v>68.3</v>
      </c>
      <c r="P91" s="147">
        <v>66.2</v>
      </c>
      <c r="Q91" s="18">
        <v>346.3</v>
      </c>
      <c r="R91" s="147">
        <f t="shared" si="92"/>
        <v>207</v>
      </c>
      <c r="S91" s="146">
        <v>115.2</v>
      </c>
      <c r="T91" s="146">
        <v>274.8</v>
      </c>
      <c r="U91" s="155">
        <v>211.2</v>
      </c>
      <c r="V91" s="155">
        <v>419.513657</v>
      </c>
      <c r="W91" s="155">
        <v>2078.878714</v>
      </c>
      <c r="X91" s="155">
        <v>7236.849813999999</v>
      </c>
      <c r="Y91" s="155">
        <v>3535.7586360000005</v>
      </c>
      <c r="Z91" s="147">
        <v>1.1</v>
      </c>
      <c r="AA91" s="18" t="s">
        <v>209</v>
      </c>
      <c r="AB91" s="18">
        <v>2.1</v>
      </c>
      <c r="AC91" s="18">
        <v>1.2</v>
      </c>
      <c r="AD91" s="18">
        <v>2.6</v>
      </c>
      <c r="AE91" s="18">
        <v>0.7</v>
      </c>
      <c r="AF91" s="18" t="s">
        <v>209</v>
      </c>
      <c r="AG91" s="18">
        <v>8</v>
      </c>
      <c r="AH91" s="18">
        <v>42.9</v>
      </c>
      <c r="AI91" s="18" t="s">
        <v>209</v>
      </c>
      <c r="AJ91" s="18">
        <v>9.7</v>
      </c>
      <c r="AK91" s="18" t="s">
        <v>24</v>
      </c>
      <c r="AL91" s="147">
        <f t="shared" si="93"/>
        <v>68.3</v>
      </c>
      <c r="AM91" s="147">
        <v>2.6</v>
      </c>
      <c r="AN91" s="18">
        <v>1.3</v>
      </c>
      <c r="AO91" s="18">
        <v>7</v>
      </c>
      <c r="AP91" s="18">
        <v>15</v>
      </c>
      <c r="AQ91" s="18">
        <v>5.9</v>
      </c>
      <c r="AR91" s="18" t="s">
        <v>209</v>
      </c>
      <c r="AS91" s="18">
        <v>2.9</v>
      </c>
      <c r="AT91" s="18" t="s">
        <v>209</v>
      </c>
      <c r="AU91" s="18">
        <v>2.4</v>
      </c>
      <c r="AV91" s="18">
        <v>16.2</v>
      </c>
      <c r="AW91" s="18">
        <v>5.4</v>
      </c>
      <c r="AX91" s="18">
        <v>7.5</v>
      </c>
      <c r="AY91" s="147">
        <f t="shared" si="94"/>
        <v>66.19999999999999</v>
      </c>
      <c r="AZ91" s="161">
        <v>1.8</v>
      </c>
      <c r="BA91" s="18">
        <v>12.6</v>
      </c>
      <c r="BB91" s="18">
        <v>229.2</v>
      </c>
      <c r="BC91" s="18">
        <v>18.2</v>
      </c>
      <c r="BD91" s="18">
        <v>6.2</v>
      </c>
      <c r="BE91" s="18">
        <v>16.7</v>
      </c>
      <c r="BF91" s="18">
        <v>11.5</v>
      </c>
      <c r="BG91" s="18">
        <v>17</v>
      </c>
      <c r="BH91" s="18">
        <v>3.8</v>
      </c>
      <c r="BI91" s="18">
        <v>1.5</v>
      </c>
      <c r="BJ91" s="18">
        <v>1.1</v>
      </c>
      <c r="BK91" s="18">
        <v>26.7</v>
      </c>
      <c r="BL91" s="147">
        <f t="shared" si="95"/>
        <v>346.3</v>
      </c>
      <c r="BM91" s="161">
        <v>1.3</v>
      </c>
      <c r="BN91" s="18">
        <v>34.9</v>
      </c>
      <c r="BO91" s="18">
        <v>19.1</v>
      </c>
      <c r="BP91" s="18">
        <v>7.8</v>
      </c>
      <c r="BQ91" s="18">
        <v>3.3</v>
      </c>
      <c r="BR91" s="18">
        <v>19.1</v>
      </c>
      <c r="BS91" s="48">
        <v>6.5</v>
      </c>
      <c r="BT91" s="48">
        <v>26.9</v>
      </c>
      <c r="BU91" s="48">
        <v>57.4</v>
      </c>
      <c r="BV91" s="48">
        <v>18.4</v>
      </c>
      <c r="BW91" s="48">
        <v>11.7</v>
      </c>
      <c r="BX91" s="18">
        <v>0.6</v>
      </c>
      <c r="BY91" s="18">
        <f t="shared" si="96"/>
        <v>207</v>
      </c>
      <c r="BZ91" s="162">
        <v>0</v>
      </c>
      <c r="CA91" s="18">
        <f t="shared" si="97"/>
        <v>9.2</v>
      </c>
      <c r="CB91" s="18">
        <f t="shared" si="98"/>
        <v>19</v>
      </c>
      <c r="CC91" s="18">
        <f t="shared" si="99"/>
        <v>3.1999999999999993</v>
      </c>
      <c r="CD91" s="18">
        <f t="shared" si="100"/>
        <v>3.700000000000003</v>
      </c>
      <c r="CE91" s="18">
        <f t="shared" si="101"/>
        <v>6</v>
      </c>
      <c r="CF91" s="18">
        <f t="shared" si="102"/>
        <v>2.8999999999999986</v>
      </c>
      <c r="CG91" s="18">
        <f t="shared" si="103"/>
        <v>29.400000000000006</v>
      </c>
      <c r="CH91" s="18">
        <f t="shared" si="104"/>
        <v>7.699999999999989</v>
      </c>
      <c r="CI91" s="18">
        <f t="shared" si="105"/>
        <v>8.200000000000003</v>
      </c>
      <c r="CJ91" s="18">
        <f t="shared" si="106"/>
        <v>5.1000000000000085</v>
      </c>
      <c r="CK91" s="18">
        <f t="shared" si="107"/>
        <v>20.799999999999997</v>
      </c>
      <c r="CL91" s="18">
        <f t="shared" si="108"/>
        <v>115.2</v>
      </c>
      <c r="CM91" s="162">
        <v>9.2</v>
      </c>
      <c r="CN91" s="162">
        <v>28.2</v>
      </c>
      <c r="CO91" s="18">
        <v>31.4</v>
      </c>
      <c r="CP91" s="28">
        <v>35.1</v>
      </c>
      <c r="CQ91" s="162">
        <v>41.1</v>
      </c>
      <c r="CR91" s="162">
        <v>44</v>
      </c>
      <c r="CS91" s="162">
        <v>73.4</v>
      </c>
      <c r="CT91" s="28">
        <v>81.1</v>
      </c>
      <c r="CU91" s="146">
        <v>89.3</v>
      </c>
      <c r="CV91" s="146">
        <v>94.4</v>
      </c>
      <c r="CW91" s="146">
        <v>115.2</v>
      </c>
      <c r="CX91" s="146">
        <v>42.6</v>
      </c>
      <c r="CY91" s="146">
        <f t="shared" si="109"/>
        <v>32.9</v>
      </c>
      <c r="CZ91" s="146">
        <f t="shared" si="110"/>
        <v>10.5</v>
      </c>
      <c r="DA91" s="146">
        <f t="shared" si="111"/>
        <v>12.099999999999994</v>
      </c>
      <c r="DB91" s="146">
        <f t="shared" si="112"/>
        <v>14.800000000000011</v>
      </c>
      <c r="DC91" s="146">
        <f t="shared" si="113"/>
        <v>34.400000000000006</v>
      </c>
      <c r="DD91" s="146">
        <f t="shared" si="114"/>
        <v>7.799999999999983</v>
      </c>
      <c r="DE91" s="146">
        <f t="shared" si="115"/>
        <v>3.8000000000000114</v>
      </c>
      <c r="DF91" s="146">
        <f t="shared" si="116"/>
        <v>41.69999999999999</v>
      </c>
      <c r="DG91" s="146">
        <f t="shared" si="117"/>
        <v>54.099999999999994</v>
      </c>
      <c r="DH91" s="146">
        <f t="shared" si="118"/>
        <v>12</v>
      </c>
      <c r="DI91" s="146">
        <f t="shared" si="119"/>
        <v>8.100000000000023</v>
      </c>
      <c r="DJ91" s="146">
        <f t="shared" si="120"/>
        <v>274.8</v>
      </c>
      <c r="DK91" s="146">
        <v>4.9</v>
      </c>
      <c r="DL91" s="146">
        <f t="shared" si="121"/>
        <v>1.6999999999999993</v>
      </c>
      <c r="DM91" s="146">
        <f t="shared" si="122"/>
        <v>-4.8</v>
      </c>
      <c r="DN91" s="146">
        <f t="shared" si="123"/>
        <v>51</v>
      </c>
      <c r="DO91" s="146">
        <f t="shared" si="124"/>
        <v>4.800000000000004</v>
      </c>
      <c r="DP91" s="146">
        <f t="shared" si="125"/>
        <v>45.99999999999999</v>
      </c>
      <c r="DQ91" s="146">
        <f t="shared" si="126"/>
        <v>14.5</v>
      </c>
      <c r="DR91" s="146">
        <f t="shared" si="127"/>
        <v>28.700000000000017</v>
      </c>
      <c r="DS91" s="146">
        <f t="shared" si="128"/>
        <v>15.099999999999994</v>
      </c>
      <c r="DT91" s="146">
        <f t="shared" si="129"/>
        <v>19.799999999999983</v>
      </c>
      <c r="DU91" s="146">
        <f t="shared" si="130"/>
        <v>18.100000000000023</v>
      </c>
      <c r="DV91" s="146">
        <f t="shared" si="131"/>
        <v>11.399999999999977</v>
      </c>
      <c r="DW91" s="146">
        <f t="shared" si="132"/>
        <v>211.2</v>
      </c>
      <c r="DX91" s="146">
        <v>75.5</v>
      </c>
      <c r="DY91" s="146">
        <v>86</v>
      </c>
      <c r="DZ91" s="146">
        <v>98.1</v>
      </c>
      <c r="EA91" s="146">
        <v>112.9</v>
      </c>
      <c r="EB91" s="163">
        <v>147.3</v>
      </c>
      <c r="EC91" s="146">
        <v>155.1</v>
      </c>
      <c r="ED91" s="146">
        <v>158.9</v>
      </c>
      <c r="EE91" s="155">
        <v>200.6</v>
      </c>
      <c r="EF91" s="155">
        <v>254.7</v>
      </c>
      <c r="EG91" s="146">
        <v>266.7</v>
      </c>
      <c r="EH91" s="146">
        <v>274.8</v>
      </c>
      <c r="EI91" s="146">
        <v>4.9</v>
      </c>
      <c r="EJ91" s="146">
        <v>6.6</v>
      </c>
      <c r="EK91" s="164">
        <v>1.8</v>
      </c>
      <c r="EL91" s="155">
        <v>52.8</v>
      </c>
      <c r="EM91" s="146">
        <v>57.6</v>
      </c>
      <c r="EN91" s="155">
        <v>103.6</v>
      </c>
      <c r="EO91" s="146">
        <v>118.1</v>
      </c>
      <c r="EP91" s="165">
        <v>146.8</v>
      </c>
      <c r="EQ91" s="198">
        <v>161.9</v>
      </c>
      <c r="ER91" s="155">
        <v>181.7</v>
      </c>
      <c r="ES91" s="155">
        <v>199.8</v>
      </c>
      <c r="ET91" s="155">
        <v>211.2</v>
      </c>
      <c r="EU91" s="155">
        <v>16.2</v>
      </c>
      <c r="EV91" s="146">
        <v>26.4</v>
      </c>
      <c r="EW91" s="146">
        <v>42.5</v>
      </c>
      <c r="EX91" s="155">
        <v>43.1</v>
      </c>
      <c r="EY91" s="155">
        <v>80.4</v>
      </c>
      <c r="EZ91" s="155">
        <v>94.44232</v>
      </c>
      <c r="FA91" s="155">
        <v>6.828637</v>
      </c>
      <c r="FB91" s="51">
        <v>14.001353</v>
      </c>
      <c r="FC91" s="199">
        <v>73.823954</v>
      </c>
      <c r="FD91" s="199">
        <v>106.927614</v>
      </c>
      <c r="FE91" s="25">
        <v>28.624055</v>
      </c>
      <c r="FF91" s="199">
        <v>14.465724</v>
      </c>
      <c r="FG91" s="155">
        <f t="shared" si="133"/>
        <v>419.513657</v>
      </c>
      <c r="FH91" s="155">
        <v>5.251325</v>
      </c>
      <c r="FI91" s="169">
        <v>8.078966</v>
      </c>
      <c r="FJ91" s="155">
        <v>29.06316</v>
      </c>
      <c r="FK91" s="155">
        <v>61.685552</v>
      </c>
      <c r="FL91" s="155">
        <v>13.206896</v>
      </c>
      <c r="FM91" s="155">
        <v>23.468748</v>
      </c>
      <c r="FN91" s="155">
        <v>19.721006</v>
      </c>
      <c r="FO91" s="155">
        <v>86.258218</v>
      </c>
      <c r="FP91" s="155">
        <v>436.760336</v>
      </c>
      <c r="FQ91" s="155">
        <v>644.902636</v>
      </c>
      <c r="FR91" s="155">
        <v>318.863632</v>
      </c>
      <c r="FS91" s="155">
        <v>431.618239</v>
      </c>
      <c r="FT91" s="146">
        <f t="shared" si="137"/>
        <v>2078.878714</v>
      </c>
      <c r="FU91" s="28">
        <v>128.675329</v>
      </c>
      <c r="FV91" s="146">
        <v>435.372529</v>
      </c>
      <c r="FW91" s="114">
        <v>325.782927</v>
      </c>
      <c r="FX91" s="114">
        <v>136.695783</v>
      </c>
      <c r="FY91" s="114">
        <v>49.750506</v>
      </c>
      <c r="FZ91" s="114">
        <v>759.755961</v>
      </c>
      <c r="GA91" s="52">
        <v>66.790021</v>
      </c>
      <c r="GB91" s="52">
        <v>274.257069</v>
      </c>
      <c r="GC91" s="52">
        <v>105.412678</v>
      </c>
      <c r="GD91" s="52">
        <v>3614.202681</v>
      </c>
      <c r="GE91" s="52">
        <v>213.38099499999998</v>
      </c>
      <c r="GF91" s="52">
        <v>1126.773335</v>
      </c>
      <c r="GG91" s="158">
        <f t="shared" si="134"/>
        <v>7236.849813999999</v>
      </c>
      <c r="GH91" s="146">
        <v>229.117809</v>
      </c>
      <c r="GI91" s="146">
        <v>607.114177</v>
      </c>
      <c r="GJ91" s="249">
        <v>325.782927</v>
      </c>
      <c r="GK91" s="249">
        <v>141.544384</v>
      </c>
      <c r="GL91" s="158">
        <v>36.156387</v>
      </c>
      <c r="GM91" s="158">
        <v>114.602418</v>
      </c>
      <c r="GN91" s="250">
        <v>711.156269</v>
      </c>
      <c r="GO91" s="250">
        <v>137.451762</v>
      </c>
      <c r="GP91" s="158">
        <v>709.056422</v>
      </c>
      <c r="GQ91" s="158">
        <v>126.073166</v>
      </c>
      <c r="GR91" s="158">
        <v>300.272077</v>
      </c>
      <c r="GS91" s="251">
        <v>97.430838</v>
      </c>
      <c r="GT91" s="155">
        <v>1091.7670780879241</v>
      </c>
      <c r="GU91" s="155">
        <v>789.991643407046</v>
      </c>
      <c r="GV91" s="155">
        <v>501.68588889700004</v>
      </c>
      <c r="GW91" s="146">
        <f t="shared" si="135"/>
        <v>3535.7586360000005</v>
      </c>
      <c r="GX91" s="146">
        <v>217.535831</v>
      </c>
      <c r="GY91" s="146">
        <v>152.925558</v>
      </c>
      <c r="GZ91" s="146">
        <v>308.433346</v>
      </c>
      <c r="HA91" s="146">
        <v>27.901947</v>
      </c>
      <c r="HB91" s="146">
        <v>139.80923222000004</v>
      </c>
      <c r="HC91" s="146">
        <v>9.10893185</v>
      </c>
      <c r="HD91" s="146">
        <v>44.80805103679801</v>
      </c>
      <c r="HE91" s="146">
        <v>60.83360528598501</v>
      </c>
      <c r="HF91" s="330">
        <v>65.38196281808901</v>
      </c>
      <c r="HG91" s="328">
        <v>27.898236882952002</v>
      </c>
      <c r="HH91" s="328">
        <v>21.423956824087</v>
      </c>
      <c r="HI91" s="328">
        <v>15.706419170013</v>
      </c>
      <c r="HJ91" s="96">
        <v>92.63366309342801</v>
      </c>
      <c r="HK91" s="96">
        <v>102.70845930647101</v>
      </c>
      <c r="HL91" s="96">
        <v>49.056765367147</v>
      </c>
      <c r="HM91" s="96">
        <v>10.13170413</v>
      </c>
      <c r="HN91" s="96">
        <v>20.479867910000003</v>
      </c>
      <c r="HO91" s="96">
        <v>51.08881608</v>
      </c>
      <c r="HP91" s="96">
        <v>15.204157640000002</v>
      </c>
      <c r="HQ91" s="96">
        <v>66.78401429</v>
      </c>
      <c r="HR91" s="96">
        <v>121.75656359</v>
      </c>
      <c r="HS91" s="96">
        <v>134.950483</v>
      </c>
      <c r="HT91" s="96">
        <v>16.627152</v>
      </c>
      <c r="HU91" s="96">
        <v>108.569997</v>
      </c>
      <c r="HV91" s="347">
        <f t="shared" si="138"/>
        <v>1091.7670780879241</v>
      </c>
      <c r="HW91" s="347">
        <f t="shared" si="136"/>
        <v>789.991643407046</v>
      </c>
      <c r="HX91" s="347">
        <v>137.114083</v>
      </c>
      <c r="HY91" s="347">
        <v>57.514473</v>
      </c>
      <c r="HZ91" s="347">
        <v>63.677052</v>
      </c>
      <c r="IA91" s="347">
        <v>36.263143</v>
      </c>
      <c r="IB91" s="347">
        <v>38.316898</v>
      </c>
      <c r="IC91" s="347">
        <v>5.331109</v>
      </c>
      <c r="ID91" s="347">
        <v>59.843199</v>
      </c>
      <c r="IE91" s="347">
        <v>2.391926</v>
      </c>
      <c r="IF91" s="347">
        <v>33.833516896999996</v>
      </c>
      <c r="IG91" s="347">
        <v>33.903302</v>
      </c>
      <c r="IH91" s="347">
        <v>7.126716</v>
      </c>
      <c r="II91" s="347">
        <v>26.370471</v>
      </c>
      <c r="IJ91" s="347">
        <v>22.109217</v>
      </c>
      <c r="IK91" s="347">
        <v>9.686855</v>
      </c>
      <c r="IL91" s="347">
        <v>47.212964</v>
      </c>
      <c r="IM91" s="347">
        <v>90.395708</v>
      </c>
      <c r="IN91" s="347">
        <v>8.56424</v>
      </c>
      <c r="IO91" s="347">
        <v>102.634787</v>
      </c>
      <c r="IP91" s="155">
        <f t="shared" si="139"/>
        <v>338.216758</v>
      </c>
      <c r="IQ91" s="155">
        <f t="shared" si="140"/>
        <v>280.603771</v>
      </c>
      <c r="IR91" s="312"/>
    </row>
    <row r="92" spans="1:252" ht="16.5" customHeight="1">
      <c r="A92" s="196" t="s">
        <v>142</v>
      </c>
      <c r="B92" s="197" t="s">
        <v>143</v>
      </c>
      <c r="C92" s="18">
        <v>82.7</v>
      </c>
      <c r="D92" s="18">
        <v>183.1</v>
      </c>
      <c r="E92" s="18">
        <v>184.1</v>
      </c>
      <c r="F92" s="18">
        <v>311.8</v>
      </c>
      <c r="G92" s="18">
        <v>185.4</v>
      </c>
      <c r="H92" s="18">
        <v>93</v>
      </c>
      <c r="I92" s="147">
        <v>86</v>
      </c>
      <c r="J92" s="147">
        <v>211.9</v>
      </c>
      <c r="K92" s="147">
        <v>102.7</v>
      </c>
      <c r="L92" s="147">
        <v>234.1</v>
      </c>
      <c r="M92" s="147">
        <v>388.7</v>
      </c>
      <c r="N92" s="146">
        <v>266.8</v>
      </c>
      <c r="O92" s="147">
        <v>603.1</v>
      </c>
      <c r="P92" s="147">
        <v>799</v>
      </c>
      <c r="Q92" s="18">
        <v>1144.1</v>
      </c>
      <c r="R92" s="147">
        <f t="shared" si="92"/>
        <v>1728.3000000000002</v>
      </c>
      <c r="S92" s="146">
        <v>2032.6</v>
      </c>
      <c r="T92" s="146">
        <v>1981.3</v>
      </c>
      <c r="U92" s="155">
        <v>2997.1</v>
      </c>
      <c r="V92" s="155">
        <v>3562.942012</v>
      </c>
      <c r="W92" s="155">
        <v>4501.51593</v>
      </c>
      <c r="X92" s="155">
        <v>7281.730339</v>
      </c>
      <c r="Y92" s="155">
        <v>8082.934274</v>
      </c>
      <c r="Z92" s="147">
        <v>54.2</v>
      </c>
      <c r="AA92" s="18">
        <v>18.6</v>
      </c>
      <c r="AB92" s="18">
        <v>43.6</v>
      </c>
      <c r="AC92" s="18">
        <v>23.8</v>
      </c>
      <c r="AD92" s="18">
        <v>41.8</v>
      </c>
      <c r="AE92" s="18">
        <v>30.6</v>
      </c>
      <c r="AF92" s="18">
        <v>35.7</v>
      </c>
      <c r="AG92" s="18">
        <v>62.4</v>
      </c>
      <c r="AH92" s="18">
        <v>112.8</v>
      </c>
      <c r="AI92" s="18">
        <v>46.7</v>
      </c>
      <c r="AJ92" s="18">
        <v>76</v>
      </c>
      <c r="AK92" s="18">
        <v>56.9</v>
      </c>
      <c r="AL92" s="147">
        <f t="shared" si="93"/>
        <v>603.1</v>
      </c>
      <c r="AM92" s="147">
        <v>45.5</v>
      </c>
      <c r="AN92" s="18">
        <v>74.2</v>
      </c>
      <c r="AO92" s="18">
        <v>110.4</v>
      </c>
      <c r="AP92" s="18">
        <v>102.7</v>
      </c>
      <c r="AQ92" s="18">
        <v>43.9</v>
      </c>
      <c r="AR92" s="18">
        <v>17.9</v>
      </c>
      <c r="AS92" s="18">
        <v>123.4</v>
      </c>
      <c r="AT92" s="18">
        <v>33.8</v>
      </c>
      <c r="AU92" s="18">
        <v>59.6</v>
      </c>
      <c r="AV92" s="18">
        <v>36.8</v>
      </c>
      <c r="AW92" s="18">
        <v>82.5</v>
      </c>
      <c r="AX92" s="18">
        <v>68.3</v>
      </c>
      <c r="AY92" s="147">
        <f t="shared" si="94"/>
        <v>798.9999999999999</v>
      </c>
      <c r="AZ92" s="161">
        <v>71.2</v>
      </c>
      <c r="BA92" s="18">
        <v>37.9</v>
      </c>
      <c r="BB92" s="18">
        <v>71.8</v>
      </c>
      <c r="BC92" s="18">
        <v>114.4</v>
      </c>
      <c r="BD92" s="18">
        <v>57.4</v>
      </c>
      <c r="BE92" s="18">
        <v>91.2</v>
      </c>
      <c r="BF92" s="18">
        <v>136.2</v>
      </c>
      <c r="BG92" s="18">
        <v>98.5</v>
      </c>
      <c r="BH92" s="18">
        <v>91.9</v>
      </c>
      <c r="BI92" s="18">
        <v>91.1</v>
      </c>
      <c r="BJ92" s="18">
        <v>83.6</v>
      </c>
      <c r="BK92" s="18">
        <v>198.9</v>
      </c>
      <c r="BL92" s="147">
        <f t="shared" si="95"/>
        <v>1144.1</v>
      </c>
      <c r="BM92" s="161">
        <v>166.7</v>
      </c>
      <c r="BN92" s="18">
        <v>74.4</v>
      </c>
      <c r="BO92" s="18">
        <v>87.6</v>
      </c>
      <c r="BP92" s="18">
        <v>189.7</v>
      </c>
      <c r="BQ92" s="18">
        <v>118.2</v>
      </c>
      <c r="BR92" s="18">
        <v>187.9</v>
      </c>
      <c r="BS92" s="48">
        <v>85.5</v>
      </c>
      <c r="BT92" s="48">
        <v>169.5</v>
      </c>
      <c r="BU92" s="48">
        <v>272.4</v>
      </c>
      <c r="BV92" s="48">
        <v>132.4</v>
      </c>
      <c r="BW92" s="48">
        <v>108.2</v>
      </c>
      <c r="BX92" s="18">
        <v>135.8</v>
      </c>
      <c r="BY92" s="18">
        <f t="shared" si="96"/>
        <v>1728.3000000000002</v>
      </c>
      <c r="BZ92" s="162">
        <v>135</v>
      </c>
      <c r="CA92" s="18">
        <f t="shared" si="97"/>
        <v>81.4</v>
      </c>
      <c r="CB92" s="18">
        <f t="shared" si="98"/>
        <v>196.1</v>
      </c>
      <c r="CC92" s="18">
        <f t="shared" si="99"/>
        <v>96.69999999999999</v>
      </c>
      <c r="CD92" s="18">
        <f t="shared" si="100"/>
        <v>174.2</v>
      </c>
      <c r="CE92" s="18">
        <f t="shared" si="101"/>
        <v>310.70000000000005</v>
      </c>
      <c r="CF92" s="18">
        <f t="shared" si="102"/>
        <v>231.80000000000007</v>
      </c>
      <c r="CG92" s="18">
        <f t="shared" si="103"/>
        <v>200.19999999999982</v>
      </c>
      <c r="CH92" s="18">
        <f t="shared" si="104"/>
        <v>178.60000000000014</v>
      </c>
      <c r="CI92" s="18">
        <f t="shared" si="105"/>
        <v>216.20000000000005</v>
      </c>
      <c r="CJ92" s="18">
        <f t="shared" si="106"/>
        <v>71.09999999999991</v>
      </c>
      <c r="CK92" s="18">
        <f t="shared" si="107"/>
        <v>140.5999999999999</v>
      </c>
      <c r="CL92" s="18">
        <f t="shared" si="108"/>
        <v>2032.6</v>
      </c>
      <c r="CM92" s="162">
        <v>216.4</v>
      </c>
      <c r="CN92" s="162">
        <v>412.5</v>
      </c>
      <c r="CO92" s="18">
        <v>509.2</v>
      </c>
      <c r="CP92" s="28">
        <v>683.4</v>
      </c>
      <c r="CQ92" s="162">
        <v>994.1</v>
      </c>
      <c r="CR92" s="162">
        <v>1225.9</v>
      </c>
      <c r="CS92" s="162">
        <v>1426.1</v>
      </c>
      <c r="CT92" s="28">
        <v>1604.7</v>
      </c>
      <c r="CU92" s="146">
        <v>1820.9</v>
      </c>
      <c r="CV92" s="146">
        <v>1892</v>
      </c>
      <c r="CW92" s="146">
        <v>2032.6</v>
      </c>
      <c r="CX92" s="146">
        <v>185.3</v>
      </c>
      <c r="CY92" s="146">
        <f t="shared" si="109"/>
        <v>102.19999999999999</v>
      </c>
      <c r="CZ92" s="146">
        <f t="shared" si="110"/>
        <v>113.80000000000001</v>
      </c>
      <c r="DA92" s="146">
        <f t="shared" si="111"/>
        <v>163.49999999999994</v>
      </c>
      <c r="DB92" s="146">
        <f t="shared" si="112"/>
        <v>141.70000000000005</v>
      </c>
      <c r="DC92" s="146">
        <f t="shared" si="113"/>
        <v>254.89999999999998</v>
      </c>
      <c r="DD92" s="146">
        <f t="shared" si="114"/>
        <v>60.30000000000007</v>
      </c>
      <c r="DE92" s="146">
        <f t="shared" si="115"/>
        <v>248.20000000000005</v>
      </c>
      <c r="DF92" s="146">
        <f t="shared" si="116"/>
        <v>241.5</v>
      </c>
      <c r="DG92" s="146">
        <f t="shared" si="117"/>
        <v>152.29999999999995</v>
      </c>
      <c r="DH92" s="146">
        <f t="shared" si="118"/>
        <v>148.20000000000005</v>
      </c>
      <c r="DI92" s="146">
        <f t="shared" si="119"/>
        <v>169.39999999999986</v>
      </c>
      <c r="DJ92" s="146">
        <f t="shared" si="120"/>
        <v>1981.3</v>
      </c>
      <c r="DK92" s="146">
        <v>197.1</v>
      </c>
      <c r="DL92" s="146">
        <f t="shared" si="121"/>
        <v>243.9</v>
      </c>
      <c r="DM92" s="146">
        <f t="shared" si="122"/>
        <v>-441</v>
      </c>
      <c r="DN92" s="146">
        <f t="shared" si="123"/>
        <v>868</v>
      </c>
      <c r="DO92" s="146">
        <f t="shared" si="124"/>
        <v>182.29999999999995</v>
      </c>
      <c r="DP92" s="146">
        <f t="shared" si="125"/>
        <v>284.4000000000001</v>
      </c>
      <c r="DQ92" s="146">
        <f t="shared" si="126"/>
        <v>294.5</v>
      </c>
      <c r="DR92" s="146">
        <f t="shared" si="127"/>
        <v>439.39999999999986</v>
      </c>
      <c r="DS92" s="146">
        <f t="shared" si="128"/>
        <v>262.3000000000002</v>
      </c>
      <c r="DT92" s="146">
        <f t="shared" si="129"/>
        <v>216.0999999999999</v>
      </c>
      <c r="DU92" s="146">
        <f t="shared" si="130"/>
        <v>220.0999999999999</v>
      </c>
      <c r="DV92" s="146">
        <f t="shared" si="131"/>
        <v>230</v>
      </c>
      <c r="DW92" s="146">
        <f t="shared" si="132"/>
        <v>2997.1</v>
      </c>
      <c r="DX92" s="146">
        <v>287.5</v>
      </c>
      <c r="DY92" s="146">
        <v>401.3</v>
      </c>
      <c r="DZ92" s="146">
        <v>564.8</v>
      </c>
      <c r="EA92" s="146">
        <v>706.5</v>
      </c>
      <c r="EB92" s="163">
        <v>961.4</v>
      </c>
      <c r="EC92" s="146">
        <v>1021.7</v>
      </c>
      <c r="ED92" s="146">
        <v>1269.9</v>
      </c>
      <c r="EE92" s="155">
        <v>1511.4</v>
      </c>
      <c r="EF92" s="155">
        <v>1663.7</v>
      </c>
      <c r="EG92" s="146">
        <v>1811.9</v>
      </c>
      <c r="EH92" s="146">
        <v>1981.3</v>
      </c>
      <c r="EI92" s="146">
        <v>197.1</v>
      </c>
      <c r="EJ92" s="146">
        <v>441</v>
      </c>
      <c r="EK92" s="164" t="s">
        <v>24</v>
      </c>
      <c r="EL92" s="155">
        <v>868</v>
      </c>
      <c r="EM92" s="146">
        <v>1050.3</v>
      </c>
      <c r="EN92" s="155">
        <v>1334.7</v>
      </c>
      <c r="EO92" s="146">
        <v>1629.2</v>
      </c>
      <c r="EP92" s="165">
        <v>2068.6</v>
      </c>
      <c r="EQ92" s="198">
        <v>2330.9</v>
      </c>
      <c r="ER92" s="155">
        <v>2547</v>
      </c>
      <c r="ES92" s="155">
        <v>2767.1</v>
      </c>
      <c r="ET92" s="155">
        <v>2997.1</v>
      </c>
      <c r="EU92" s="155">
        <v>169.1</v>
      </c>
      <c r="EV92" s="146">
        <v>430.8</v>
      </c>
      <c r="EW92" s="146">
        <v>797</v>
      </c>
      <c r="EX92" s="155">
        <v>1114.1</v>
      </c>
      <c r="EY92" s="155">
        <v>1529</v>
      </c>
      <c r="EZ92" s="155">
        <v>350.04825</v>
      </c>
      <c r="FA92" s="155">
        <v>237.997204</v>
      </c>
      <c r="FB92" s="51">
        <v>374.073149</v>
      </c>
      <c r="FC92" s="199">
        <v>147.496464</v>
      </c>
      <c r="FD92" s="199">
        <v>288.684679</v>
      </c>
      <c r="FE92" s="25">
        <v>292.274503</v>
      </c>
      <c r="FF92" s="199">
        <v>343.367763</v>
      </c>
      <c r="FG92" s="155">
        <f t="shared" si="133"/>
        <v>3562.942012</v>
      </c>
      <c r="FH92" s="155">
        <v>340.825394</v>
      </c>
      <c r="FI92" s="169">
        <v>253.216972</v>
      </c>
      <c r="FJ92" s="155">
        <v>373.857158</v>
      </c>
      <c r="FK92" s="155">
        <v>328.024864</v>
      </c>
      <c r="FL92" s="155">
        <v>263.618078</v>
      </c>
      <c r="FM92" s="155">
        <v>489.555347</v>
      </c>
      <c r="FN92" s="155">
        <v>265.970907</v>
      </c>
      <c r="FO92" s="155">
        <v>501.436888</v>
      </c>
      <c r="FP92" s="155">
        <v>452.637627</v>
      </c>
      <c r="FQ92" s="155">
        <v>430.55482</v>
      </c>
      <c r="FR92" s="155">
        <v>380.36317</v>
      </c>
      <c r="FS92" s="155">
        <v>421.454705</v>
      </c>
      <c r="FT92" s="146">
        <f t="shared" si="137"/>
        <v>4501.51593</v>
      </c>
      <c r="FU92" s="28">
        <v>484.616077</v>
      </c>
      <c r="FV92" s="146">
        <v>525.84302</v>
      </c>
      <c r="FW92" s="114">
        <v>674.071417</v>
      </c>
      <c r="FX92" s="114">
        <v>510.367465</v>
      </c>
      <c r="FY92" s="114">
        <v>667.999821</v>
      </c>
      <c r="FZ92" s="114">
        <v>629.847931</v>
      </c>
      <c r="GA92" s="52">
        <v>551.78651</v>
      </c>
      <c r="GB92" s="52">
        <v>576.01157</v>
      </c>
      <c r="GC92" s="52">
        <v>816.509016</v>
      </c>
      <c r="GD92" s="52">
        <v>438.864811</v>
      </c>
      <c r="GE92" s="52">
        <v>563.7736349999999</v>
      </c>
      <c r="GF92" s="52">
        <v>842.0390659999999</v>
      </c>
      <c r="GG92" s="158">
        <f t="shared" si="134"/>
        <v>7281.730339</v>
      </c>
      <c r="GH92" s="146">
        <v>657.054618</v>
      </c>
      <c r="GI92" s="146">
        <v>1054.596011</v>
      </c>
      <c r="GJ92" s="249">
        <v>674.071417</v>
      </c>
      <c r="GK92" s="249">
        <v>482.400382</v>
      </c>
      <c r="GL92" s="158">
        <v>430.097568</v>
      </c>
      <c r="GM92" s="158">
        <v>559.3156630000001</v>
      </c>
      <c r="GN92" s="250">
        <v>1535.314885</v>
      </c>
      <c r="GO92" s="250">
        <v>762.858347</v>
      </c>
      <c r="GP92" s="158">
        <v>649.361965</v>
      </c>
      <c r="GQ92" s="158">
        <v>399.3357470000001</v>
      </c>
      <c r="GR92" s="158">
        <v>533.446324</v>
      </c>
      <c r="GS92" s="251">
        <v>345.081347</v>
      </c>
      <c r="GT92" s="155">
        <v>5766.963128063385</v>
      </c>
      <c r="GU92" s="155">
        <v>6891.314396412821</v>
      </c>
      <c r="GV92" s="155">
        <v>7326.0054354941</v>
      </c>
      <c r="GW92" s="146">
        <f t="shared" si="135"/>
        <v>8082.934274</v>
      </c>
      <c r="GX92" s="146">
        <v>288.633668</v>
      </c>
      <c r="GY92" s="146">
        <v>356.628819</v>
      </c>
      <c r="GZ92" s="146">
        <v>313.434103</v>
      </c>
      <c r="HA92" s="146">
        <v>339.102029</v>
      </c>
      <c r="HB92" s="146">
        <v>689.30614601</v>
      </c>
      <c r="HC92" s="146">
        <v>511.37128151999997</v>
      </c>
      <c r="HD92" s="146">
        <v>509.412226964791</v>
      </c>
      <c r="HE92" s="146">
        <v>440.52023937368006</v>
      </c>
      <c r="HF92" s="330">
        <v>872.597619381076</v>
      </c>
      <c r="HG92" s="328">
        <v>484.117622213797</v>
      </c>
      <c r="HH92" s="328">
        <v>487.35239788473086</v>
      </c>
      <c r="HI92" s="328">
        <v>474.48697571530994</v>
      </c>
      <c r="HJ92" s="96">
        <v>441.78311116837</v>
      </c>
      <c r="HK92" s="96">
        <v>293.1449016121991</v>
      </c>
      <c r="HL92" s="96">
        <v>358.52783260225306</v>
      </c>
      <c r="HM92" s="96">
        <v>375.86828705000005</v>
      </c>
      <c r="HN92" s="96">
        <v>439.37199268999996</v>
      </c>
      <c r="HO92" s="96">
        <v>1062.4831678899995</v>
      </c>
      <c r="HP92" s="96">
        <v>600.2213051800003</v>
      </c>
      <c r="HQ92" s="96">
        <v>616.5277531699999</v>
      </c>
      <c r="HR92" s="96">
        <v>727.5917090499994</v>
      </c>
      <c r="HS92" s="96">
        <v>525.48841</v>
      </c>
      <c r="HT92" s="96">
        <v>699.652711</v>
      </c>
      <c r="HU92" s="96">
        <v>750.653215</v>
      </c>
      <c r="HV92" s="347">
        <f t="shared" si="138"/>
        <v>5766.963128063385</v>
      </c>
      <c r="HW92" s="347">
        <f t="shared" si="136"/>
        <v>6891.314396412821</v>
      </c>
      <c r="HX92" s="347">
        <v>490.490786</v>
      </c>
      <c r="HY92" s="347">
        <v>1054.2092</v>
      </c>
      <c r="HZ92" s="347">
        <v>1106.51948</v>
      </c>
      <c r="IA92" s="347">
        <v>719.347476</v>
      </c>
      <c r="IB92" s="347">
        <v>405.023233</v>
      </c>
      <c r="IC92" s="347">
        <v>278.663054</v>
      </c>
      <c r="ID92" s="347">
        <v>196.502917</v>
      </c>
      <c r="IE92" s="347">
        <v>209.204697</v>
      </c>
      <c r="IF92" s="347">
        <v>567.9815234940999</v>
      </c>
      <c r="IG92" s="347">
        <v>1015.743481</v>
      </c>
      <c r="IH92" s="347">
        <v>492.587212</v>
      </c>
      <c r="II92" s="347">
        <v>789.732376</v>
      </c>
      <c r="IJ92" s="347">
        <v>340.919411</v>
      </c>
      <c r="IK92" s="347">
        <v>513.34348</v>
      </c>
      <c r="IL92" s="347">
        <v>622.337376</v>
      </c>
      <c r="IM92" s="347">
        <v>403.852126</v>
      </c>
      <c r="IN92" s="347">
        <v>542.109555</v>
      </c>
      <c r="IO92" s="347">
        <v>736.937793</v>
      </c>
      <c r="IP92" s="155">
        <f t="shared" si="139"/>
        <v>4054.253229</v>
      </c>
      <c r="IQ92" s="155">
        <f t="shared" si="140"/>
        <v>3159.499741</v>
      </c>
      <c r="IR92" s="312"/>
    </row>
    <row r="93" spans="1:252" ht="16.5" customHeight="1">
      <c r="A93" s="196" t="s">
        <v>146</v>
      </c>
      <c r="B93" s="197" t="s">
        <v>147</v>
      </c>
      <c r="C93" s="18">
        <v>203.1</v>
      </c>
      <c r="D93" s="18">
        <v>251.4</v>
      </c>
      <c r="E93" s="18">
        <v>203.5</v>
      </c>
      <c r="F93" s="18">
        <v>255.3</v>
      </c>
      <c r="G93" s="18">
        <v>256.9</v>
      </c>
      <c r="H93" s="18">
        <v>271.1</v>
      </c>
      <c r="I93" s="147">
        <v>93.6</v>
      </c>
      <c r="J93" s="147">
        <v>70.7</v>
      </c>
      <c r="K93" s="147">
        <v>179.4</v>
      </c>
      <c r="L93" s="147">
        <v>236.7</v>
      </c>
      <c r="M93" s="147">
        <v>380.2</v>
      </c>
      <c r="N93" s="146">
        <v>370.6</v>
      </c>
      <c r="O93" s="147">
        <v>499.8</v>
      </c>
      <c r="P93" s="147">
        <v>2140</v>
      </c>
      <c r="Q93" s="18">
        <v>3010.1</v>
      </c>
      <c r="R93" s="147">
        <f t="shared" si="92"/>
        <v>2106.4</v>
      </c>
      <c r="S93" s="146">
        <v>1616.2</v>
      </c>
      <c r="T93" s="146">
        <v>1003.3</v>
      </c>
      <c r="U93" s="155">
        <v>1866.1</v>
      </c>
      <c r="V93" s="155">
        <v>2123.3719149999997</v>
      </c>
      <c r="W93" s="155">
        <v>1671.775421</v>
      </c>
      <c r="X93" s="155">
        <v>3043.947371</v>
      </c>
      <c r="Y93" s="155">
        <v>3266.986777</v>
      </c>
      <c r="Z93" s="147">
        <v>35.3</v>
      </c>
      <c r="AA93" s="18">
        <v>144.3</v>
      </c>
      <c r="AB93" s="18">
        <v>38.9</v>
      </c>
      <c r="AC93" s="18">
        <v>13.3</v>
      </c>
      <c r="AD93" s="18">
        <v>53</v>
      </c>
      <c r="AE93" s="18">
        <v>6.1</v>
      </c>
      <c r="AF93" s="18">
        <v>86.5</v>
      </c>
      <c r="AG93" s="18">
        <v>20.6</v>
      </c>
      <c r="AH93" s="18">
        <v>15.3</v>
      </c>
      <c r="AI93" s="18">
        <v>7.1</v>
      </c>
      <c r="AJ93" s="18">
        <v>47.6</v>
      </c>
      <c r="AK93" s="18">
        <v>31.8</v>
      </c>
      <c r="AL93" s="147">
        <f t="shared" si="93"/>
        <v>499.8000000000002</v>
      </c>
      <c r="AM93" s="147">
        <v>91.9</v>
      </c>
      <c r="AN93" s="18">
        <v>38.7</v>
      </c>
      <c r="AO93" s="18">
        <v>423.1</v>
      </c>
      <c r="AP93" s="18">
        <v>304.5</v>
      </c>
      <c r="AQ93" s="18">
        <v>41.6</v>
      </c>
      <c r="AR93" s="18">
        <v>144.3</v>
      </c>
      <c r="AS93" s="18">
        <v>398.4</v>
      </c>
      <c r="AT93" s="18">
        <v>21.5</v>
      </c>
      <c r="AU93" s="18">
        <v>72.6</v>
      </c>
      <c r="AV93" s="18">
        <v>65.7</v>
      </c>
      <c r="AW93" s="18">
        <v>256.1</v>
      </c>
      <c r="AX93" s="18">
        <v>281.6</v>
      </c>
      <c r="AY93" s="147">
        <f t="shared" si="94"/>
        <v>2140</v>
      </c>
      <c r="AZ93" s="161">
        <v>208.9</v>
      </c>
      <c r="BA93" s="18">
        <v>56.4</v>
      </c>
      <c r="BB93" s="18">
        <v>401.9</v>
      </c>
      <c r="BC93" s="18">
        <v>407.3</v>
      </c>
      <c r="BD93" s="18">
        <v>119.1</v>
      </c>
      <c r="BE93" s="18">
        <v>146.2</v>
      </c>
      <c r="BF93" s="18">
        <v>380</v>
      </c>
      <c r="BG93" s="18">
        <v>325</v>
      </c>
      <c r="BH93" s="18">
        <v>384.2</v>
      </c>
      <c r="BI93" s="18">
        <v>341.3</v>
      </c>
      <c r="BJ93" s="18">
        <v>112</v>
      </c>
      <c r="BK93" s="18">
        <v>127.8</v>
      </c>
      <c r="BL93" s="147">
        <f t="shared" si="95"/>
        <v>3010.1000000000004</v>
      </c>
      <c r="BM93" s="161">
        <v>33.3</v>
      </c>
      <c r="BN93" s="18">
        <v>449.7</v>
      </c>
      <c r="BO93" s="18">
        <v>213.2</v>
      </c>
      <c r="BP93" s="18">
        <v>165.4</v>
      </c>
      <c r="BQ93" s="18">
        <v>463.5</v>
      </c>
      <c r="BR93" s="18">
        <v>201</v>
      </c>
      <c r="BS93" s="48">
        <v>45.4</v>
      </c>
      <c r="BT93" s="48">
        <v>49.6</v>
      </c>
      <c r="BU93" s="48">
        <v>118.2</v>
      </c>
      <c r="BV93" s="48">
        <v>82.6</v>
      </c>
      <c r="BW93" s="48">
        <v>132.7</v>
      </c>
      <c r="BX93" s="18">
        <v>151.8</v>
      </c>
      <c r="BY93" s="18">
        <f t="shared" si="96"/>
        <v>2106.4</v>
      </c>
      <c r="BZ93" s="162">
        <v>113.3</v>
      </c>
      <c r="CA93" s="18">
        <f t="shared" si="97"/>
        <v>86.50000000000001</v>
      </c>
      <c r="CB93" s="18">
        <f t="shared" si="98"/>
        <v>126.09999999999997</v>
      </c>
      <c r="CC93" s="18">
        <f t="shared" si="99"/>
        <v>133.20000000000005</v>
      </c>
      <c r="CD93" s="18">
        <f t="shared" si="100"/>
        <v>89</v>
      </c>
      <c r="CE93" s="18">
        <f t="shared" si="101"/>
        <v>109.69999999999993</v>
      </c>
      <c r="CF93" s="18">
        <f t="shared" si="102"/>
        <v>161.20000000000005</v>
      </c>
      <c r="CG93" s="18">
        <f t="shared" si="103"/>
        <v>309.29999999999995</v>
      </c>
      <c r="CH93" s="18">
        <f t="shared" si="104"/>
        <v>201.60000000000014</v>
      </c>
      <c r="CI93" s="18">
        <f t="shared" si="105"/>
        <v>123.09999999999991</v>
      </c>
      <c r="CJ93" s="18">
        <f t="shared" si="106"/>
        <v>126.20000000000005</v>
      </c>
      <c r="CK93" s="18">
        <f t="shared" si="107"/>
        <v>37</v>
      </c>
      <c r="CL93" s="18">
        <f t="shared" si="108"/>
        <v>1616.2</v>
      </c>
      <c r="CM93" s="162">
        <v>199.8</v>
      </c>
      <c r="CN93" s="162">
        <v>325.9</v>
      </c>
      <c r="CO93" s="18">
        <v>459.1</v>
      </c>
      <c r="CP93" s="28">
        <v>548.1</v>
      </c>
      <c r="CQ93" s="162">
        <v>657.8</v>
      </c>
      <c r="CR93" s="162">
        <v>819</v>
      </c>
      <c r="CS93" s="162">
        <v>1128.3</v>
      </c>
      <c r="CT93" s="28">
        <v>1329.9</v>
      </c>
      <c r="CU93" s="146">
        <v>1453</v>
      </c>
      <c r="CV93" s="146">
        <v>1579.2</v>
      </c>
      <c r="CW93" s="146">
        <v>1616.2</v>
      </c>
      <c r="CX93" s="146">
        <v>55.6</v>
      </c>
      <c r="CY93" s="146">
        <f t="shared" si="109"/>
        <v>15.600000000000001</v>
      </c>
      <c r="CZ93" s="146">
        <f t="shared" si="110"/>
        <v>90.89999999999999</v>
      </c>
      <c r="DA93" s="146">
        <f t="shared" si="111"/>
        <v>50.30000000000001</v>
      </c>
      <c r="DB93" s="146">
        <f t="shared" si="112"/>
        <v>65.4</v>
      </c>
      <c r="DC93" s="146">
        <f t="shared" si="113"/>
        <v>247.59999999999997</v>
      </c>
      <c r="DD93" s="146">
        <f t="shared" si="114"/>
        <v>68.30000000000007</v>
      </c>
      <c r="DE93" s="146">
        <f t="shared" si="115"/>
        <v>100.79999999999995</v>
      </c>
      <c r="DF93" s="146">
        <f t="shared" si="116"/>
        <v>53.60000000000002</v>
      </c>
      <c r="DG93" s="146">
        <f t="shared" si="117"/>
        <v>102.5</v>
      </c>
      <c r="DH93" s="146">
        <f t="shared" si="118"/>
        <v>118.39999999999998</v>
      </c>
      <c r="DI93" s="146">
        <f t="shared" si="119"/>
        <v>34.299999999999955</v>
      </c>
      <c r="DJ93" s="146">
        <f t="shared" si="120"/>
        <v>1003.3</v>
      </c>
      <c r="DK93" s="146">
        <v>113.1</v>
      </c>
      <c r="DL93" s="146">
        <f t="shared" si="121"/>
        <v>31.400000000000006</v>
      </c>
      <c r="DM93" s="146">
        <f t="shared" si="122"/>
        <v>-144.5</v>
      </c>
      <c r="DN93" s="146">
        <f t="shared" si="123"/>
        <v>306.2</v>
      </c>
      <c r="DO93" s="146">
        <f t="shared" si="124"/>
        <v>716.0999999999999</v>
      </c>
      <c r="DP93" s="146">
        <f t="shared" si="125"/>
        <v>173.9000000000001</v>
      </c>
      <c r="DQ93" s="146">
        <f t="shared" si="126"/>
        <v>131.5</v>
      </c>
      <c r="DR93" s="146">
        <f t="shared" si="127"/>
        <v>107.89999999999986</v>
      </c>
      <c r="DS93" s="146">
        <f t="shared" si="128"/>
        <v>106.60000000000014</v>
      </c>
      <c r="DT93" s="146">
        <f t="shared" si="129"/>
        <v>39.399999999999864</v>
      </c>
      <c r="DU93" s="146">
        <f t="shared" si="130"/>
        <v>138.60000000000014</v>
      </c>
      <c r="DV93" s="146">
        <f t="shared" si="131"/>
        <v>145.89999999999986</v>
      </c>
      <c r="DW93" s="146">
        <f t="shared" si="132"/>
        <v>1866.1</v>
      </c>
      <c r="DX93" s="146">
        <v>71.2</v>
      </c>
      <c r="DY93" s="146">
        <v>162.1</v>
      </c>
      <c r="DZ93" s="146">
        <v>212.4</v>
      </c>
      <c r="EA93" s="146">
        <v>277.8</v>
      </c>
      <c r="EB93" s="163">
        <v>525.4</v>
      </c>
      <c r="EC93" s="146">
        <v>593.7</v>
      </c>
      <c r="ED93" s="146">
        <v>694.5</v>
      </c>
      <c r="EE93" s="155">
        <v>748.1</v>
      </c>
      <c r="EF93" s="155">
        <v>850.6</v>
      </c>
      <c r="EG93" s="146">
        <v>969</v>
      </c>
      <c r="EH93" s="146">
        <v>1003.3</v>
      </c>
      <c r="EI93" s="146">
        <v>113.1</v>
      </c>
      <c r="EJ93" s="146">
        <v>144.5</v>
      </c>
      <c r="EK93" s="164" t="s">
        <v>24</v>
      </c>
      <c r="EL93" s="155">
        <v>306.2</v>
      </c>
      <c r="EM93" s="146">
        <v>1022.3</v>
      </c>
      <c r="EN93" s="155">
        <v>1196.2</v>
      </c>
      <c r="EO93" s="146">
        <v>1327.7</v>
      </c>
      <c r="EP93" s="165">
        <v>1435.6</v>
      </c>
      <c r="EQ93" s="198">
        <v>1542.2</v>
      </c>
      <c r="ER93" s="155">
        <v>1581.6</v>
      </c>
      <c r="ES93" s="155">
        <v>1720.2</v>
      </c>
      <c r="ET93" s="155">
        <v>1866.1</v>
      </c>
      <c r="EU93" s="155">
        <v>90.3</v>
      </c>
      <c r="EV93" s="146">
        <v>146</v>
      </c>
      <c r="EW93" s="146">
        <v>352</v>
      </c>
      <c r="EX93" s="155">
        <v>579.4</v>
      </c>
      <c r="EY93" s="155">
        <v>1236.3</v>
      </c>
      <c r="EZ93" s="155">
        <v>256.469356</v>
      </c>
      <c r="FA93" s="155">
        <v>117.61257</v>
      </c>
      <c r="FB93" s="51">
        <v>112.471008</v>
      </c>
      <c r="FC93" s="199">
        <v>114.318309</v>
      </c>
      <c r="FD93" s="199">
        <v>89.719966</v>
      </c>
      <c r="FE93" s="25">
        <v>112.456815</v>
      </c>
      <c r="FF93" s="199">
        <v>84.023891</v>
      </c>
      <c r="FG93" s="155">
        <f t="shared" si="133"/>
        <v>2123.3719149999997</v>
      </c>
      <c r="FH93" s="155">
        <v>59.517897</v>
      </c>
      <c r="FI93" s="169">
        <v>61.190627</v>
      </c>
      <c r="FJ93" s="155">
        <v>89.155576</v>
      </c>
      <c r="FK93" s="155">
        <v>125.794993</v>
      </c>
      <c r="FL93" s="155">
        <v>122.627179</v>
      </c>
      <c r="FM93" s="155">
        <v>101.227902</v>
      </c>
      <c r="FN93" s="155">
        <v>62.89722</v>
      </c>
      <c r="FO93" s="155">
        <v>105.968792</v>
      </c>
      <c r="FP93" s="155">
        <v>159.417631</v>
      </c>
      <c r="FQ93" s="155">
        <v>356.565244</v>
      </c>
      <c r="FR93" s="155">
        <v>240.60577</v>
      </c>
      <c r="FS93" s="155">
        <v>186.80659</v>
      </c>
      <c r="FT93" s="146">
        <f t="shared" si="137"/>
        <v>1671.775421</v>
      </c>
      <c r="FU93" s="28">
        <v>132.842243</v>
      </c>
      <c r="FV93" s="146">
        <f>158.71613+146.4</f>
        <v>305.11613</v>
      </c>
      <c r="FW93" s="114">
        <v>345.673072</v>
      </c>
      <c r="FX93" s="114">
        <v>58.080715</v>
      </c>
      <c r="FY93" s="114">
        <v>241.339527</v>
      </c>
      <c r="FZ93" s="114">
        <v>671.126884</v>
      </c>
      <c r="GA93" s="52">
        <v>247.990606</v>
      </c>
      <c r="GB93" s="52">
        <v>228.68568</v>
      </c>
      <c r="GC93" s="52">
        <v>79.706448</v>
      </c>
      <c r="GD93" s="52">
        <v>207.091014</v>
      </c>
      <c r="GE93" s="52">
        <v>294.1784380000001</v>
      </c>
      <c r="GF93" s="52">
        <v>232.11661400000006</v>
      </c>
      <c r="GG93" s="158">
        <f t="shared" si="134"/>
        <v>3043.947371</v>
      </c>
      <c r="GH93" s="146">
        <v>480.119284</v>
      </c>
      <c r="GI93" s="146">
        <v>128.264258</v>
      </c>
      <c r="GJ93" s="249">
        <v>345.705215</v>
      </c>
      <c r="GK93" s="249">
        <v>284.020614</v>
      </c>
      <c r="GL93" s="158">
        <v>481.725569</v>
      </c>
      <c r="GM93" s="158">
        <v>165.89274400000002</v>
      </c>
      <c r="GN93" s="250">
        <v>161.773697</v>
      </c>
      <c r="GO93" s="250">
        <v>277.109025</v>
      </c>
      <c r="GP93" s="158">
        <v>146.536347</v>
      </c>
      <c r="GQ93" s="158">
        <v>316.1005760000001</v>
      </c>
      <c r="GR93" s="158">
        <v>380.674802</v>
      </c>
      <c r="GS93" s="251">
        <v>99.064646</v>
      </c>
      <c r="GT93" s="155">
        <v>2810.869719257709</v>
      </c>
      <c r="GU93" s="155">
        <v>4371.092438940244</v>
      </c>
      <c r="GV93" s="155">
        <v>2837.84579978266</v>
      </c>
      <c r="GW93" s="146">
        <f t="shared" si="135"/>
        <v>3266.986777</v>
      </c>
      <c r="GX93" s="146">
        <v>463.482977</v>
      </c>
      <c r="GY93" s="146">
        <v>219.077236</v>
      </c>
      <c r="GZ93" s="146">
        <v>197.05829400000005</v>
      </c>
      <c r="HA93" s="146">
        <v>262.845307</v>
      </c>
      <c r="HB93" s="146">
        <v>208.5750318699999</v>
      </c>
      <c r="HC93" s="146">
        <v>279.07825327999996</v>
      </c>
      <c r="HD93" s="146">
        <v>259.4199438730361</v>
      </c>
      <c r="HE93" s="146">
        <v>86.78381273891281</v>
      </c>
      <c r="HF93" s="331">
        <v>272.79840115199704</v>
      </c>
      <c r="HG93" s="332">
        <v>259.910496548953</v>
      </c>
      <c r="HH93" s="328">
        <v>153.36595246982898</v>
      </c>
      <c r="HI93" s="328">
        <v>148.47401332498103</v>
      </c>
      <c r="HJ93" s="96">
        <v>86.03517565062009</v>
      </c>
      <c r="HK93" s="96">
        <v>787.7325832044221</v>
      </c>
      <c r="HL93" s="96">
        <v>183.10192134520133</v>
      </c>
      <c r="HM93" s="96">
        <v>512.6783118100007</v>
      </c>
      <c r="HN93" s="96">
        <v>396.27026984999986</v>
      </c>
      <c r="HO93" s="96">
        <v>355.04182370000046</v>
      </c>
      <c r="HP93" s="96">
        <v>837.02289907</v>
      </c>
      <c r="HQ93" s="96">
        <v>406.64808144</v>
      </c>
      <c r="HR93" s="96">
        <v>142.2267378700002</v>
      </c>
      <c r="HS93" s="96">
        <v>363.77141300000005</v>
      </c>
      <c r="HT93" s="96">
        <v>125.96711400000001</v>
      </c>
      <c r="HU93" s="96">
        <v>174.59610800000002</v>
      </c>
      <c r="HV93" s="347">
        <f t="shared" si="138"/>
        <v>2810.869719257709</v>
      </c>
      <c r="HW93" s="347">
        <f t="shared" si="136"/>
        <v>4371.092438940244</v>
      </c>
      <c r="HX93" s="347">
        <v>420.49655599999994</v>
      </c>
      <c r="HY93" s="347">
        <v>182.79209499999996</v>
      </c>
      <c r="HZ93" s="347">
        <v>304.88598</v>
      </c>
      <c r="IA93" s="347">
        <v>414.53144999999995</v>
      </c>
      <c r="IB93" s="347">
        <v>120.55069300000002</v>
      </c>
      <c r="IC93" s="347">
        <v>142.013439</v>
      </c>
      <c r="ID93" s="347">
        <v>554.4065620000001</v>
      </c>
      <c r="IE93" s="347">
        <v>39.86531600000001</v>
      </c>
      <c r="IF93" s="347">
        <v>131.05657878265998</v>
      </c>
      <c r="IG93" s="347">
        <v>275.420547</v>
      </c>
      <c r="IH93" s="347">
        <v>195.37129700000014</v>
      </c>
      <c r="II93" s="347">
        <v>56.455286</v>
      </c>
      <c r="IJ93" s="347">
        <v>180.78399000000002</v>
      </c>
      <c r="IK93" s="347">
        <v>285.2189639999999</v>
      </c>
      <c r="IL93" s="347">
        <v>151.9955789999999</v>
      </c>
      <c r="IM93" s="347">
        <v>192.444155</v>
      </c>
      <c r="IN93" s="347">
        <v>75.367519</v>
      </c>
      <c r="IO93" s="347">
        <v>127.466812</v>
      </c>
      <c r="IP93" s="155">
        <f t="shared" si="139"/>
        <v>1585.270213</v>
      </c>
      <c r="IQ93" s="155">
        <f t="shared" si="140"/>
        <v>1013.2770189999999</v>
      </c>
      <c r="IR93" s="312"/>
    </row>
    <row r="94" spans="1:252" ht="16.5" customHeight="1">
      <c r="A94" s="196" t="s">
        <v>144</v>
      </c>
      <c r="B94" s="197" t="s">
        <v>145</v>
      </c>
      <c r="C94" s="18">
        <v>2.5</v>
      </c>
      <c r="D94" s="18">
        <v>3.9</v>
      </c>
      <c r="E94" s="18">
        <v>11.8</v>
      </c>
      <c r="F94" s="18">
        <v>24.3</v>
      </c>
      <c r="G94" s="18">
        <v>64.2</v>
      </c>
      <c r="H94" s="18">
        <v>39</v>
      </c>
      <c r="I94" s="147">
        <v>13.9</v>
      </c>
      <c r="J94" s="147">
        <v>87.1</v>
      </c>
      <c r="K94" s="147">
        <v>56.2</v>
      </c>
      <c r="L94" s="147">
        <v>9.4</v>
      </c>
      <c r="M94" s="147">
        <v>55</v>
      </c>
      <c r="N94" s="146">
        <v>262.7</v>
      </c>
      <c r="O94" s="147">
        <v>618.1</v>
      </c>
      <c r="P94" s="147">
        <v>6.6</v>
      </c>
      <c r="Q94" s="18" t="s">
        <v>24</v>
      </c>
      <c r="R94" s="147">
        <f t="shared" si="92"/>
        <v>649.8</v>
      </c>
      <c r="S94" s="146">
        <v>3598.1</v>
      </c>
      <c r="T94" s="146">
        <v>2901.9</v>
      </c>
      <c r="U94" s="155">
        <v>3164.2</v>
      </c>
      <c r="V94" s="155">
        <v>4557.1037479999995</v>
      </c>
      <c r="W94" s="155">
        <v>2560.2970160000004</v>
      </c>
      <c r="X94" s="155">
        <v>7135.712533999999</v>
      </c>
      <c r="Y94" s="155">
        <v>8455.848758</v>
      </c>
      <c r="Z94" s="147">
        <v>27</v>
      </c>
      <c r="AA94" s="18">
        <v>84.5</v>
      </c>
      <c r="AB94" s="18">
        <v>1</v>
      </c>
      <c r="AC94" s="18" t="s">
        <v>24</v>
      </c>
      <c r="AD94" s="18">
        <v>21.9</v>
      </c>
      <c r="AE94" s="18">
        <v>79.1</v>
      </c>
      <c r="AF94" s="254" t="s">
        <v>209</v>
      </c>
      <c r="AG94" s="18">
        <v>71.9</v>
      </c>
      <c r="AH94" s="18">
        <v>306.9</v>
      </c>
      <c r="AI94" s="18">
        <v>11.9</v>
      </c>
      <c r="AJ94" s="18">
        <v>13.9</v>
      </c>
      <c r="AK94" s="18" t="s">
        <v>24</v>
      </c>
      <c r="AL94" s="147">
        <f t="shared" si="93"/>
        <v>618.0999999999999</v>
      </c>
      <c r="AM94" s="147" t="s">
        <v>24</v>
      </c>
      <c r="AN94" s="18" t="s">
        <v>24</v>
      </c>
      <c r="AO94" s="18" t="s">
        <v>24</v>
      </c>
      <c r="AP94" s="18">
        <v>6.6</v>
      </c>
      <c r="AQ94" s="18" t="s">
        <v>24</v>
      </c>
      <c r="AR94" s="18" t="s">
        <v>24</v>
      </c>
      <c r="AS94" s="254" t="s">
        <v>24</v>
      </c>
      <c r="AT94" s="18" t="s">
        <v>24</v>
      </c>
      <c r="AU94" s="18" t="s">
        <v>24</v>
      </c>
      <c r="AV94" s="18" t="s">
        <v>24</v>
      </c>
      <c r="AW94" s="18" t="s">
        <v>24</v>
      </c>
      <c r="AX94" s="18" t="s">
        <v>24</v>
      </c>
      <c r="AY94" s="147">
        <f t="shared" si="94"/>
        <v>6.6</v>
      </c>
      <c r="AZ94" s="161" t="s">
        <v>24</v>
      </c>
      <c r="BA94" s="18" t="s">
        <v>24</v>
      </c>
      <c r="BB94" s="18" t="s">
        <v>24</v>
      </c>
      <c r="BC94" s="18" t="s">
        <v>24</v>
      </c>
      <c r="BD94" s="18" t="s">
        <v>24</v>
      </c>
      <c r="BE94" s="18" t="s">
        <v>24</v>
      </c>
      <c r="BF94" s="18" t="s">
        <v>24</v>
      </c>
      <c r="BG94" s="18" t="s">
        <v>24</v>
      </c>
      <c r="BH94" s="18" t="s">
        <v>24</v>
      </c>
      <c r="BI94" s="18" t="s">
        <v>24</v>
      </c>
      <c r="BJ94" s="18" t="s">
        <v>24</v>
      </c>
      <c r="BK94" s="18" t="s">
        <v>24</v>
      </c>
      <c r="BL94" s="147">
        <f t="shared" si="95"/>
        <v>0</v>
      </c>
      <c r="BM94" s="147" t="s">
        <v>24</v>
      </c>
      <c r="BN94" s="147">
        <v>0.3</v>
      </c>
      <c r="BO94" s="147" t="s">
        <v>24</v>
      </c>
      <c r="BP94" s="147">
        <v>0.2</v>
      </c>
      <c r="BQ94" s="147" t="s">
        <v>24</v>
      </c>
      <c r="BR94" s="147" t="s">
        <v>24</v>
      </c>
      <c r="BS94" s="48">
        <v>184.9</v>
      </c>
      <c r="BT94" s="48">
        <v>112</v>
      </c>
      <c r="BU94" s="48">
        <v>352.2</v>
      </c>
      <c r="BV94" s="48">
        <v>0.10000000000002274</v>
      </c>
      <c r="BW94" s="48">
        <v>0</v>
      </c>
      <c r="BX94" s="147">
        <v>0.1</v>
      </c>
      <c r="BY94" s="18">
        <f t="shared" si="96"/>
        <v>649.8</v>
      </c>
      <c r="BZ94" s="162">
        <v>345.3</v>
      </c>
      <c r="CA94" s="18">
        <f t="shared" si="97"/>
        <v>276.7</v>
      </c>
      <c r="CB94" s="18">
        <f t="shared" si="98"/>
        <v>384.1</v>
      </c>
      <c r="CC94" s="18">
        <f t="shared" si="99"/>
        <v>286.4999999999999</v>
      </c>
      <c r="CD94" s="18">
        <f t="shared" si="100"/>
        <v>411.5</v>
      </c>
      <c r="CE94" s="18">
        <f t="shared" si="101"/>
        <v>126.80000000000018</v>
      </c>
      <c r="CF94" s="18">
        <f t="shared" si="102"/>
        <v>142.5999999999999</v>
      </c>
      <c r="CG94" s="18">
        <f t="shared" si="103"/>
        <v>357</v>
      </c>
      <c r="CH94" s="18">
        <f t="shared" si="104"/>
        <v>215.0999999999999</v>
      </c>
      <c r="CI94" s="18">
        <f t="shared" si="105"/>
        <v>546.8000000000002</v>
      </c>
      <c r="CJ94" s="18">
        <f t="shared" si="106"/>
        <v>398.2999999999997</v>
      </c>
      <c r="CK94" s="18">
        <f t="shared" si="107"/>
        <v>107.40000000000009</v>
      </c>
      <c r="CL94" s="18">
        <f t="shared" si="108"/>
        <v>3598.1</v>
      </c>
      <c r="CM94" s="162">
        <v>622</v>
      </c>
      <c r="CN94" s="162">
        <v>1006.1</v>
      </c>
      <c r="CO94" s="18">
        <v>1292.6</v>
      </c>
      <c r="CP94" s="28">
        <v>1704.1</v>
      </c>
      <c r="CQ94" s="162">
        <v>1830.9</v>
      </c>
      <c r="CR94" s="162">
        <v>1973.5</v>
      </c>
      <c r="CS94" s="162">
        <v>2330.5</v>
      </c>
      <c r="CT94" s="28">
        <v>2545.6</v>
      </c>
      <c r="CU94" s="146">
        <v>3092.4</v>
      </c>
      <c r="CV94" s="146">
        <v>3490.7</v>
      </c>
      <c r="CW94" s="146">
        <v>3598.1</v>
      </c>
      <c r="CX94" s="146">
        <v>252.4</v>
      </c>
      <c r="CY94" s="146">
        <f t="shared" si="109"/>
        <v>559.1</v>
      </c>
      <c r="CZ94" s="146">
        <f t="shared" si="110"/>
        <v>172.29999999999995</v>
      </c>
      <c r="DA94" s="146">
        <f t="shared" si="111"/>
        <v>365.10000000000014</v>
      </c>
      <c r="DB94" s="146">
        <f t="shared" si="112"/>
        <v>299.6999999999998</v>
      </c>
      <c r="DC94" s="146">
        <f t="shared" si="113"/>
        <v>102.10000000000014</v>
      </c>
      <c r="DD94" s="146">
        <f t="shared" si="114"/>
        <v>261.29999999999995</v>
      </c>
      <c r="DE94" s="146">
        <f t="shared" si="115"/>
        <v>287.5</v>
      </c>
      <c r="DF94" s="146">
        <f t="shared" si="116"/>
        <v>159</v>
      </c>
      <c r="DG94" s="146">
        <f t="shared" si="117"/>
        <v>53.59999999999991</v>
      </c>
      <c r="DH94" s="146">
        <f t="shared" si="118"/>
        <v>334.0999999999999</v>
      </c>
      <c r="DI94" s="146">
        <f t="shared" si="119"/>
        <v>55.70000000000027</v>
      </c>
      <c r="DJ94" s="146">
        <f t="shared" si="120"/>
        <v>2901.9</v>
      </c>
      <c r="DK94" s="146" t="s">
        <v>24</v>
      </c>
      <c r="DL94" s="146">
        <f t="shared" si="121"/>
        <v>0.2</v>
      </c>
      <c r="DM94" s="146">
        <f t="shared" si="122"/>
        <v>0.8</v>
      </c>
      <c r="DN94" s="146">
        <f t="shared" si="123"/>
        <v>1144.4</v>
      </c>
      <c r="DO94" s="146">
        <f t="shared" si="124"/>
        <v>227.5</v>
      </c>
      <c r="DP94" s="146">
        <f t="shared" si="125"/>
        <v>362.0999999999999</v>
      </c>
      <c r="DQ94" s="146">
        <f t="shared" si="126"/>
        <v>458.8000000000002</v>
      </c>
      <c r="DR94" s="146">
        <f t="shared" si="127"/>
        <v>585.6999999999998</v>
      </c>
      <c r="DS94" s="146">
        <f t="shared" si="128"/>
        <v>109.5</v>
      </c>
      <c r="DT94" s="146">
        <f t="shared" si="129"/>
        <v>0</v>
      </c>
      <c r="DU94" s="146">
        <f t="shared" si="130"/>
        <v>21.90000000000009</v>
      </c>
      <c r="DV94" s="146">
        <f t="shared" si="131"/>
        <v>253.29999999999973</v>
      </c>
      <c r="DW94" s="146">
        <f t="shared" si="132"/>
        <v>3164.2</v>
      </c>
      <c r="DX94" s="146">
        <v>811.5</v>
      </c>
      <c r="DY94" s="146">
        <v>983.8</v>
      </c>
      <c r="DZ94" s="146">
        <v>1348.9</v>
      </c>
      <c r="EA94" s="146">
        <v>1648.6</v>
      </c>
      <c r="EB94" s="163">
        <v>1750.7</v>
      </c>
      <c r="EC94" s="146">
        <v>2012</v>
      </c>
      <c r="ED94" s="146">
        <v>2299.5</v>
      </c>
      <c r="EE94" s="155">
        <v>2458.5</v>
      </c>
      <c r="EF94" s="155">
        <v>2512.1</v>
      </c>
      <c r="EG94" s="146">
        <v>2846.2</v>
      </c>
      <c r="EH94" s="146">
        <v>2901.9</v>
      </c>
      <c r="EI94" s="146" t="s">
        <v>24</v>
      </c>
      <c r="EJ94" s="146">
        <v>0.2</v>
      </c>
      <c r="EK94" s="164">
        <v>1</v>
      </c>
      <c r="EL94" s="155">
        <v>1145.4</v>
      </c>
      <c r="EM94" s="146">
        <v>1372.9</v>
      </c>
      <c r="EN94" s="155">
        <v>1735</v>
      </c>
      <c r="EO94" s="146">
        <v>2193.8</v>
      </c>
      <c r="EP94" s="165">
        <v>2779.5</v>
      </c>
      <c r="EQ94" s="198">
        <v>2889</v>
      </c>
      <c r="ER94" s="155">
        <v>2889</v>
      </c>
      <c r="ES94" s="155">
        <v>2910.9</v>
      </c>
      <c r="ET94" s="155">
        <v>3164.2</v>
      </c>
      <c r="EU94" s="155">
        <v>799.4</v>
      </c>
      <c r="EV94" s="146">
        <v>1173</v>
      </c>
      <c r="EW94" s="146">
        <v>1356</v>
      </c>
      <c r="EX94" s="155">
        <v>1356</v>
      </c>
      <c r="EY94" s="155">
        <v>2120.6</v>
      </c>
      <c r="EZ94" s="155">
        <v>630.919352</v>
      </c>
      <c r="FA94" s="155">
        <v>528.295398</v>
      </c>
      <c r="FB94" s="51">
        <v>399.062905</v>
      </c>
      <c r="FC94" s="199">
        <v>465.12942</v>
      </c>
      <c r="FD94" s="199">
        <v>218.493988</v>
      </c>
      <c r="FE94" s="25">
        <v>101.213234</v>
      </c>
      <c r="FF94" s="199">
        <v>93.389451</v>
      </c>
      <c r="FG94" s="155">
        <f t="shared" si="133"/>
        <v>4557.1037479999995</v>
      </c>
      <c r="FH94" s="146" t="s">
        <v>24</v>
      </c>
      <c r="FI94" s="169">
        <v>725.329523</v>
      </c>
      <c r="FJ94" s="155">
        <v>853.769475</v>
      </c>
      <c r="FK94" s="155">
        <v>272.905564</v>
      </c>
      <c r="FL94" s="155">
        <v>2.785315</v>
      </c>
      <c r="FM94" s="155">
        <v>440.296793</v>
      </c>
      <c r="FN94" s="155">
        <v>227.444898</v>
      </c>
      <c r="FO94" s="155">
        <v>3.389502</v>
      </c>
      <c r="FP94" s="155">
        <v>0</v>
      </c>
      <c r="FQ94" s="155">
        <v>4.949286</v>
      </c>
      <c r="FR94" s="155">
        <v>0.740741</v>
      </c>
      <c r="FS94" s="155">
        <v>28.685919</v>
      </c>
      <c r="FT94" s="146">
        <f t="shared" si="137"/>
        <v>2560.2970160000004</v>
      </c>
      <c r="FU94" s="28">
        <v>1437.153435</v>
      </c>
      <c r="FV94" s="146">
        <v>838.666877</v>
      </c>
      <c r="FW94" s="114">
        <v>1246.950502</v>
      </c>
      <c r="FX94" s="114">
        <v>242.039678</v>
      </c>
      <c r="FY94" s="114">
        <v>202.645125</v>
      </c>
      <c r="FZ94" s="114">
        <v>364.983122</v>
      </c>
      <c r="GA94" s="52">
        <v>529.39246</v>
      </c>
      <c r="GB94" s="52">
        <v>521.709715</v>
      </c>
      <c r="GC94" s="52">
        <v>866.312982</v>
      </c>
      <c r="GD94" s="52">
        <v>452.522913</v>
      </c>
      <c r="GE94" s="52">
        <v>68.221716</v>
      </c>
      <c r="GF94" s="52">
        <v>365.114009</v>
      </c>
      <c r="GG94" s="158">
        <f t="shared" si="134"/>
        <v>7135.712533999999</v>
      </c>
      <c r="GH94" s="146">
        <v>1202.473666</v>
      </c>
      <c r="GI94" s="146">
        <v>578.25444</v>
      </c>
      <c r="GJ94" s="249">
        <v>1246.950502</v>
      </c>
      <c r="GK94" s="249">
        <v>956.366483</v>
      </c>
      <c r="GL94" s="158">
        <v>549.291347</v>
      </c>
      <c r="GM94" s="158">
        <v>700.278221</v>
      </c>
      <c r="GN94" s="250">
        <v>513.029917</v>
      </c>
      <c r="GO94" s="250">
        <v>1444.592145</v>
      </c>
      <c r="GP94" s="158">
        <v>449.805624</v>
      </c>
      <c r="GQ94" s="158">
        <v>70.641832</v>
      </c>
      <c r="GR94" s="158">
        <v>363.884118</v>
      </c>
      <c r="GS94" s="251">
        <v>380.280463</v>
      </c>
      <c r="GT94" s="155">
        <v>11803.643656454971</v>
      </c>
      <c r="GU94" s="155">
        <v>5638.386933750232</v>
      </c>
      <c r="GV94" s="155">
        <v>7491.724471742002</v>
      </c>
      <c r="GW94" s="146">
        <f t="shared" si="135"/>
        <v>8455.848758</v>
      </c>
      <c r="GX94" s="146">
        <v>2240.384028</v>
      </c>
      <c r="GY94" s="146">
        <v>1816.29542</v>
      </c>
      <c r="GZ94" s="146">
        <v>596.629421</v>
      </c>
      <c r="HA94" s="146">
        <v>1391.099298</v>
      </c>
      <c r="HB94" s="146">
        <v>1304.41178164</v>
      </c>
      <c r="HC94" s="146">
        <v>1567.6332321000002</v>
      </c>
      <c r="HD94" s="146">
        <v>1633.1928695112347</v>
      </c>
      <c r="HE94" s="146">
        <v>466.0432866451901</v>
      </c>
      <c r="HF94" s="330">
        <v>381.90469941655596</v>
      </c>
      <c r="HG94" s="328">
        <v>1.1643463127040001</v>
      </c>
      <c r="HH94" s="332">
        <v>22.70730288478</v>
      </c>
      <c r="HI94" s="328">
        <v>382.1779709445059</v>
      </c>
      <c r="HJ94" s="96">
        <v>889.7502173259084</v>
      </c>
      <c r="HK94" s="96">
        <v>633.729659759976</v>
      </c>
      <c r="HL94" s="96">
        <v>380.893260914348</v>
      </c>
      <c r="HM94" s="96">
        <v>587.6891116099998</v>
      </c>
      <c r="HN94" s="96">
        <v>539.9763603399999</v>
      </c>
      <c r="HO94" s="96">
        <v>792.5893247699993</v>
      </c>
      <c r="HP94" s="96">
        <v>155.16993902999997</v>
      </c>
      <c r="HQ94" s="96">
        <v>360.93995207999996</v>
      </c>
      <c r="HR94" s="96">
        <v>764.3817679199998</v>
      </c>
      <c r="HS94" s="96">
        <v>222.902079</v>
      </c>
      <c r="HT94" s="96">
        <v>227.598177</v>
      </c>
      <c r="HU94" s="96">
        <v>82.767084</v>
      </c>
      <c r="HV94" s="347">
        <f t="shared" si="138"/>
        <v>11803.643656454971</v>
      </c>
      <c r="HW94" s="347">
        <f t="shared" si="136"/>
        <v>5638.386933750232</v>
      </c>
      <c r="HX94" s="347">
        <v>633.508747</v>
      </c>
      <c r="HY94" s="347">
        <v>158.398748</v>
      </c>
      <c r="HZ94" s="347">
        <v>84.821691</v>
      </c>
      <c r="IA94" s="347">
        <v>2441.040066</v>
      </c>
      <c r="IB94" s="347">
        <v>169.764071</v>
      </c>
      <c r="IC94" s="347">
        <v>85.066307</v>
      </c>
      <c r="ID94" s="347">
        <v>1013.668602</v>
      </c>
      <c r="IE94" s="347">
        <v>773.499681</v>
      </c>
      <c r="IF94" s="347">
        <v>157.872746742</v>
      </c>
      <c r="IG94" s="347">
        <v>497.944548</v>
      </c>
      <c r="IH94" s="347">
        <v>1240.252583</v>
      </c>
      <c r="II94" s="347">
        <v>235.886681</v>
      </c>
      <c r="IJ94" s="347">
        <v>933.358462</v>
      </c>
      <c r="IK94" s="347">
        <v>1120.792181</v>
      </c>
      <c r="IL94" s="347">
        <v>1560.061224</v>
      </c>
      <c r="IM94" s="347">
        <v>231.962867</v>
      </c>
      <c r="IN94" s="347">
        <v>1.679278</v>
      </c>
      <c r="IO94" s="347">
        <v>894.385939</v>
      </c>
      <c r="IP94" s="155">
        <f t="shared" si="139"/>
        <v>3572.59963</v>
      </c>
      <c r="IQ94" s="155">
        <f t="shared" si="140"/>
        <v>4742.2399510000005</v>
      </c>
      <c r="IR94" s="312"/>
    </row>
    <row r="95" spans="1:252" ht="16.5" customHeight="1">
      <c r="A95" s="196" t="s">
        <v>148</v>
      </c>
      <c r="B95" s="197" t="s">
        <v>149</v>
      </c>
      <c r="C95" s="18" t="s">
        <v>24</v>
      </c>
      <c r="D95" s="28" t="s">
        <v>24</v>
      </c>
      <c r="E95" s="18" t="s">
        <v>24</v>
      </c>
      <c r="F95" s="18">
        <v>1416.8</v>
      </c>
      <c r="G95" s="18">
        <v>1375.9</v>
      </c>
      <c r="H95" s="18">
        <v>1139.3</v>
      </c>
      <c r="I95" s="147">
        <v>651.2</v>
      </c>
      <c r="J95" s="147">
        <v>995.9</v>
      </c>
      <c r="K95" s="147">
        <v>2088.3</v>
      </c>
      <c r="L95" s="147">
        <v>1956.5</v>
      </c>
      <c r="M95" s="147">
        <v>2577.4</v>
      </c>
      <c r="N95" s="146">
        <v>3998.8</v>
      </c>
      <c r="O95" s="147">
        <v>4571.5</v>
      </c>
      <c r="P95" s="147">
        <v>6948</v>
      </c>
      <c r="Q95" s="18">
        <v>8056.8</v>
      </c>
      <c r="R95" s="147">
        <f t="shared" si="92"/>
        <v>10720.300000000001</v>
      </c>
      <c r="S95" s="146">
        <v>12890.2</v>
      </c>
      <c r="T95" s="146">
        <v>19985.2</v>
      </c>
      <c r="U95" s="155">
        <v>22042.2</v>
      </c>
      <c r="V95" s="155">
        <v>19786.530496</v>
      </c>
      <c r="W95" s="155">
        <v>33048.839528</v>
      </c>
      <c r="X95" s="155">
        <v>48086.309415</v>
      </c>
      <c r="Y95" s="155">
        <v>50035.821581</v>
      </c>
      <c r="Z95" s="147">
        <v>213.8</v>
      </c>
      <c r="AA95" s="18">
        <v>296.9</v>
      </c>
      <c r="AB95" s="18">
        <v>141.4</v>
      </c>
      <c r="AC95" s="18">
        <v>289.8</v>
      </c>
      <c r="AD95" s="18">
        <v>491.9</v>
      </c>
      <c r="AE95" s="18">
        <v>385.2</v>
      </c>
      <c r="AF95" s="18">
        <v>405.7</v>
      </c>
      <c r="AG95" s="18">
        <v>451.2</v>
      </c>
      <c r="AH95" s="18">
        <v>430.8</v>
      </c>
      <c r="AI95" s="18">
        <v>565.9</v>
      </c>
      <c r="AJ95" s="18">
        <v>505.7</v>
      </c>
      <c r="AK95" s="18">
        <v>393.2</v>
      </c>
      <c r="AL95" s="147">
        <f t="shared" si="93"/>
        <v>4571.5</v>
      </c>
      <c r="AM95" s="147">
        <v>524.3</v>
      </c>
      <c r="AN95" s="18">
        <v>356.6</v>
      </c>
      <c r="AO95" s="18">
        <v>531.3</v>
      </c>
      <c r="AP95" s="18">
        <v>561.4</v>
      </c>
      <c r="AQ95" s="18">
        <v>584.5</v>
      </c>
      <c r="AR95" s="18">
        <v>653</v>
      </c>
      <c r="AS95" s="18">
        <v>936</v>
      </c>
      <c r="AT95" s="18">
        <v>202.7</v>
      </c>
      <c r="AU95" s="18">
        <v>945.6</v>
      </c>
      <c r="AV95" s="18">
        <v>535</v>
      </c>
      <c r="AW95" s="18">
        <v>646.1</v>
      </c>
      <c r="AX95" s="18">
        <v>471.5</v>
      </c>
      <c r="AY95" s="147">
        <f t="shared" si="94"/>
        <v>6948.000000000001</v>
      </c>
      <c r="AZ95" s="161">
        <v>403.8</v>
      </c>
      <c r="BA95" s="18">
        <v>525.2</v>
      </c>
      <c r="BB95" s="18">
        <v>574.6</v>
      </c>
      <c r="BC95" s="18">
        <v>333.2</v>
      </c>
      <c r="BD95" s="18">
        <v>667.5</v>
      </c>
      <c r="BE95" s="18">
        <v>775.7</v>
      </c>
      <c r="BF95" s="18">
        <v>535.1</v>
      </c>
      <c r="BG95" s="18">
        <v>547.4</v>
      </c>
      <c r="BH95" s="18">
        <v>956.9</v>
      </c>
      <c r="BI95" s="18">
        <v>929.9</v>
      </c>
      <c r="BJ95" s="18">
        <v>396.3</v>
      </c>
      <c r="BK95" s="18">
        <v>1411.2</v>
      </c>
      <c r="BL95" s="147">
        <f t="shared" si="95"/>
        <v>8056.799999999999</v>
      </c>
      <c r="BM95" s="161">
        <v>495.1</v>
      </c>
      <c r="BN95" s="18">
        <v>640.8</v>
      </c>
      <c r="BO95" s="18">
        <v>856.6</v>
      </c>
      <c r="BP95" s="18">
        <v>1102.3</v>
      </c>
      <c r="BQ95" s="18">
        <v>966.5</v>
      </c>
      <c r="BR95" s="18">
        <v>672.9</v>
      </c>
      <c r="BS95" s="48">
        <v>1177.7</v>
      </c>
      <c r="BT95" s="48">
        <v>579.3</v>
      </c>
      <c r="BU95" s="48">
        <v>938.3</v>
      </c>
      <c r="BV95" s="48">
        <v>955</v>
      </c>
      <c r="BW95" s="48">
        <v>1207.2</v>
      </c>
      <c r="BX95" s="18">
        <v>1128.6</v>
      </c>
      <c r="BY95" s="18">
        <f t="shared" si="96"/>
        <v>10720.300000000001</v>
      </c>
      <c r="BZ95" s="162">
        <v>1044.4</v>
      </c>
      <c r="CA95" s="18">
        <f t="shared" si="97"/>
        <v>766.8999999999999</v>
      </c>
      <c r="CB95" s="18">
        <f t="shared" si="98"/>
        <v>871.3</v>
      </c>
      <c r="CC95" s="18">
        <f t="shared" si="99"/>
        <v>759.2000000000003</v>
      </c>
      <c r="CD95" s="18">
        <f t="shared" si="100"/>
        <v>864.1999999999998</v>
      </c>
      <c r="CE95" s="18">
        <f t="shared" si="101"/>
        <v>549.3999999999996</v>
      </c>
      <c r="CF95" s="18">
        <f t="shared" si="102"/>
        <v>1079</v>
      </c>
      <c r="CG95" s="18">
        <f t="shared" si="103"/>
        <v>1003.6000000000004</v>
      </c>
      <c r="CH95" s="18">
        <f t="shared" si="104"/>
        <v>2288.2000000000007</v>
      </c>
      <c r="CI95" s="18">
        <f t="shared" si="105"/>
        <v>1528.7999999999993</v>
      </c>
      <c r="CJ95" s="18">
        <f t="shared" si="106"/>
        <v>1210.7999999999993</v>
      </c>
      <c r="CK95" s="18">
        <f t="shared" si="107"/>
        <v>924.4000000000015</v>
      </c>
      <c r="CL95" s="18">
        <f t="shared" si="108"/>
        <v>12890.2</v>
      </c>
      <c r="CM95" s="162">
        <v>1811.3</v>
      </c>
      <c r="CN95" s="162">
        <v>2682.6</v>
      </c>
      <c r="CO95" s="18">
        <v>3441.8</v>
      </c>
      <c r="CP95" s="28">
        <v>4306</v>
      </c>
      <c r="CQ95" s="162">
        <v>4855.4</v>
      </c>
      <c r="CR95" s="162">
        <v>5934.4</v>
      </c>
      <c r="CS95" s="162">
        <v>6938</v>
      </c>
      <c r="CT95" s="28">
        <v>9226.2</v>
      </c>
      <c r="CU95" s="146">
        <v>10755</v>
      </c>
      <c r="CV95" s="146">
        <v>11965.8</v>
      </c>
      <c r="CW95" s="146">
        <v>12890.2</v>
      </c>
      <c r="CX95" s="146">
        <v>1482</v>
      </c>
      <c r="CY95" s="146">
        <f t="shared" si="109"/>
        <v>872.1999999999998</v>
      </c>
      <c r="CZ95" s="146">
        <f t="shared" si="110"/>
        <v>1655.9</v>
      </c>
      <c r="DA95" s="146">
        <f t="shared" si="111"/>
        <v>1083.1</v>
      </c>
      <c r="DB95" s="146">
        <f t="shared" si="112"/>
        <v>1396.9000000000005</v>
      </c>
      <c r="DC95" s="146">
        <f t="shared" si="113"/>
        <v>1177</v>
      </c>
      <c r="DD95" s="146">
        <f t="shared" si="114"/>
        <v>1193.199999999999</v>
      </c>
      <c r="DE95" s="146">
        <f t="shared" si="115"/>
        <v>1667</v>
      </c>
      <c r="DF95" s="146">
        <f t="shared" si="116"/>
        <v>1556.2000000000007</v>
      </c>
      <c r="DG95" s="146">
        <f t="shared" si="117"/>
        <v>1339.5</v>
      </c>
      <c r="DH95" s="146">
        <f t="shared" si="118"/>
        <v>5163.700000000001</v>
      </c>
      <c r="DI95" s="146">
        <f t="shared" si="119"/>
        <v>1398.5</v>
      </c>
      <c r="DJ95" s="146">
        <f t="shared" si="120"/>
        <v>19985.2</v>
      </c>
      <c r="DK95" s="146">
        <v>1880.1</v>
      </c>
      <c r="DL95" s="146">
        <f t="shared" si="121"/>
        <v>1164.6</v>
      </c>
      <c r="DM95" s="146">
        <f t="shared" si="122"/>
        <v>-2930.2999999999997</v>
      </c>
      <c r="DN95" s="146">
        <f t="shared" si="123"/>
        <v>5743.3</v>
      </c>
      <c r="DO95" s="146">
        <f t="shared" si="124"/>
        <v>1167.6999999999998</v>
      </c>
      <c r="DP95" s="146">
        <f t="shared" si="125"/>
        <v>1077.2000000000007</v>
      </c>
      <c r="DQ95" s="146">
        <f t="shared" si="126"/>
        <v>1953.5</v>
      </c>
      <c r="DR95" s="146">
        <f t="shared" si="127"/>
        <v>837.5</v>
      </c>
      <c r="DS95" s="146">
        <f t="shared" si="128"/>
        <v>1947.3999999999996</v>
      </c>
      <c r="DT95" s="146">
        <f t="shared" si="129"/>
        <v>1262.8999999999996</v>
      </c>
      <c r="DU95" s="146">
        <f t="shared" si="130"/>
        <v>1381</v>
      </c>
      <c r="DV95" s="146">
        <f t="shared" si="131"/>
        <v>6557.300000000001</v>
      </c>
      <c r="DW95" s="146">
        <f t="shared" si="132"/>
        <v>22042.200000000004</v>
      </c>
      <c r="DX95" s="146">
        <v>2354.2</v>
      </c>
      <c r="DY95" s="146">
        <v>4010.1</v>
      </c>
      <c r="DZ95" s="146">
        <v>5093.2</v>
      </c>
      <c r="EA95" s="146">
        <v>6490.1</v>
      </c>
      <c r="EB95" s="163">
        <v>7667.1</v>
      </c>
      <c r="EC95" s="146">
        <v>8860.3</v>
      </c>
      <c r="ED95" s="146">
        <v>10527.3</v>
      </c>
      <c r="EE95" s="155">
        <v>12083.5</v>
      </c>
      <c r="EF95" s="155">
        <v>13423</v>
      </c>
      <c r="EG95" s="146">
        <v>18586.7</v>
      </c>
      <c r="EH95" s="146">
        <v>19985.2</v>
      </c>
      <c r="EI95" s="146">
        <v>1880.1</v>
      </c>
      <c r="EJ95" s="146">
        <v>3044.7</v>
      </c>
      <c r="EK95" s="164">
        <v>114.4</v>
      </c>
      <c r="EL95" s="155">
        <v>5857.7</v>
      </c>
      <c r="EM95" s="146">
        <v>7025.4</v>
      </c>
      <c r="EN95" s="155">
        <v>8102.6</v>
      </c>
      <c r="EO95" s="146">
        <v>10056.1</v>
      </c>
      <c r="EP95" s="165">
        <v>10893.6</v>
      </c>
      <c r="EQ95" s="198">
        <v>12841</v>
      </c>
      <c r="ER95" s="155">
        <v>14103.9</v>
      </c>
      <c r="ES95" s="155">
        <v>15484.9</v>
      </c>
      <c r="ET95" s="155">
        <v>22042.2</v>
      </c>
      <c r="EU95" s="155">
        <v>1628.5</v>
      </c>
      <c r="EV95" s="146">
        <v>2455.1</v>
      </c>
      <c r="EW95" s="146">
        <v>4256.6</v>
      </c>
      <c r="EX95" s="155">
        <v>6204.3</v>
      </c>
      <c r="EY95" s="155">
        <v>7403.8</v>
      </c>
      <c r="EZ95" s="155">
        <v>2626.801717</v>
      </c>
      <c r="FA95" s="155">
        <v>1576.553972</v>
      </c>
      <c r="FB95" s="51">
        <v>2059.598608</v>
      </c>
      <c r="FC95" s="199">
        <v>1686.882109</v>
      </c>
      <c r="FD95" s="199">
        <v>1091.633521</v>
      </c>
      <c r="FE95" s="25">
        <v>2103.606631</v>
      </c>
      <c r="FF95" s="199">
        <v>1237.653938</v>
      </c>
      <c r="FG95" s="155">
        <f t="shared" si="133"/>
        <v>19786.530496</v>
      </c>
      <c r="FH95" s="155">
        <v>2003.918744</v>
      </c>
      <c r="FI95" s="169">
        <v>995.848275</v>
      </c>
      <c r="FJ95" s="155">
        <v>2180.304236</v>
      </c>
      <c r="FK95" s="155">
        <v>3696.058086</v>
      </c>
      <c r="FL95" s="155">
        <v>1450.269825</v>
      </c>
      <c r="FM95" s="155">
        <v>1633.777538</v>
      </c>
      <c r="FN95" s="155">
        <v>1400.374906</v>
      </c>
      <c r="FO95" s="155">
        <v>2536.951436</v>
      </c>
      <c r="FP95" s="155">
        <v>3625.759485</v>
      </c>
      <c r="FQ95" s="155">
        <v>6756.265017</v>
      </c>
      <c r="FR95" s="155">
        <v>3496.094011</v>
      </c>
      <c r="FS95" s="155">
        <v>3273.217969</v>
      </c>
      <c r="FT95" s="146">
        <f t="shared" si="137"/>
        <v>33048.839528</v>
      </c>
      <c r="FU95" s="28">
        <v>3300.729472</v>
      </c>
      <c r="FV95" s="146">
        <v>3130.086627</v>
      </c>
      <c r="FW95" s="114">
        <v>1442.157441</v>
      </c>
      <c r="FX95" s="114">
        <v>2649.689555</v>
      </c>
      <c r="FY95" s="114">
        <v>3365.34169</v>
      </c>
      <c r="FZ95" s="114">
        <v>3664.804524</v>
      </c>
      <c r="GA95" s="52">
        <v>3466.486591</v>
      </c>
      <c r="GB95" s="52">
        <v>5912.906481</v>
      </c>
      <c r="GC95" s="52">
        <v>4551.579331</v>
      </c>
      <c r="GD95" s="52">
        <v>6691.837708</v>
      </c>
      <c r="GE95" s="52">
        <v>4484.658192999999</v>
      </c>
      <c r="GF95" s="52">
        <v>5426.031802000003</v>
      </c>
      <c r="GG95" s="158">
        <f t="shared" si="134"/>
        <v>48086.309415</v>
      </c>
      <c r="GH95" s="146">
        <v>3816.950791</v>
      </c>
      <c r="GI95" s="146">
        <v>3974.368972</v>
      </c>
      <c r="GJ95" s="249">
        <v>1442.157441</v>
      </c>
      <c r="GK95" s="249">
        <v>4754.435578999999</v>
      </c>
      <c r="GL95" s="158">
        <v>5076.958962</v>
      </c>
      <c r="GM95" s="158">
        <v>4295.923395</v>
      </c>
      <c r="GN95" s="250">
        <v>3987.594886</v>
      </c>
      <c r="GO95" s="250">
        <v>3178.952502</v>
      </c>
      <c r="GP95" s="158">
        <v>4389.97508</v>
      </c>
      <c r="GQ95" s="158">
        <v>6110.7789010000015</v>
      </c>
      <c r="GR95" s="158">
        <v>4419.334953</v>
      </c>
      <c r="GS95" s="251">
        <v>4588.390119</v>
      </c>
      <c r="GT95" s="155">
        <v>47656.02305065308</v>
      </c>
      <c r="GU95" s="155">
        <v>56501.80663969677</v>
      </c>
      <c r="GV95" s="155">
        <v>44204.07858597881</v>
      </c>
      <c r="GW95" s="146">
        <f t="shared" si="135"/>
        <v>50035.821581</v>
      </c>
      <c r="GX95" s="146">
        <v>4259.199029</v>
      </c>
      <c r="GY95" s="146">
        <v>4358.41271</v>
      </c>
      <c r="GZ95" s="146">
        <v>4260.04374</v>
      </c>
      <c r="HA95" s="146">
        <v>4536.264815</v>
      </c>
      <c r="HB95" s="146">
        <v>4206.84475711</v>
      </c>
      <c r="HC95" s="146">
        <v>4152.068634520001</v>
      </c>
      <c r="HD95" s="146">
        <v>4370.575848230409</v>
      </c>
      <c r="HE95" s="146">
        <v>7238.109380358622</v>
      </c>
      <c r="HF95" s="330">
        <v>2994.2287677465943</v>
      </c>
      <c r="HG95" s="328">
        <v>3398.1322192478033</v>
      </c>
      <c r="HH95" s="328">
        <v>3733.669136114664</v>
      </c>
      <c r="HI95" s="328">
        <v>148.47401332498103</v>
      </c>
      <c r="HJ95" s="96">
        <v>4603.097843928254</v>
      </c>
      <c r="HK95" s="96">
        <v>3510.9050153513676</v>
      </c>
      <c r="HL95" s="96">
        <v>4581.490190297142</v>
      </c>
      <c r="HM95" s="96">
        <v>4246.342160279999</v>
      </c>
      <c r="HN95" s="96">
        <v>3694.9371665800004</v>
      </c>
      <c r="HO95" s="96">
        <v>4917.285059070004</v>
      </c>
      <c r="HP95" s="96">
        <v>10442.707670480004</v>
      </c>
      <c r="HQ95" s="96">
        <v>4347.892823739999</v>
      </c>
      <c r="HR95" s="96">
        <v>3665.6147019700006</v>
      </c>
      <c r="HS95" s="96">
        <v>3036.003662</v>
      </c>
      <c r="HT95" s="96">
        <v>5439.449634</v>
      </c>
      <c r="HU95" s="96">
        <v>4016.080712</v>
      </c>
      <c r="HV95" s="347">
        <f t="shared" si="138"/>
        <v>47656.02305065308</v>
      </c>
      <c r="HW95" s="347">
        <f t="shared" si="136"/>
        <v>56501.80663969677</v>
      </c>
      <c r="HX95" s="347">
        <v>4200.414326</v>
      </c>
      <c r="HY95" s="347">
        <v>4822.818947</v>
      </c>
      <c r="HZ95" s="347">
        <v>5273.780487</v>
      </c>
      <c r="IA95" s="347">
        <v>2062.620276</v>
      </c>
      <c r="IB95" s="347">
        <v>1703.232843</v>
      </c>
      <c r="IC95" s="347">
        <v>1655.449147</v>
      </c>
      <c r="ID95" s="347">
        <v>1997.284768</v>
      </c>
      <c r="IE95" s="347">
        <v>4505.0403</v>
      </c>
      <c r="IF95" s="347">
        <v>5618.080538978808</v>
      </c>
      <c r="IG95" s="347">
        <v>4793.554073</v>
      </c>
      <c r="IH95" s="347">
        <v>3980.095439</v>
      </c>
      <c r="II95" s="347">
        <v>3591.707441</v>
      </c>
      <c r="IJ95" s="347">
        <v>1824.51682</v>
      </c>
      <c r="IK95" s="347">
        <v>4005.57441</v>
      </c>
      <c r="IL95" s="347">
        <v>3868.013539</v>
      </c>
      <c r="IM95" s="347">
        <v>2327.664086</v>
      </c>
      <c r="IN95" s="347">
        <v>4644.068498</v>
      </c>
      <c r="IO95" s="347">
        <v>2960.975298</v>
      </c>
      <c r="IP95" s="155">
        <f t="shared" si="139"/>
        <v>19718.316026</v>
      </c>
      <c r="IQ95" s="155">
        <f t="shared" si="140"/>
        <v>19630.812651</v>
      </c>
      <c r="IR95" s="312"/>
    </row>
    <row r="96" spans="1:252" ht="16.5" customHeight="1">
      <c r="A96" s="196" t="s">
        <v>150</v>
      </c>
      <c r="B96" s="197" t="s">
        <v>151</v>
      </c>
      <c r="C96" s="18">
        <v>2407.1</v>
      </c>
      <c r="D96" s="18">
        <v>3660.9</v>
      </c>
      <c r="E96" s="18">
        <v>3327.5</v>
      </c>
      <c r="F96" s="18">
        <v>2094.2</v>
      </c>
      <c r="G96" s="18">
        <v>1739.8</v>
      </c>
      <c r="H96" s="18">
        <v>1411.3</v>
      </c>
      <c r="I96" s="147">
        <v>732.9</v>
      </c>
      <c r="J96" s="147">
        <v>786.1</v>
      </c>
      <c r="K96" s="147">
        <v>1633.7</v>
      </c>
      <c r="L96" s="147">
        <v>1094</v>
      </c>
      <c r="M96" s="147">
        <v>1346.3</v>
      </c>
      <c r="N96" s="146">
        <v>1956.6</v>
      </c>
      <c r="O96" s="147">
        <v>1628</v>
      </c>
      <c r="P96" s="147">
        <v>2451.9</v>
      </c>
      <c r="Q96" s="18">
        <v>3032.4</v>
      </c>
      <c r="R96" s="147">
        <f t="shared" si="92"/>
        <v>9430.3</v>
      </c>
      <c r="S96" s="146">
        <v>5910.1</v>
      </c>
      <c r="T96" s="146">
        <v>6835.7</v>
      </c>
      <c r="U96" s="155">
        <v>10662</v>
      </c>
      <c r="V96" s="155">
        <v>15134.0474</v>
      </c>
      <c r="W96" s="155">
        <v>15915.521231</v>
      </c>
      <c r="X96" s="155">
        <v>27690.072949999994</v>
      </c>
      <c r="Y96" s="155">
        <v>30207.790490999996</v>
      </c>
      <c r="Z96" s="147">
        <v>218</v>
      </c>
      <c r="AA96" s="18">
        <v>42.8</v>
      </c>
      <c r="AB96" s="18">
        <v>120.7</v>
      </c>
      <c r="AC96" s="18">
        <v>98.9</v>
      </c>
      <c r="AD96" s="18">
        <v>238.2</v>
      </c>
      <c r="AE96" s="18">
        <v>76.1</v>
      </c>
      <c r="AF96" s="18">
        <v>56.5</v>
      </c>
      <c r="AG96" s="18">
        <v>61.2</v>
      </c>
      <c r="AH96" s="18">
        <v>269</v>
      </c>
      <c r="AI96" s="18">
        <v>109.7</v>
      </c>
      <c r="AJ96" s="18">
        <v>135.2</v>
      </c>
      <c r="AK96" s="18">
        <v>201.7</v>
      </c>
      <c r="AL96" s="147">
        <f t="shared" si="93"/>
        <v>1628.0000000000002</v>
      </c>
      <c r="AM96" s="147">
        <v>259.6</v>
      </c>
      <c r="AN96" s="18">
        <v>158.5</v>
      </c>
      <c r="AO96" s="18">
        <v>259.9</v>
      </c>
      <c r="AP96" s="18">
        <v>91.1</v>
      </c>
      <c r="AQ96" s="18">
        <v>115</v>
      </c>
      <c r="AR96" s="18">
        <v>255</v>
      </c>
      <c r="AS96" s="18">
        <v>251.8</v>
      </c>
      <c r="AT96" s="18">
        <v>79.6</v>
      </c>
      <c r="AU96" s="18">
        <v>292.5</v>
      </c>
      <c r="AV96" s="18">
        <v>141.3</v>
      </c>
      <c r="AW96" s="18">
        <v>458.2</v>
      </c>
      <c r="AX96" s="18">
        <v>89.4</v>
      </c>
      <c r="AY96" s="147">
        <f t="shared" si="94"/>
        <v>2451.8999999999996</v>
      </c>
      <c r="AZ96" s="161">
        <v>302.5</v>
      </c>
      <c r="BA96" s="18">
        <v>66.7</v>
      </c>
      <c r="BB96" s="18">
        <v>262.1</v>
      </c>
      <c r="BC96" s="18">
        <v>303.7</v>
      </c>
      <c r="BD96" s="18">
        <v>181.5</v>
      </c>
      <c r="BE96" s="18">
        <v>323.9</v>
      </c>
      <c r="BF96" s="18">
        <v>191.1</v>
      </c>
      <c r="BG96" s="18">
        <v>445.5</v>
      </c>
      <c r="BH96" s="18">
        <v>204.6</v>
      </c>
      <c r="BI96" s="18">
        <v>280.3</v>
      </c>
      <c r="BJ96" s="18">
        <v>104</v>
      </c>
      <c r="BK96" s="18">
        <v>366.5</v>
      </c>
      <c r="BL96" s="147">
        <f t="shared" si="95"/>
        <v>3032.4</v>
      </c>
      <c r="BM96" s="161">
        <v>211.4</v>
      </c>
      <c r="BN96" s="18">
        <v>686.6</v>
      </c>
      <c r="BO96" s="18">
        <v>611.1</v>
      </c>
      <c r="BP96" s="18">
        <v>302.8</v>
      </c>
      <c r="BQ96" s="18">
        <v>514</v>
      </c>
      <c r="BR96" s="18">
        <v>939.4</v>
      </c>
      <c r="BS96" s="48">
        <v>333.6</v>
      </c>
      <c r="BT96" s="48">
        <v>2605.9</v>
      </c>
      <c r="BU96" s="48">
        <v>1016.4</v>
      </c>
      <c r="BV96" s="48">
        <v>586.9</v>
      </c>
      <c r="BW96" s="48">
        <v>1388</v>
      </c>
      <c r="BX96" s="18">
        <v>234.2</v>
      </c>
      <c r="BY96" s="18">
        <f t="shared" si="96"/>
        <v>9430.3</v>
      </c>
      <c r="BZ96" s="162">
        <v>304.3</v>
      </c>
      <c r="CA96" s="18">
        <f t="shared" si="97"/>
        <v>347.49999999999994</v>
      </c>
      <c r="CB96" s="18">
        <f t="shared" si="98"/>
        <v>1195.8</v>
      </c>
      <c r="CC96" s="18">
        <f t="shared" si="99"/>
        <v>694.4000000000001</v>
      </c>
      <c r="CD96" s="18">
        <f t="shared" si="100"/>
        <v>202.9000000000001</v>
      </c>
      <c r="CE96" s="18">
        <f t="shared" si="101"/>
        <v>574.0999999999999</v>
      </c>
      <c r="CF96" s="18">
        <f t="shared" si="102"/>
        <v>330.5999999999999</v>
      </c>
      <c r="CG96" s="18">
        <f t="shared" si="103"/>
        <v>460.7999999999997</v>
      </c>
      <c r="CH96" s="18">
        <f t="shared" si="104"/>
        <v>505.5</v>
      </c>
      <c r="CI96" s="18">
        <f t="shared" si="105"/>
        <v>473.90000000000055</v>
      </c>
      <c r="CJ96" s="18">
        <f t="shared" si="106"/>
        <v>514.6999999999998</v>
      </c>
      <c r="CK96" s="18">
        <f t="shared" si="107"/>
        <v>305.60000000000036</v>
      </c>
      <c r="CL96" s="18">
        <f t="shared" si="108"/>
        <v>5910.1</v>
      </c>
      <c r="CM96" s="162">
        <v>651.8</v>
      </c>
      <c r="CN96" s="162">
        <v>1847.6</v>
      </c>
      <c r="CO96" s="18">
        <v>2542</v>
      </c>
      <c r="CP96" s="28">
        <v>2744.9</v>
      </c>
      <c r="CQ96" s="162">
        <v>3319</v>
      </c>
      <c r="CR96" s="162">
        <v>3649.6</v>
      </c>
      <c r="CS96" s="162">
        <v>4110.4</v>
      </c>
      <c r="CT96" s="28">
        <v>4615.9</v>
      </c>
      <c r="CU96" s="146">
        <v>5089.8</v>
      </c>
      <c r="CV96" s="146">
        <v>5604.5</v>
      </c>
      <c r="CW96" s="146">
        <v>5910.1</v>
      </c>
      <c r="CX96" s="146">
        <v>421.3</v>
      </c>
      <c r="CY96" s="146">
        <f t="shared" si="109"/>
        <v>328.40000000000003</v>
      </c>
      <c r="CZ96" s="146">
        <f t="shared" si="110"/>
        <v>1026.5</v>
      </c>
      <c r="DA96" s="146">
        <f t="shared" si="111"/>
        <v>488.89999999999986</v>
      </c>
      <c r="DB96" s="146">
        <f t="shared" si="112"/>
        <v>661.8000000000002</v>
      </c>
      <c r="DC96" s="146">
        <f t="shared" si="113"/>
        <v>395.1999999999998</v>
      </c>
      <c r="DD96" s="146">
        <f t="shared" si="114"/>
        <v>399.3000000000002</v>
      </c>
      <c r="DE96" s="146">
        <f t="shared" si="115"/>
        <v>631.4999999999995</v>
      </c>
      <c r="DF96" s="146">
        <f t="shared" si="116"/>
        <v>968.6000000000004</v>
      </c>
      <c r="DG96" s="146">
        <f t="shared" si="117"/>
        <v>457.6999999999998</v>
      </c>
      <c r="DH96" s="146">
        <f t="shared" si="118"/>
        <v>740.6000000000004</v>
      </c>
      <c r="DI96" s="146">
        <f t="shared" si="119"/>
        <v>315.89999999999964</v>
      </c>
      <c r="DJ96" s="146">
        <f t="shared" si="120"/>
        <v>6835.7</v>
      </c>
      <c r="DK96" s="146">
        <v>672.6</v>
      </c>
      <c r="DL96" s="146">
        <f t="shared" si="121"/>
        <v>508.9</v>
      </c>
      <c r="DM96" s="146">
        <f t="shared" si="122"/>
        <v>-47.5</v>
      </c>
      <c r="DN96" s="146">
        <f t="shared" si="123"/>
        <v>3507</v>
      </c>
      <c r="DO96" s="146">
        <f t="shared" si="124"/>
        <v>228.30000000000018</v>
      </c>
      <c r="DP96" s="146">
        <f t="shared" si="125"/>
        <v>422.5</v>
      </c>
      <c r="DQ96" s="146">
        <f t="shared" si="126"/>
        <v>489.8000000000002</v>
      </c>
      <c r="DR96" s="146">
        <f t="shared" si="127"/>
        <v>965.6999999999998</v>
      </c>
      <c r="DS96" s="146">
        <f t="shared" si="128"/>
        <v>732.3000000000002</v>
      </c>
      <c r="DT96" s="146">
        <f t="shared" si="129"/>
        <v>1546.6000000000004</v>
      </c>
      <c r="DU96" s="146">
        <f t="shared" si="130"/>
        <v>474</v>
      </c>
      <c r="DV96" s="146">
        <f t="shared" si="131"/>
        <v>1161.7999999999993</v>
      </c>
      <c r="DW96" s="146">
        <f t="shared" si="132"/>
        <v>10662</v>
      </c>
      <c r="DX96" s="146">
        <v>749.7</v>
      </c>
      <c r="DY96" s="146">
        <v>1776.2</v>
      </c>
      <c r="DZ96" s="146">
        <v>2265.1</v>
      </c>
      <c r="EA96" s="146">
        <v>2926.9</v>
      </c>
      <c r="EB96" s="163">
        <v>3322.1</v>
      </c>
      <c r="EC96" s="146">
        <v>3721.4</v>
      </c>
      <c r="ED96" s="146">
        <v>4352.9</v>
      </c>
      <c r="EE96" s="155">
        <v>5321.5</v>
      </c>
      <c r="EF96" s="155">
        <v>5779.2</v>
      </c>
      <c r="EG96" s="146">
        <v>6519.8</v>
      </c>
      <c r="EH96" s="146">
        <v>6835.7</v>
      </c>
      <c r="EI96" s="146">
        <v>672.6</v>
      </c>
      <c r="EJ96" s="146">
        <v>1181.5</v>
      </c>
      <c r="EK96" s="164">
        <v>1134</v>
      </c>
      <c r="EL96" s="155">
        <v>4641</v>
      </c>
      <c r="EM96" s="146">
        <v>4869.3</v>
      </c>
      <c r="EN96" s="155">
        <v>5291.8</v>
      </c>
      <c r="EO96" s="146">
        <v>5781.6</v>
      </c>
      <c r="EP96" s="165">
        <v>6747.3</v>
      </c>
      <c r="EQ96" s="198">
        <v>7479.6</v>
      </c>
      <c r="ER96" s="155">
        <v>9026.2</v>
      </c>
      <c r="ES96" s="155">
        <v>9500.2</v>
      </c>
      <c r="ET96" s="155">
        <v>10662</v>
      </c>
      <c r="EU96" s="155">
        <v>1144.5</v>
      </c>
      <c r="EV96" s="146">
        <v>3872.6</v>
      </c>
      <c r="EW96" s="146">
        <v>5354.3</v>
      </c>
      <c r="EX96" s="155">
        <v>7112.5</v>
      </c>
      <c r="EY96" s="155">
        <v>8759.4</v>
      </c>
      <c r="EZ96" s="155">
        <v>626.293692</v>
      </c>
      <c r="FA96" s="155">
        <v>979.18647</v>
      </c>
      <c r="FB96" s="51">
        <v>1338.298787</v>
      </c>
      <c r="FC96" s="199">
        <v>678.059046</v>
      </c>
      <c r="FD96" s="199">
        <v>462.405454</v>
      </c>
      <c r="FE96" s="25">
        <v>1912.872088</v>
      </c>
      <c r="FF96" s="199">
        <v>377.531863</v>
      </c>
      <c r="FG96" s="155">
        <f t="shared" si="133"/>
        <v>15134.0474</v>
      </c>
      <c r="FH96" s="155">
        <v>510.806228</v>
      </c>
      <c r="FI96" s="169">
        <v>542.170931</v>
      </c>
      <c r="FJ96" s="155">
        <v>846.435633</v>
      </c>
      <c r="FK96" s="155">
        <v>1255.051857</v>
      </c>
      <c r="FL96" s="155">
        <v>419.212082</v>
      </c>
      <c r="FM96" s="155">
        <v>740.560732</v>
      </c>
      <c r="FN96" s="155">
        <v>428.053231</v>
      </c>
      <c r="FO96" s="155">
        <v>897.089661</v>
      </c>
      <c r="FP96" s="155">
        <v>2376.066507</v>
      </c>
      <c r="FQ96" s="155">
        <v>1038.595818</v>
      </c>
      <c r="FR96" s="155">
        <v>1202.309679</v>
      </c>
      <c r="FS96" s="155">
        <v>5659.168872</v>
      </c>
      <c r="FT96" s="146">
        <f t="shared" si="137"/>
        <v>15915.521231</v>
      </c>
      <c r="FU96" s="28">
        <v>1180.482851</v>
      </c>
      <c r="FV96" s="146">
        <v>1642.724948</v>
      </c>
      <c r="FW96" s="114">
        <v>1093.810159</v>
      </c>
      <c r="FX96" s="114">
        <v>1291.627045</v>
      </c>
      <c r="FY96" s="114">
        <v>2676.361758</v>
      </c>
      <c r="FZ96" s="114">
        <v>2590.369932</v>
      </c>
      <c r="GA96" s="52">
        <v>2012.302903</v>
      </c>
      <c r="GB96" s="52">
        <v>2541.2471</v>
      </c>
      <c r="GC96" s="52">
        <v>1893.613901</v>
      </c>
      <c r="GD96" s="52">
        <v>4586.289755</v>
      </c>
      <c r="GE96" s="52">
        <v>1995.0172580000003</v>
      </c>
      <c r="GF96" s="52">
        <v>4186.225339999999</v>
      </c>
      <c r="GG96" s="158">
        <f t="shared" si="134"/>
        <v>27690.072949999994</v>
      </c>
      <c r="GH96" s="146">
        <v>3758.802757</v>
      </c>
      <c r="GI96" s="146">
        <v>2481.334939</v>
      </c>
      <c r="GJ96" s="249">
        <v>1094.388651</v>
      </c>
      <c r="GK96" s="249">
        <v>2128.6457689999997</v>
      </c>
      <c r="GL96" s="158">
        <v>2204.7908</v>
      </c>
      <c r="GM96" s="158">
        <v>2703.6381089999995</v>
      </c>
      <c r="GN96" s="250">
        <v>4255.794461</v>
      </c>
      <c r="GO96" s="250">
        <v>1409.096598</v>
      </c>
      <c r="GP96" s="158">
        <v>1600.241467</v>
      </c>
      <c r="GQ96" s="158">
        <v>3135.7559309999992</v>
      </c>
      <c r="GR96" s="158">
        <v>2710.816582</v>
      </c>
      <c r="GS96" s="251">
        <v>2724.484427</v>
      </c>
      <c r="GT96" s="155">
        <v>21860.568472384</v>
      </c>
      <c r="GU96" s="155">
        <v>27588.909725009795</v>
      </c>
      <c r="GV96" s="155">
        <v>22502.448482646927</v>
      </c>
      <c r="GW96" s="146">
        <f t="shared" si="135"/>
        <v>30207.790490999996</v>
      </c>
      <c r="GX96" s="146">
        <v>1491.841782</v>
      </c>
      <c r="GY96" s="146">
        <v>2543.092737</v>
      </c>
      <c r="GZ96" s="146">
        <v>2327.061841</v>
      </c>
      <c r="HA96" s="146">
        <v>3684.657532</v>
      </c>
      <c r="HB96" s="146">
        <v>1403.4004679100003</v>
      </c>
      <c r="HC96" s="146">
        <v>1492.7871191400002</v>
      </c>
      <c r="HD96" s="146">
        <v>1120.8056458959568</v>
      </c>
      <c r="HE96" s="146">
        <v>1706.014856955588</v>
      </c>
      <c r="HF96" s="330">
        <v>896.4954856806465</v>
      </c>
      <c r="HG96" s="328">
        <v>1354.0634842491693</v>
      </c>
      <c r="HH96" s="328">
        <v>1822.950703381257</v>
      </c>
      <c r="HI96" s="328">
        <v>2017.3968171713839</v>
      </c>
      <c r="HJ96" s="96">
        <v>1444.3897580594182</v>
      </c>
      <c r="HK96" s="96">
        <v>2257.8431291131114</v>
      </c>
      <c r="HL96" s="96">
        <v>1774.818458737265</v>
      </c>
      <c r="HM96" s="96">
        <v>1749.70017733</v>
      </c>
      <c r="HN96" s="96">
        <v>1349.5835387399998</v>
      </c>
      <c r="HO96" s="96">
        <v>2043.1014414100011</v>
      </c>
      <c r="HP96" s="96">
        <v>2072.12056352</v>
      </c>
      <c r="HQ96" s="96">
        <v>1301.7549274899993</v>
      </c>
      <c r="HR96" s="96">
        <v>1297.16976961</v>
      </c>
      <c r="HS96" s="96">
        <v>1501.912467</v>
      </c>
      <c r="HT96" s="96">
        <v>4810.572223</v>
      </c>
      <c r="HU96" s="96">
        <v>5985.943271</v>
      </c>
      <c r="HV96" s="347">
        <f t="shared" si="138"/>
        <v>21860.568472384</v>
      </c>
      <c r="HW96" s="347">
        <f t="shared" si="136"/>
        <v>27588.909725009795</v>
      </c>
      <c r="HX96" s="347">
        <v>5346.456617</v>
      </c>
      <c r="HY96" s="347">
        <v>3419.82134</v>
      </c>
      <c r="HZ96" s="347">
        <v>1720.173726</v>
      </c>
      <c r="IA96" s="347">
        <v>1451.24443</v>
      </c>
      <c r="IB96" s="347">
        <v>505.811706</v>
      </c>
      <c r="IC96" s="347">
        <v>2260.32689</v>
      </c>
      <c r="ID96" s="347">
        <v>905.865708</v>
      </c>
      <c r="IE96" s="347">
        <v>1559.485567</v>
      </c>
      <c r="IF96" s="347">
        <v>1826.348566646927</v>
      </c>
      <c r="IG96" s="347">
        <v>852.928746</v>
      </c>
      <c r="IH96" s="347">
        <v>1350.856493</v>
      </c>
      <c r="II96" s="347">
        <v>1303.128693</v>
      </c>
      <c r="IJ96" s="347">
        <v>1128.103034</v>
      </c>
      <c r="IK96" s="347">
        <v>667.620158</v>
      </c>
      <c r="IL96" s="347">
        <v>1581.959206</v>
      </c>
      <c r="IM96" s="347">
        <v>3116.584495</v>
      </c>
      <c r="IN96" s="347">
        <v>1381.993519</v>
      </c>
      <c r="IO96" s="347">
        <v>1080.739795</v>
      </c>
      <c r="IP96" s="155">
        <f t="shared" si="139"/>
        <v>14703.834709</v>
      </c>
      <c r="IQ96" s="155">
        <f t="shared" si="140"/>
        <v>8957.000207</v>
      </c>
      <c r="IR96" s="312"/>
    </row>
    <row r="97" spans="1:252" ht="16.5" customHeight="1">
      <c r="A97" s="196" t="s">
        <v>152</v>
      </c>
      <c r="B97" s="197" t="s">
        <v>153</v>
      </c>
      <c r="C97" s="18">
        <v>106.7</v>
      </c>
      <c r="D97" s="18">
        <v>134.8</v>
      </c>
      <c r="E97" s="18">
        <v>223.7</v>
      </c>
      <c r="F97" s="18">
        <v>290</v>
      </c>
      <c r="G97" s="18">
        <v>920.7</v>
      </c>
      <c r="H97" s="18">
        <v>293.1</v>
      </c>
      <c r="I97" s="147">
        <v>154.5</v>
      </c>
      <c r="J97" s="147">
        <v>466.1</v>
      </c>
      <c r="K97" s="147">
        <v>1010.5</v>
      </c>
      <c r="L97" s="147">
        <v>1104.6</v>
      </c>
      <c r="M97" s="147">
        <v>707.1</v>
      </c>
      <c r="N97" s="146">
        <v>624.8</v>
      </c>
      <c r="O97" s="147">
        <v>647.8</v>
      </c>
      <c r="P97" s="147">
        <v>834.8</v>
      </c>
      <c r="Q97" s="18">
        <v>1470.8</v>
      </c>
      <c r="R97" s="147">
        <f t="shared" si="92"/>
        <v>950.3</v>
      </c>
      <c r="S97" s="146">
        <v>1524.5</v>
      </c>
      <c r="T97" s="146">
        <v>3167.5</v>
      </c>
      <c r="U97" s="155">
        <v>1666.2</v>
      </c>
      <c r="V97" s="155">
        <v>950.010161</v>
      </c>
      <c r="W97" s="155">
        <v>1338.51766</v>
      </c>
      <c r="X97" s="155">
        <v>5104.031108000001</v>
      </c>
      <c r="Y97" s="155">
        <v>4308.282941</v>
      </c>
      <c r="Z97" s="147">
        <v>47</v>
      </c>
      <c r="AA97" s="18">
        <v>59.1</v>
      </c>
      <c r="AB97" s="18">
        <v>24.8</v>
      </c>
      <c r="AC97" s="18">
        <v>0.1</v>
      </c>
      <c r="AD97" s="18">
        <v>32.2</v>
      </c>
      <c r="AE97" s="18">
        <v>80.8</v>
      </c>
      <c r="AF97" s="18">
        <v>33.7</v>
      </c>
      <c r="AG97" s="18">
        <v>37.4</v>
      </c>
      <c r="AH97" s="18">
        <v>70.3</v>
      </c>
      <c r="AI97" s="18">
        <v>2.1</v>
      </c>
      <c r="AJ97" s="18">
        <v>173.6</v>
      </c>
      <c r="AK97" s="18">
        <v>86.7</v>
      </c>
      <c r="AL97" s="147">
        <f t="shared" si="93"/>
        <v>647.8000000000001</v>
      </c>
      <c r="AM97" s="147">
        <v>84.1</v>
      </c>
      <c r="AN97" s="18">
        <v>2.6</v>
      </c>
      <c r="AO97" s="18">
        <v>119.4</v>
      </c>
      <c r="AP97" s="18">
        <v>80.2</v>
      </c>
      <c r="AQ97" s="18">
        <v>42.1</v>
      </c>
      <c r="AR97" s="18">
        <v>103.8</v>
      </c>
      <c r="AS97" s="18">
        <v>19.6</v>
      </c>
      <c r="AT97" s="18">
        <v>48.5</v>
      </c>
      <c r="AU97" s="18">
        <v>106.7</v>
      </c>
      <c r="AV97" s="18">
        <v>80.9</v>
      </c>
      <c r="AW97" s="18">
        <v>54.8</v>
      </c>
      <c r="AX97" s="18">
        <v>92.1</v>
      </c>
      <c r="AY97" s="147">
        <f t="shared" si="94"/>
        <v>834.8000000000001</v>
      </c>
      <c r="AZ97" s="161">
        <v>53.9</v>
      </c>
      <c r="BA97" s="18">
        <v>284.7</v>
      </c>
      <c r="BB97" s="18">
        <v>115.2</v>
      </c>
      <c r="BC97" s="18">
        <v>79.2</v>
      </c>
      <c r="BD97" s="18">
        <v>7.8</v>
      </c>
      <c r="BE97" s="18">
        <v>69.2</v>
      </c>
      <c r="BF97" s="18">
        <v>74.4</v>
      </c>
      <c r="BG97" s="18">
        <v>54.1</v>
      </c>
      <c r="BH97" s="18">
        <v>362.8</v>
      </c>
      <c r="BI97" s="18">
        <v>67.2</v>
      </c>
      <c r="BJ97" s="18">
        <v>125</v>
      </c>
      <c r="BK97" s="18">
        <v>177.3</v>
      </c>
      <c r="BL97" s="147">
        <f t="shared" si="95"/>
        <v>1470.8</v>
      </c>
      <c r="BM97" s="161">
        <v>42.7</v>
      </c>
      <c r="BN97" s="18">
        <v>83.8</v>
      </c>
      <c r="BO97" s="18">
        <v>123.7</v>
      </c>
      <c r="BP97" s="18">
        <v>16.2</v>
      </c>
      <c r="BQ97" s="18">
        <v>13.7</v>
      </c>
      <c r="BR97" s="18">
        <v>209.3</v>
      </c>
      <c r="BS97" s="48">
        <v>7.1</v>
      </c>
      <c r="BT97" s="48">
        <v>106.4</v>
      </c>
      <c r="BU97" s="48">
        <v>50.6</v>
      </c>
      <c r="BV97" s="48">
        <v>78.2</v>
      </c>
      <c r="BW97" s="48">
        <v>91.8</v>
      </c>
      <c r="BX97" s="18">
        <v>126.8</v>
      </c>
      <c r="BY97" s="18">
        <f t="shared" si="96"/>
        <v>950.3</v>
      </c>
      <c r="BZ97" s="162">
        <v>240.4</v>
      </c>
      <c r="CA97" s="18">
        <f t="shared" si="97"/>
        <v>88.1</v>
      </c>
      <c r="CB97" s="18">
        <f t="shared" si="98"/>
        <v>115.19999999999999</v>
      </c>
      <c r="CC97" s="18">
        <f t="shared" si="99"/>
        <v>131.09999999999997</v>
      </c>
      <c r="CD97" s="18">
        <f t="shared" si="100"/>
        <v>35.90000000000009</v>
      </c>
      <c r="CE97" s="18">
        <f t="shared" si="101"/>
        <v>21.299999999999955</v>
      </c>
      <c r="CF97" s="18">
        <f t="shared" si="102"/>
        <v>328.1</v>
      </c>
      <c r="CG97" s="18">
        <f t="shared" si="103"/>
        <v>145.4999999999999</v>
      </c>
      <c r="CH97" s="18">
        <f t="shared" si="104"/>
        <v>30</v>
      </c>
      <c r="CI97" s="18">
        <f t="shared" si="105"/>
        <v>161.60000000000014</v>
      </c>
      <c r="CJ97" s="18">
        <f t="shared" si="106"/>
        <v>214.5999999999999</v>
      </c>
      <c r="CK97" s="18">
        <f t="shared" si="107"/>
        <v>12.700000000000045</v>
      </c>
      <c r="CL97" s="18">
        <f t="shared" si="108"/>
        <v>1524.5</v>
      </c>
      <c r="CM97" s="162">
        <v>328.5</v>
      </c>
      <c r="CN97" s="162">
        <v>443.7</v>
      </c>
      <c r="CO97" s="18">
        <v>574.8</v>
      </c>
      <c r="CP97" s="28">
        <v>610.7</v>
      </c>
      <c r="CQ97" s="162">
        <v>632</v>
      </c>
      <c r="CR97" s="162">
        <v>960.1</v>
      </c>
      <c r="CS97" s="162">
        <v>1105.6</v>
      </c>
      <c r="CT97" s="28">
        <v>1135.6</v>
      </c>
      <c r="CU97" s="146">
        <v>1297.2</v>
      </c>
      <c r="CV97" s="146">
        <v>1511.8</v>
      </c>
      <c r="CW97" s="146">
        <v>1524.5</v>
      </c>
      <c r="CX97" s="146">
        <v>1642.3</v>
      </c>
      <c r="CY97" s="146">
        <f t="shared" si="109"/>
        <v>71.40000000000009</v>
      </c>
      <c r="CZ97" s="146">
        <f t="shared" si="110"/>
        <v>783.2</v>
      </c>
      <c r="DA97" s="146">
        <f t="shared" si="111"/>
        <v>56.69999999999982</v>
      </c>
      <c r="DB97" s="146">
        <f t="shared" si="112"/>
        <v>40.20000000000027</v>
      </c>
      <c r="DC97" s="146">
        <f t="shared" si="113"/>
        <v>134.79999999999973</v>
      </c>
      <c r="DD97" s="146">
        <f t="shared" si="114"/>
        <v>9.400000000000091</v>
      </c>
      <c r="DE97" s="146">
        <f t="shared" si="115"/>
        <v>130.0999999999999</v>
      </c>
      <c r="DF97" s="146">
        <f t="shared" si="116"/>
        <v>51.09999999999991</v>
      </c>
      <c r="DG97" s="146">
        <f t="shared" si="117"/>
        <v>195</v>
      </c>
      <c r="DH97" s="146">
        <f t="shared" si="118"/>
        <v>5.400000000000091</v>
      </c>
      <c r="DI97" s="146">
        <f t="shared" si="119"/>
        <v>47.90000000000009</v>
      </c>
      <c r="DJ97" s="146">
        <f t="shared" si="120"/>
        <v>3167.5</v>
      </c>
      <c r="DK97" s="146">
        <v>68.6</v>
      </c>
      <c r="DL97" s="146">
        <f t="shared" si="121"/>
        <v>267.79999999999995</v>
      </c>
      <c r="DM97" s="146">
        <f t="shared" si="122"/>
        <v>-154.39999999999998</v>
      </c>
      <c r="DN97" s="146">
        <f t="shared" si="123"/>
        <v>743.8</v>
      </c>
      <c r="DO97" s="146">
        <f t="shared" si="124"/>
        <v>119.20000000000005</v>
      </c>
      <c r="DP97" s="146">
        <f t="shared" si="125"/>
        <v>45.299999999999955</v>
      </c>
      <c r="DQ97" s="146">
        <f t="shared" si="126"/>
        <v>178.79999999999995</v>
      </c>
      <c r="DR97" s="146">
        <f t="shared" si="127"/>
        <v>111.70000000000005</v>
      </c>
      <c r="DS97" s="146">
        <f t="shared" si="128"/>
        <v>56.299999999999955</v>
      </c>
      <c r="DT97" s="146">
        <f t="shared" si="129"/>
        <v>30.40000000000009</v>
      </c>
      <c r="DU97" s="146">
        <f t="shared" si="130"/>
        <v>33.09999999999991</v>
      </c>
      <c r="DV97" s="146">
        <f t="shared" si="131"/>
        <v>165.60000000000014</v>
      </c>
      <c r="DW97" s="146">
        <f t="shared" si="132"/>
        <v>1666.2</v>
      </c>
      <c r="DX97" s="146">
        <v>1713.7</v>
      </c>
      <c r="DY97" s="146">
        <v>2496.9</v>
      </c>
      <c r="DZ97" s="146">
        <v>2553.6</v>
      </c>
      <c r="EA97" s="146">
        <v>2593.8</v>
      </c>
      <c r="EB97" s="163">
        <v>2728.6</v>
      </c>
      <c r="EC97" s="146">
        <v>2738</v>
      </c>
      <c r="ED97" s="146">
        <v>2868.1</v>
      </c>
      <c r="EE97" s="155">
        <v>2919.2</v>
      </c>
      <c r="EF97" s="155">
        <v>3114.2</v>
      </c>
      <c r="EG97" s="146">
        <v>3119.6</v>
      </c>
      <c r="EH97" s="146">
        <v>3167.5</v>
      </c>
      <c r="EI97" s="146">
        <v>68.6</v>
      </c>
      <c r="EJ97" s="146">
        <v>336.4</v>
      </c>
      <c r="EK97" s="164">
        <v>182</v>
      </c>
      <c r="EL97" s="155">
        <v>925.8</v>
      </c>
      <c r="EM97" s="146">
        <v>1045</v>
      </c>
      <c r="EN97" s="155">
        <v>1090.3</v>
      </c>
      <c r="EO97" s="146">
        <v>1269.1</v>
      </c>
      <c r="EP97" s="165">
        <v>1380.8</v>
      </c>
      <c r="EQ97" s="198">
        <v>1437.1</v>
      </c>
      <c r="ER97" s="155">
        <v>1467.5</v>
      </c>
      <c r="ES97" s="155">
        <v>1500.6</v>
      </c>
      <c r="ET97" s="155">
        <v>1666.2</v>
      </c>
      <c r="EU97" s="155">
        <v>115</v>
      </c>
      <c r="EV97" s="146">
        <v>219.7</v>
      </c>
      <c r="EW97" s="146">
        <v>278.7</v>
      </c>
      <c r="EX97" s="155">
        <v>346.6</v>
      </c>
      <c r="EY97" s="155">
        <v>588.7</v>
      </c>
      <c r="EZ97" s="155">
        <v>27.821158</v>
      </c>
      <c r="FA97" s="155">
        <v>48.073475</v>
      </c>
      <c r="FB97" s="51">
        <v>81.213825</v>
      </c>
      <c r="FC97" s="199">
        <v>64.544963</v>
      </c>
      <c r="FD97" s="199">
        <v>79.924082</v>
      </c>
      <c r="FE97" s="25">
        <v>34.370989</v>
      </c>
      <c r="FF97" s="199">
        <v>25.361669</v>
      </c>
      <c r="FG97" s="155">
        <f t="shared" si="133"/>
        <v>950.010161</v>
      </c>
      <c r="FH97" s="155">
        <v>84.537317</v>
      </c>
      <c r="FI97" s="169">
        <v>81.814664</v>
      </c>
      <c r="FJ97" s="155">
        <v>125.768608</v>
      </c>
      <c r="FK97" s="155">
        <v>135.471886</v>
      </c>
      <c r="FL97" s="155">
        <v>16.013525</v>
      </c>
      <c r="FM97" s="155">
        <v>220.643806</v>
      </c>
      <c r="FN97" s="155">
        <v>106.570881</v>
      </c>
      <c r="FO97" s="155">
        <v>224.555524</v>
      </c>
      <c r="FP97" s="155">
        <v>33.599116</v>
      </c>
      <c r="FQ97" s="155">
        <v>102.543346</v>
      </c>
      <c r="FR97" s="155">
        <v>88.579503</v>
      </c>
      <c r="FS97" s="155">
        <v>118.419484</v>
      </c>
      <c r="FT97" s="146">
        <f t="shared" si="137"/>
        <v>1338.51766</v>
      </c>
      <c r="FU97" s="28">
        <v>1180.482851</v>
      </c>
      <c r="FV97" s="146">
        <v>454.457136</v>
      </c>
      <c r="FW97" s="114">
        <v>32.351445</v>
      </c>
      <c r="FX97" s="114">
        <v>38.032374</v>
      </c>
      <c r="FY97" s="114">
        <v>160.666259</v>
      </c>
      <c r="FZ97" s="114">
        <v>39.689122</v>
      </c>
      <c r="GA97" s="52">
        <v>189.639045</v>
      </c>
      <c r="GB97" s="52">
        <v>729.682158</v>
      </c>
      <c r="GC97" s="52">
        <v>142.737885</v>
      </c>
      <c r="GD97" s="52">
        <v>935.969215</v>
      </c>
      <c r="GE97" s="52">
        <v>564.890797</v>
      </c>
      <c r="GF97" s="52">
        <v>635.4328210000001</v>
      </c>
      <c r="GG97" s="158">
        <f t="shared" si="134"/>
        <v>5104.031108000001</v>
      </c>
      <c r="GH97" s="146">
        <v>324.792146</v>
      </c>
      <c r="GI97" s="146">
        <v>473.103938</v>
      </c>
      <c r="GJ97" s="249">
        <v>32.351445</v>
      </c>
      <c r="GK97" s="249">
        <v>201.49323099999998</v>
      </c>
      <c r="GL97" s="158">
        <v>16.475693</v>
      </c>
      <c r="GM97" s="158">
        <v>415.13294199999996</v>
      </c>
      <c r="GN97" s="250">
        <v>438.847156</v>
      </c>
      <c r="GO97" s="250">
        <v>385.089538</v>
      </c>
      <c r="GP97" s="158">
        <v>391.74325</v>
      </c>
      <c r="GQ97" s="158">
        <v>579.423686</v>
      </c>
      <c r="GR97" s="158">
        <v>837.783631</v>
      </c>
      <c r="GS97" s="251">
        <v>212.046285</v>
      </c>
      <c r="GT97" s="155">
        <v>3458.985748258835</v>
      </c>
      <c r="GU97" s="155">
        <v>3931.9935465782173</v>
      </c>
      <c r="GV97" s="155">
        <v>3417.4630696158006</v>
      </c>
      <c r="GW97" s="146">
        <f t="shared" si="135"/>
        <v>4308.282941</v>
      </c>
      <c r="GX97" s="146">
        <v>120.125826</v>
      </c>
      <c r="GY97" s="146">
        <v>295.787198</v>
      </c>
      <c r="GZ97" s="146">
        <v>446.437999</v>
      </c>
      <c r="HA97" s="146">
        <v>226.93421</v>
      </c>
      <c r="HB97" s="146">
        <v>347.83121349</v>
      </c>
      <c r="HC97" s="146">
        <v>289.6510007</v>
      </c>
      <c r="HD97" s="146">
        <v>127.279940818894</v>
      </c>
      <c r="HE97" s="146">
        <v>292.793222772031</v>
      </c>
      <c r="HF97" s="330">
        <v>113.28093334908002</v>
      </c>
      <c r="HG97" s="328">
        <v>569.167880710606</v>
      </c>
      <c r="HH97" s="328">
        <v>216.50633266881002</v>
      </c>
      <c r="HI97" s="328">
        <v>413.189990749414</v>
      </c>
      <c r="HJ97" s="96">
        <v>413.2462427914759</v>
      </c>
      <c r="HK97" s="96">
        <v>353.16801427789096</v>
      </c>
      <c r="HL97" s="96">
        <v>321.271658198851</v>
      </c>
      <c r="HM97" s="96">
        <v>322.5554578899999</v>
      </c>
      <c r="HN97" s="96">
        <v>310.4575311</v>
      </c>
      <c r="HO97" s="96">
        <v>281.67048953</v>
      </c>
      <c r="HP97" s="96">
        <v>55.885985899999994</v>
      </c>
      <c r="HQ97" s="96">
        <v>164.53929905</v>
      </c>
      <c r="HR97" s="96">
        <v>543.9038048399999</v>
      </c>
      <c r="HS97" s="96">
        <v>178.779224</v>
      </c>
      <c r="HT97" s="96">
        <v>714.723246</v>
      </c>
      <c r="HU97" s="96">
        <v>271.792593</v>
      </c>
      <c r="HV97" s="347">
        <f t="shared" si="138"/>
        <v>3458.985748258835</v>
      </c>
      <c r="HW97" s="347">
        <f t="shared" si="136"/>
        <v>3931.9935465782173</v>
      </c>
      <c r="HX97" s="347">
        <v>479.022021</v>
      </c>
      <c r="HY97" s="347">
        <v>527.025839</v>
      </c>
      <c r="HZ97" s="347">
        <v>160.915043</v>
      </c>
      <c r="IA97" s="347">
        <v>884.734435</v>
      </c>
      <c r="IB97" s="347">
        <v>120.829997</v>
      </c>
      <c r="IC97" s="347">
        <v>84.741777</v>
      </c>
      <c r="ID97" s="347">
        <v>268.748353</v>
      </c>
      <c r="IE97" s="347">
        <v>131.558868</v>
      </c>
      <c r="IF97" s="347">
        <v>271.4513386158</v>
      </c>
      <c r="IG97" s="347">
        <v>89.040538</v>
      </c>
      <c r="IH97" s="347">
        <v>242.393977</v>
      </c>
      <c r="II97" s="347">
        <v>157.000883</v>
      </c>
      <c r="IJ97" s="347">
        <v>252.18556</v>
      </c>
      <c r="IK97" s="347">
        <v>101.447506</v>
      </c>
      <c r="IL97" s="347">
        <v>153.524649</v>
      </c>
      <c r="IM97" s="347">
        <v>233.942285</v>
      </c>
      <c r="IN97" s="347">
        <v>122.693122</v>
      </c>
      <c r="IO97" s="347">
        <v>199.149866</v>
      </c>
      <c r="IP97" s="155">
        <f t="shared" si="139"/>
        <v>2257.269112</v>
      </c>
      <c r="IQ97" s="155">
        <f t="shared" si="140"/>
        <v>1062.942988</v>
      </c>
      <c r="IR97" s="312"/>
    </row>
    <row r="98" spans="1:252" ht="16.5" customHeight="1">
      <c r="A98" s="196" t="s">
        <v>156</v>
      </c>
      <c r="B98" s="197" t="s">
        <v>157</v>
      </c>
      <c r="C98" s="18">
        <v>178</v>
      </c>
      <c r="D98" s="18">
        <v>213.7</v>
      </c>
      <c r="E98" s="18">
        <v>206.7</v>
      </c>
      <c r="F98" s="18">
        <v>368.6</v>
      </c>
      <c r="G98" s="18">
        <v>218.8</v>
      </c>
      <c r="H98" s="18">
        <v>174.7</v>
      </c>
      <c r="I98" s="147">
        <v>62.9</v>
      </c>
      <c r="J98" s="147">
        <v>86.4</v>
      </c>
      <c r="K98" s="147">
        <v>139.2</v>
      </c>
      <c r="L98" s="147">
        <v>191.4</v>
      </c>
      <c r="M98" s="147">
        <v>137.1</v>
      </c>
      <c r="N98" s="146">
        <v>187.9</v>
      </c>
      <c r="O98" s="147">
        <v>277.1</v>
      </c>
      <c r="P98" s="147">
        <v>2379.1</v>
      </c>
      <c r="Q98" s="18">
        <v>1976.3</v>
      </c>
      <c r="R98" s="147">
        <f t="shared" si="92"/>
        <v>2695.2999999999997</v>
      </c>
      <c r="S98" s="146">
        <v>723.2</v>
      </c>
      <c r="T98" s="146">
        <v>1344.2</v>
      </c>
      <c r="U98" s="155">
        <v>796.2</v>
      </c>
      <c r="V98" s="155">
        <v>902.127703</v>
      </c>
      <c r="W98" s="155">
        <v>1228.7224350000004</v>
      </c>
      <c r="X98" s="155">
        <v>2956.433134</v>
      </c>
      <c r="Y98" s="155">
        <v>1424.90627</v>
      </c>
      <c r="Z98" s="147">
        <v>8.1</v>
      </c>
      <c r="AA98" s="18">
        <v>26.7</v>
      </c>
      <c r="AB98" s="18">
        <v>8.3</v>
      </c>
      <c r="AC98" s="18">
        <v>12</v>
      </c>
      <c r="AD98" s="18">
        <v>6.3</v>
      </c>
      <c r="AE98" s="18">
        <v>3</v>
      </c>
      <c r="AF98" s="18">
        <v>15.4</v>
      </c>
      <c r="AG98" s="18">
        <v>23.9</v>
      </c>
      <c r="AH98" s="18">
        <v>95.8</v>
      </c>
      <c r="AI98" s="18">
        <v>20.1</v>
      </c>
      <c r="AJ98" s="18">
        <v>45.6</v>
      </c>
      <c r="AK98" s="18">
        <v>11.9</v>
      </c>
      <c r="AL98" s="147">
        <f t="shared" si="93"/>
        <v>277.09999999999997</v>
      </c>
      <c r="AM98" s="147">
        <v>516.4</v>
      </c>
      <c r="AN98" s="18">
        <v>158.4</v>
      </c>
      <c r="AO98" s="18">
        <v>262.1</v>
      </c>
      <c r="AP98" s="18">
        <v>256.2</v>
      </c>
      <c r="AQ98" s="18">
        <v>88.1</v>
      </c>
      <c r="AR98" s="18">
        <v>42.7</v>
      </c>
      <c r="AS98" s="18">
        <v>319.2</v>
      </c>
      <c r="AT98" s="18">
        <v>67.3</v>
      </c>
      <c r="AU98" s="18">
        <v>273.7</v>
      </c>
      <c r="AV98" s="18">
        <v>143.8</v>
      </c>
      <c r="AW98" s="18">
        <v>139.7</v>
      </c>
      <c r="AX98" s="18">
        <v>111.5</v>
      </c>
      <c r="AY98" s="147">
        <f t="shared" si="94"/>
        <v>2379.1</v>
      </c>
      <c r="AZ98" s="161" t="s">
        <v>24</v>
      </c>
      <c r="BA98" s="18">
        <v>297</v>
      </c>
      <c r="BB98" s="18">
        <v>394.2</v>
      </c>
      <c r="BC98" s="18">
        <v>278.3</v>
      </c>
      <c r="BD98" s="18">
        <v>7.3</v>
      </c>
      <c r="BE98" s="18">
        <v>237.9</v>
      </c>
      <c r="BF98" s="18">
        <v>67.6</v>
      </c>
      <c r="BG98" s="18">
        <v>18</v>
      </c>
      <c r="BH98" s="18">
        <v>294</v>
      </c>
      <c r="BI98" s="18">
        <v>203.6</v>
      </c>
      <c r="BJ98" s="18">
        <v>81.8</v>
      </c>
      <c r="BK98" s="18">
        <v>96.6</v>
      </c>
      <c r="BL98" s="147">
        <f t="shared" si="95"/>
        <v>1976.2999999999997</v>
      </c>
      <c r="BM98" s="161">
        <v>68.7</v>
      </c>
      <c r="BN98" s="18">
        <v>138</v>
      </c>
      <c r="BO98" s="18">
        <v>390</v>
      </c>
      <c r="BP98" s="18">
        <v>245.5</v>
      </c>
      <c r="BQ98" s="18">
        <v>773.9</v>
      </c>
      <c r="BR98" s="18">
        <v>333.7</v>
      </c>
      <c r="BS98" s="48">
        <v>131.9</v>
      </c>
      <c r="BT98" s="48">
        <v>110.4</v>
      </c>
      <c r="BU98" s="48">
        <v>1.0999999999999943</v>
      </c>
      <c r="BV98" s="48">
        <v>61.6</v>
      </c>
      <c r="BW98" s="48">
        <v>271.4</v>
      </c>
      <c r="BX98" s="18">
        <v>169.1</v>
      </c>
      <c r="BY98" s="18">
        <f t="shared" si="96"/>
        <v>2695.2999999999997</v>
      </c>
      <c r="BZ98" s="162">
        <v>249.8</v>
      </c>
      <c r="CA98" s="18">
        <f t="shared" si="97"/>
        <v>70.89999999999998</v>
      </c>
      <c r="CB98" s="18">
        <f t="shared" si="98"/>
        <v>5.900000000000034</v>
      </c>
      <c r="CC98" s="18">
        <f t="shared" si="99"/>
        <v>58.099999999999966</v>
      </c>
      <c r="CD98" s="18">
        <f t="shared" si="100"/>
        <v>24.69999999999999</v>
      </c>
      <c r="CE98" s="18">
        <f t="shared" si="101"/>
        <v>6.400000000000034</v>
      </c>
      <c r="CF98" s="18">
        <f t="shared" si="102"/>
        <v>25.899999999999977</v>
      </c>
      <c r="CG98" s="18">
        <f t="shared" si="103"/>
        <v>60.30000000000001</v>
      </c>
      <c r="CH98" s="18">
        <f t="shared" si="104"/>
        <v>49.5</v>
      </c>
      <c r="CI98" s="18">
        <f t="shared" si="105"/>
        <v>138</v>
      </c>
      <c r="CJ98" s="18">
        <f t="shared" si="106"/>
        <v>17.100000000000023</v>
      </c>
      <c r="CK98" s="18">
        <f t="shared" si="107"/>
        <v>16.600000000000023</v>
      </c>
      <c r="CL98" s="18">
        <f t="shared" si="108"/>
        <v>723.2</v>
      </c>
      <c r="CM98" s="162">
        <v>320.7</v>
      </c>
      <c r="CN98" s="162">
        <v>326.6</v>
      </c>
      <c r="CO98" s="18">
        <v>384.7</v>
      </c>
      <c r="CP98" s="28">
        <v>409.4</v>
      </c>
      <c r="CQ98" s="162">
        <v>415.8</v>
      </c>
      <c r="CR98" s="162">
        <v>441.7</v>
      </c>
      <c r="CS98" s="162">
        <v>502</v>
      </c>
      <c r="CT98" s="28">
        <v>551.5</v>
      </c>
      <c r="CU98" s="146">
        <v>689.5</v>
      </c>
      <c r="CV98" s="146">
        <v>706.6</v>
      </c>
      <c r="CW98" s="146">
        <v>723.2</v>
      </c>
      <c r="CX98" s="146">
        <v>80.2</v>
      </c>
      <c r="CY98" s="146">
        <f t="shared" si="109"/>
        <v>226.3</v>
      </c>
      <c r="CZ98" s="146">
        <f t="shared" si="110"/>
        <v>31.69999999999999</v>
      </c>
      <c r="DA98" s="146">
        <f t="shared" si="111"/>
        <v>3.5</v>
      </c>
      <c r="DB98" s="146">
        <f t="shared" si="112"/>
        <v>14.600000000000023</v>
      </c>
      <c r="DC98" s="146">
        <f t="shared" si="113"/>
        <v>52.099999999999966</v>
      </c>
      <c r="DD98" s="146">
        <f t="shared" si="114"/>
        <v>12.400000000000034</v>
      </c>
      <c r="DE98" s="146">
        <f t="shared" si="115"/>
        <v>50.599999999999966</v>
      </c>
      <c r="DF98" s="146">
        <f t="shared" si="116"/>
        <v>243.80000000000007</v>
      </c>
      <c r="DG98" s="146">
        <f t="shared" si="117"/>
        <v>574</v>
      </c>
      <c r="DH98" s="146">
        <f t="shared" si="118"/>
        <v>39.200000000000045</v>
      </c>
      <c r="DI98" s="146">
        <f t="shared" si="119"/>
        <v>15.799999999999955</v>
      </c>
      <c r="DJ98" s="146">
        <f t="shared" si="120"/>
        <v>1344.2</v>
      </c>
      <c r="DK98" s="146">
        <v>45.6</v>
      </c>
      <c r="DL98" s="146">
        <f t="shared" si="121"/>
        <v>101.70000000000002</v>
      </c>
      <c r="DM98" s="146">
        <f t="shared" si="122"/>
        <v>-122.60000000000001</v>
      </c>
      <c r="DN98" s="146">
        <f t="shared" si="123"/>
        <v>172.10000000000002</v>
      </c>
      <c r="DO98" s="146">
        <f t="shared" si="124"/>
        <v>90</v>
      </c>
      <c r="DP98" s="146">
        <f t="shared" si="125"/>
        <v>51.39999999999998</v>
      </c>
      <c r="DQ98" s="146">
        <f t="shared" si="126"/>
        <v>34.10000000000002</v>
      </c>
      <c r="DR98" s="146">
        <f t="shared" si="127"/>
        <v>61.099999999999966</v>
      </c>
      <c r="DS98" s="146">
        <f t="shared" si="128"/>
        <v>44.80000000000001</v>
      </c>
      <c r="DT98" s="146">
        <f t="shared" si="129"/>
        <v>112.00000000000006</v>
      </c>
      <c r="DU98" s="146">
        <f t="shared" si="130"/>
        <v>54.89999999999998</v>
      </c>
      <c r="DV98" s="146">
        <f t="shared" si="131"/>
        <v>151.10000000000002</v>
      </c>
      <c r="DW98" s="146">
        <f t="shared" si="132"/>
        <v>796.2</v>
      </c>
      <c r="DX98" s="146">
        <v>306.5</v>
      </c>
      <c r="DY98" s="146">
        <v>338.2</v>
      </c>
      <c r="DZ98" s="146">
        <v>341.7</v>
      </c>
      <c r="EA98" s="146">
        <v>356.3</v>
      </c>
      <c r="EB98" s="163">
        <v>408.4</v>
      </c>
      <c r="EC98" s="146">
        <v>420.8</v>
      </c>
      <c r="ED98" s="146">
        <v>471.4</v>
      </c>
      <c r="EE98" s="155">
        <v>715.2</v>
      </c>
      <c r="EF98" s="155">
        <v>1289.2</v>
      </c>
      <c r="EG98" s="146">
        <v>1328.4</v>
      </c>
      <c r="EH98" s="146">
        <v>1344.2</v>
      </c>
      <c r="EI98" s="146">
        <v>45.6</v>
      </c>
      <c r="EJ98" s="146">
        <v>147.3</v>
      </c>
      <c r="EK98" s="164">
        <v>24.7</v>
      </c>
      <c r="EL98" s="155">
        <v>196.8</v>
      </c>
      <c r="EM98" s="146">
        <v>286.8</v>
      </c>
      <c r="EN98" s="155">
        <v>338.2</v>
      </c>
      <c r="EO98" s="146">
        <v>372.3</v>
      </c>
      <c r="EP98" s="165">
        <v>433.4</v>
      </c>
      <c r="EQ98" s="198">
        <v>478.2</v>
      </c>
      <c r="ER98" s="155">
        <v>590.2</v>
      </c>
      <c r="ES98" s="155">
        <v>645.1</v>
      </c>
      <c r="ET98" s="155">
        <v>796.2</v>
      </c>
      <c r="EU98" s="155">
        <v>23.1</v>
      </c>
      <c r="EV98" s="146">
        <v>36</v>
      </c>
      <c r="EW98" s="146">
        <v>264.2</v>
      </c>
      <c r="EX98" s="155">
        <v>285.6</v>
      </c>
      <c r="EY98" s="155">
        <v>407.8</v>
      </c>
      <c r="EZ98" s="155">
        <v>198.267307</v>
      </c>
      <c r="FA98" s="155">
        <v>36.608385</v>
      </c>
      <c r="FB98" s="51">
        <v>58.783506</v>
      </c>
      <c r="FC98" s="199">
        <v>16.238292</v>
      </c>
      <c r="FD98" s="199">
        <v>34.799793</v>
      </c>
      <c r="FE98" s="25">
        <v>94.155263</v>
      </c>
      <c r="FF98" s="199">
        <v>55.475157</v>
      </c>
      <c r="FG98" s="155">
        <f t="shared" si="133"/>
        <v>902.127703</v>
      </c>
      <c r="FH98" s="155">
        <v>62.084565</v>
      </c>
      <c r="FI98" s="169">
        <v>509.007108</v>
      </c>
      <c r="FJ98" s="155">
        <v>30.768416</v>
      </c>
      <c r="FK98" s="155">
        <v>57.268645</v>
      </c>
      <c r="FL98" s="155">
        <v>95.189107</v>
      </c>
      <c r="FM98" s="155">
        <v>81.1378</v>
      </c>
      <c r="FN98" s="155">
        <v>12.115072</v>
      </c>
      <c r="FO98" s="155">
        <v>70.860937</v>
      </c>
      <c r="FP98" s="155">
        <v>24.57622</v>
      </c>
      <c r="FQ98" s="155">
        <v>145.567956</v>
      </c>
      <c r="FR98" s="155">
        <v>76.790275</v>
      </c>
      <c r="FS98" s="155">
        <v>63.356334</v>
      </c>
      <c r="FT98" s="146">
        <f t="shared" si="137"/>
        <v>1228.7224350000004</v>
      </c>
      <c r="FU98" s="28">
        <v>224.675708</v>
      </c>
      <c r="FV98" s="146">
        <v>121.440322</v>
      </c>
      <c r="FW98" s="114">
        <v>317.688001</v>
      </c>
      <c r="FX98" s="114">
        <v>57.19437</v>
      </c>
      <c r="FY98" s="114">
        <v>111.228723</v>
      </c>
      <c r="FZ98" s="114">
        <v>149.386354</v>
      </c>
      <c r="GA98" s="52">
        <v>172.695766</v>
      </c>
      <c r="GB98" s="52">
        <v>228.908799</v>
      </c>
      <c r="GC98" s="52">
        <v>100.563626</v>
      </c>
      <c r="GD98" s="52">
        <v>1363.669126</v>
      </c>
      <c r="GE98" s="52">
        <v>35.12943800000001</v>
      </c>
      <c r="GF98" s="52">
        <v>73.852901</v>
      </c>
      <c r="GG98" s="158">
        <f t="shared" si="134"/>
        <v>2956.433134</v>
      </c>
      <c r="GH98" s="146">
        <v>77.764554</v>
      </c>
      <c r="GI98" s="146">
        <v>243.358055</v>
      </c>
      <c r="GJ98" s="249">
        <v>34.430373</v>
      </c>
      <c r="GK98" s="249">
        <v>199.86300200000002</v>
      </c>
      <c r="GL98" s="158">
        <v>32.170134</v>
      </c>
      <c r="GM98" s="158">
        <v>269.116884</v>
      </c>
      <c r="GN98" s="250">
        <v>90.269577</v>
      </c>
      <c r="GO98" s="250">
        <v>149.095002</v>
      </c>
      <c r="GP98" s="158">
        <v>45.352271</v>
      </c>
      <c r="GQ98" s="158">
        <v>122.08881</v>
      </c>
      <c r="GR98" s="158">
        <v>62.285289</v>
      </c>
      <c r="GS98" s="251">
        <v>99.112319</v>
      </c>
      <c r="GT98" s="155">
        <v>2062.4800622651605</v>
      </c>
      <c r="GU98" s="155">
        <v>1790.3746302299248</v>
      </c>
      <c r="GV98" s="155">
        <v>1744.6870148273001</v>
      </c>
      <c r="GW98" s="146">
        <f t="shared" si="135"/>
        <v>1424.90627</v>
      </c>
      <c r="GX98" s="146">
        <v>310.395999</v>
      </c>
      <c r="GY98" s="146">
        <v>72.377054</v>
      </c>
      <c r="GZ98" s="146">
        <v>348.34153399999997</v>
      </c>
      <c r="HA98" s="146">
        <v>131.90604</v>
      </c>
      <c r="HB98" s="146">
        <v>60.49085581</v>
      </c>
      <c r="HC98" s="146">
        <v>576.2545786399999</v>
      </c>
      <c r="HD98" s="146">
        <v>212.006531648521</v>
      </c>
      <c r="HE98" s="146">
        <v>113.85053416365699</v>
      </c>
      <c r="HF98" s="331">
        <v>94.004415101109</v>
      </c>
      <c r="HG98" s="328">
        <v>64.390865049473</v>
      </c>
      <c r="HH98" s="328">
        <v>42.50656243934398</v>
      </c>
      <c r="HI98" s="328">
        <v>35.95509241305703</v>
      </c>
      <c r="HJ98" s="96">
        <v>257.11495397167005</v>
      </c>
      <c r="HK98" s="96">
        <v>325.349402521221</v>
      </c>
      <c r="HL98" s="96">
        <v>71.859963647034</v>
      </c>
      <c r="HM98" s="96">
        <v>216.82557852999997</v>
      </c>
      <c r="HN98" s="96">
        <v>52.03991059000001</v>
      </c>
      <c r="HO98" s="96">
        <v>80.23403454999998</v>
      </c>
      <c r="HP98" s="96">
        <v>369.72748512000004</v>
      </c>
      <c r="HQ98" s="96">
        <v>81.87511783000001</v>
      </c>
      <c r="HR98" s="96">
        <v>58.24310547</v>
      </c>
      <c r="HS98" s="96">
        <v>107.07049100000002</v>
      </c>
      <c r="HT98" s="96">
        <v>81.50062300000002</v>
      </c>
      <c r="HU98" s="96">
        <v>88.533964</v>
      </c>
      <c r="HV98" s="347">
        <f t="shared" si="138"/>
        <v>2062.4800622651605</v>
      </c>
      <c r="HW98" s="347">
        <f t="shared" si="136"/>
        <v>1790.3746302299248</v>
      </c>
      <c r="HX98" s="347">
        <v>268.712203</v>
      </c>
      <c r="HY98" s="347">
        <v>266.15155000000004</v>
      </c>
      <c r="HZ98" s="347">
        <v>391.33482300000003</v>
      </c>
      <c r="IA98" s="347">
        <v>150.102148</v>
      </c>
      <c r="IB98" s="347">
        <v>28.030946999999998</v>
      </c>
      <c r="IC98" s="347">
        <v>65.69215600000001</v>
      </c>
      <c r="ID98" s="347">
        <v>23.764961999999997</v>
      </c>
      <c r="IE98" s="347">
        <v>60.398405</v>
      </c>
      <c r="IF98" s="347">
        <v>178.9566068273</v>
      </c>
      <c r="IG98" s="347">
        <v>154.53592300000003</v>
      </c>
      <c r="IH98" s="347">
        <v>102.749112</v>
      </c>
      <c r="II98" s="347">
        <v>54.25817900000001</v>
      </c>
      <c r="IJ98" s="347">
        <v>100.187991</v>
      </c>
      <c r="IK98" s="347">
        <v>85.00541400000009</v>
      </c>
      <c r="IL98" s="347">
        <v>112.006533</v>
      </c>
      <c r="IM98" s="347">
        <v>52.26197099999996</v>
      </c>
      <c r="IN98" s="347">
        <v>90.23561300000006</v>
      </c>
      <c r="IO98" s="347">
        <v>101.009267</v>
      </c>
      <c r="IP98" s="155">
        <f t="shared" si="139"/>
        <v>1170.0238270000002</v>
      </c>
      <c r="IQ98" s="155">
        <f t="shared" si="140"/>
        <v>540.7067890000001</v>
      </c>
      <c r="IR98" s="312"/>
    </row>
    <row r="99" spans="1:252" ht="16.5" customHeight="1">
      <c r="A99" s="196" t="s">
        <v>154</v>
      </c>
      <c r="B99" s="197" t="s">
        <v>155</v>
      </c>
      <c r="C99" s="18">
        <v>53.2</v>
      </c>
      <c r="D99" s="18">
        <v>323.4</v>
      </c>
      <c r="E99" s="18">
        <v>290.9</v>
      </c>
      <c r="F99" s="18">
        <v>165.5</v>
      </c>
      <c r="G99" s="18">
        <v>373.2</v>
      </c>
      <c r="H99" s="18">
        <v>443.2</v>
      </c>
      <c r="I99" s="147">
        <v>210.9</v>
      </c>
      <c r="J99" s="147">
        <v>280.4</v>
      </c>
      <c r="K99" s="147">
        <v>702.3</v>
      </c>
      <c r="L99" s="147">
        <v>435.8</v>
      </c>
      <c r="M99" s="147">
        <v>979.2</v>
      </c>
      <c r="N99" s="146">
        <v>1409.3</v>
      </c>
      <c r="O99" s="147">
        <v>2384.3</v>
      </c>
      <c r="P99" s="147" t="s">
        <v>24</v>
      </c>
      <c r="Q99" s="18">
        <v>229.9</v>
      </c>
      <c r="R99" s="147">
        <f t="shared" si="92"/>
        <v>91.1</v>
      </c>
      <c r="S99" s="146">
        <v>1059.2</v>
      </c>
      <c r="T99" s="146">
        <v>395.9</v>
      </c>
      <c r="U99" s="155">
        <v>1073.9</v>
      </c>
      <c r="V99" s="155">
        <v>737.073698</v>
      </c>
      <c r="W99" s="155">
        <v>229.669123</v>
      </c>
      <c r="X99" s="155">
        <v>52.36856799999999</v>
      </c>
      <c r="Y99" s="155">
        <v>917.6774819999999</v>
      </c>
      <c r="Z99" s="147">
        <v>304.9</v>
      </c>
      <c r="AA99" s="18">
        <v>127</v>
      </c>
      <c r="AB99" s="18">
        <v>37.5</v>
      </c>
      <c r="AC99" s="18">
        <v>175.2</v>
      </c>
      <c r="AD99" s="18">
        <v>124.8</v>
      </c>
      <c r="AE99" s="18">
        <v>81.5</v>
      </c>
      <c r="AF99" s="18">
        <v>235.9</v>
      </c>
      <c r="AG99" s="18">
        <v>240.4</v>
      </c>
      <c r="AH99" s="18">
        <v>203.2</v>
      </c>
      <c r="AI99" s="18">
        <v>250.5</v>
      </c>
      <c r="AJ99" s="18">
        <v>421.4</v>
      </c>
      <c r="AK99" s="18">
        <v>182</v>
      </c>
      <c r="AL99" s="147">
        <f t="shared" si="93"/>
        <v>2384.3</v>
      </c>
      <c r="AM99" s="147" t="s">
        <v>24</v>
      </c>
      <c r="AN99" s="18" t="s">
        <v>24</v>
      </c>
      <c r="AO99" s="18" t="s">
        <v>24</v>
      </c>
      <c r="AP99" s="18" t="s">
        <v>24</v>
      </c>
      <c r="AQ99" s="18" t="s">
        <v>24</v>
      </c>
      <c r="AR99" s="18" t="s">
        <v>24</v>
      </c>
      <c r="AS99" s="18" t="s">
        <v>24</v>
      </c>
      <c r="AT99" s="18" t="s">
        <v>24</v>
      </c>
      <c r="AU99" s="18" t="s">
        <v>24</v>
      </c>
      <c r="AV99" s="18" t="s">
        <v>24</v>
      </c>
      <c r="AW99" s="18" t="s">
        <v>24</v>
      </c>
      <c r="AX99" s="18" t="s">
        <v>24</v>
      </c>
      <c r="AY99" s="147">
        <f t="shared" si="94"/>
        <v>0</v>
      </c>
      <c r="AZ99" s="161">
        <v>229.9</v>
      </c>
      <c r="BA99" s="18" t="s">
        <v>24</v>
      </c>
      <c r="BB99" s="18" t="s">
        <v>24</v>
      </c>
      <c r="BC99" s="18" t="s">
        <v>24</v>
      </c>
      <c r="BD99" s="18" t="s">
        <v>209</v>
      </c>
      <c r="BE99" s="18" t="s">
        <v>24</v>
      </c>
      <c r="BF99" s="18" t="s">
        <v>24</v>
      </c>
      <c r="BG99" s="18" t="s">
        <v>24</v>
      </c>
      <c r="BH99" s="18" t="s">
        <v>24</v>
      </c>
      <c r="BI99" s="18" t="s">
        <v>24</v>
      </c>
      <c r="BJ99" s="18" t="s">
        <v>24</v>
      </c>
      <c r="BK99" s="18" t="s">
        <v>24</v>
      </c>
      <c r="BL99" s="147">
        <f t="shared" si="95"/>
        <v>229.9</v>
      </c>
      <c r="BM99" s="161" t="s">
        <v>24</v>
      </c>
      <c r="BN99" s="18" t="s">
        <v>24</v>
      </c>
      <c r="BO99" s="18" t="s">
        <v>24</v>
      </c>
      <c r="BP99" s="18">
        <v>0</v>
      </c>
      <c r="BQ99" s="18" t="s">
        <v>24</v>
      </c>
      <c r="BR99" s="18" t="s">
        <v>24</v>
      </c>
      <c r="BS99" s="48">
        <v>2.6</v>
      </c>
      <c r="BT99" s="48">
        <v>25.5</v>
      </c>
      <c r="BU99" s="48">
        <v>10.9</v>
      </c>
      <c r="BV99" s="48">
        <v>40.1</v>
      </c>
      <c r="BW99" s="48">
        <v>12</v>
      </c>
      <c r="BX99" s="18">
        <v>0</v>
      </c>
      <c r="BY99" s="18">
        <f t="shared" si="96"/>
        <v>91.1</v>
      </c>
      <c r="BZ99" s="162">
        <v>27.2</v>
      </c>
      <c r="CA99" s="18">
        <f t="shared" si="97"/>
        <v>261</v>
      </c>
      <c r="CB99" s="18">
        <f t="shared" si="98"/>
        <v>58.30000000000001</v>
      </c>
      <c r="CC99" s="18">
        <f t="shared" si="99"/>
        <v>30.100000000000023</v>
      </c>
      <c r="CD99" s="18">
        <f t="shared" si="100"/>
        <v>207.29999999999995</v>
      </c>
      <c r="CE99" s="18">
        <f t="shared" si="101"/>
        <v>0.20000000000004547</v>
      </c>
      <c r="CF99" s="18">
        <f t="shared" si="102"/>
        <v>130</v>
      </c>
      <c r="CG99" s="18">
        <f t="shared" si="103"/>
        <v>29.399999999999977</v>
      </c>
      <c r="CH99" s="18">
        <f t="shared" si="104"/>
        <v>30</v>
      </c>
      <c r="CI99" s="18">
        <f t="shared" si="105"/>
        <v>30</v>
      </c>
      <c r="CJ99" s="18">
        <f t="shared" si="106"/>
        <v>43.799999999999955</v>
      </c>
      <c r="CK99" s="18">
        <f t="shared" si="107"/>
        <v>211.9000000000001</v>
      </c>
      <c r="CL99" s="18">
        <f t="shared" si="108"/>
        <v>1059.2</v>
      </c>
      <c r="CM99" s="162">
        <v>288.2</v>
      </c>
      <c r="CN99" s="162">
        <v>346.5</v>
      </c>
      <c r="CO99" s="18">
        <v>376.6</v>
      </c>
      <c r="CP99" s="28">
        <v>583.9</v>
      </c>
      <c r="CQ99" s="162">
        <v>584.1</v>
      </c>
      <c r="CR99" s="162">
        <v>714.1</v>
      </c>
      <c r="CS99" s="162">
        <v>743.5</v>
      </c>
      <c r="CT99" s="28">
        <v>773.5</v>
      </c>
      <c r="CU99" s="146">
        <v>803.5</v>
      </c>
      <c r="CV99" s="146">
        <v>847.3</v>
      </c>
      <c r="CW99" s="146">
        <v>1059.2</v>
      </c>
      <c r="CX99" s="146" t="s">
        <v>24</v>
      </c>
      <c r="CY99" s="146">
        <f t="shared" si="109"/>
        <v>0</v>
      </c>
      <c r="CZ99" s="146">
        <f t="shared" si="110"/>
        <v>46.7</v>
      </c>
      <c r="DA99" s="146">
        <f t="shared" si="111"/>
        <v>23.89999999999999</v>
      </c>
      <c r="DB99" s="146">
        <f t="shared" si="112"/>
        <v>48.80000000000001</v>
      </c>
      <c r="DC99" s="146">
        <f t="shared" si="113"/>
        <v>59</v>
      </c>
      <c r="DD99" s="146">
        <f t="shared" si="114"/>
        <v>25</v>
      </c>
      <c r="DE99" s="146">
        <f t="shared" si="115"/>
        <v>81.9</v>
      </c>
      <c r="DF99" s="146">
        <f t="shared" si="116"/>
        <v>1.8999999999999773</v>
      </c>
      <c r="DG99" s="146">
        <f t="shared" si="117"/>
        <v>0.30000000000001137</v>
      </c>
      <c r="DH99" s="146">
        <f t="shared" si="118"/>
        <v>108.39999999999998</v>
      </c>
      <c r="DI99" s="146">
        <f t="shared" si="119"/>
        <v>0</v>
      </c>
      <c r="DJ99" s="146">
        <f t="shared" si="120"/>
        <v>395.9</v>
      </c>
      <c r="DK99" s="146">
        <v>68.7</v>
      </c>
      <c r="DL99" s="146">
        <f t="shared" si="121"/>
        <v>75.8</v>
      </c>
      <c r="DM99" s="146">
        <f t="shared" si="122"/>
        <v>472.5</v>
      </c>
      <c r="DN99" s="146">
        <f t="shared" si="123"/>
        <v>-168.39999999999998</v>
      </c>
      <c r="DO99" s="146">
        <f t="shared" si="124"/>
        <v>135</v>
      </c>
      <c r="DP99" s="146">
        <f t="shared" si="125"/>
        <v>39.69999999999993</v>
      </c>
      <c r="DQ99" s="146">
        <f t="shared" si="126"/>
        <v>0.3000000000000682</v>
      </c>
      <c r="DR99" s="146">
        <f t="shared" si="127"/>
        <v>325.4</v>
      </c>
      <c r="DS99" s="146">
        <f t="shared" si="128"/>
        <v>123.5</v>
      </c>
      <c r="DT99" s="146">
        <f t="shared" si="129"/>
        <v>0.20000000000004547</v>
      </c>
      <c r="DU99" s="146">
        <f t="shared" si="130"/>
        <v>0.599999999999909</v>
      </c>
      <c r="DV99" s="146">
        <f t="shared" si="131"/>
        <v>0.6000000000001364</v>
      </c>
      <c r="DW99" s="146">
        <f t="shared" si="132"/>
        <v>1073.9</v>
      </c>
      <c r="DX99" s="146">
        <v>0</v>
      </c>
      <c r="DY99" s="146">
        <v>46.7</v>
      </c>
      <c r="DZ99" s="146">
        <v>70.6</v>
      </c>
      <c r="EA99" s="146">
        <v>119.4</v>
      </c>
      <c r="EB99" s="163">
        <v>178.4</v>
      </c>
      <c r="EC99" s="146">
        <v>203.4</v>
      </c>
      <c r="ED99" s="146">
        <v>285.3</v>
      </c>
      <c r="EE99" s="155">
        <v>287.2</v>
      </c>
      <c r="EF99" s="155">
        <v>287.5</v>
      </c>
      <c r="EG99" s="146">
        <v>395.9</v>
      </c>
      <c r="EH99" s="146">
        <v>395.9</v>
      </c>
      <c r="EI99" s="146">
        <v>68.7</v>
      </c>
      <c r="EJ99" s="146">
        <v>144.5</v>
      </c>
      <c r="EK99" s="164">
        <v>617</v>
      </c>
      <c r="EL99" s="155">
        <v>448.6</v>
      </c>
      <c r="EM99" s="146">
        <v>583.6</v>
      </c>
      <c r="EN99" s="155">
        <v>623.3</v>
      </c>
      <c r="EO99" s="146">
        <v>623.6</v>
      </c>
      <c r="EP99" s="165">
        <v>949</v>
      </c>
      <c r="EQ99" s="198">
        <v>1072.5</v>
      </c>
      <c r="ER99" s="155">
        <v>1072.7</v>
      </c>
      <c r="ES99" s="155">
        <v>1073.3</v>
      </c>
      <c r="ET99" s="155">
        <v>1073.9</v>
      </c>
      <c r="EU99" s="155">
        <v>76.3</v>
      </c>
      <c r="EV99" s="146">
        <v>274.7</v>
      </c>
      <c r="EW99" s="146">
        <v>559.2</v>
      </c>
      <c r="EX99" s="155">
        <v>563.9</v>
      </c>
      <c r="EY99" s="155">
        <v>713.7</v>
      </c>
      <c r="EZ99" s="155">
        <v>0</v>
      </c>
      <c r="FA99" s="155">
        <v>0</v>
      </c>
      <c r="FB99" s="51">
        <v>0</v>
      </c>
      <c r="FC99" s="199">
        <v>0</v>
      </c>
      <c r="FD99" s="199">
        <v>0</v>
      </c>
      <c r="FE99" s="25">
        <v>23.373698</v>
      </c>
      <c r="FF99" s="199">
        <v>0</v>
      </c>
      <c r="FG99" s="155">
        <f t="shared" si="133"/>
        <v>737.073698</v>
      </c>
      <c r="FH99" s="146">
        <v>145.271639</v>
      </c>
      <c r="FI99" s="169">
        <v>0</v>
      </c>
      <c r="FJ99" s="155">
        <v>1.53889</v>
      </c>
      <c r="FK99" s="155">
        <v>1.157249</v>
      </c>
      <c r="FL99" s="155">
        <v>0</v>
      </c>
      <c r="FM99" s="155">
        <v>0</v>
      </c>
      <c r="FN99" s="155">
        <v>0</v>
      </c>
      <c r="FO99" s="155">
        <v>0</v>
      </c>
      <c r="FP99" s="155">
        <v>0</v>
      </c>
      <c r="FQ99" s="155">
        <v>8.806334</v>
      </c>
      <c r="FR99" s="155">
        <v>1.170755</v>
      </c>
      <c r="FS99" s="155">
        <v>71.724256</v>
      </c>
      <c r="FT99" s="146">
        <f t="shared" si="137"/>
        <v>229.669123</v>
      </c>
      <c r="FU99" s="28" t="s">
        <v>24</v>
      </c>
      <c r="FV99" s="146">
        <v>0</v>
      </c>
      <c r="FW99" s="114">
        <v>0</v>
      </c>
      <c r="FX99" s="114">
        <v>0</v>
      </c>
      <c r="FY99" s="114">
        <v>1.244485</v>
      </c>
      <c r="FZ99" s="114">
        <v>0.851989</v>
      </c>
      <c r="GA99" s="52">
        <v>0.501616</v>
      </c>
      <c r="GB99" s="52">
        <v>9.576849</v>
      </c>
      <c r="GC99" s="52">
        <v>1.568894</v>
      </c>
      <c r="GD99" s="52">
        <v>34.522008</v>
      </c>
      <c r="GE99" s="52">
        <v>2.185303</v>
      </c>
      <c r="GF99" s="52">
        <v>1.917424</v>
      </c>
      <c r="GG99" s="158">
        <f t="shared" si="134"/>
        <v>52.36856799999999</v>
      </c>
      <c r="GH99" s="146">
        <v>161.790348</v>
      </c>
      <c r="GI99" s="146" t="s">
        <v>24</v>
      </c>
      <c r="GJ99" s="249">
        <v>283.532785</v>
      </c>
      <c r="GK99" s="249">
        <v>0.203793</v>
      </c>
      <c r="GL99" s="158">
        <v>0.073097</v>
      </c>
      <c r="GM99" s="158">
        <v>142.293492</v>
      </c>
      <c r="GN99" s="250">
        <v>11.161177</v>
      </c>
      <c r="GO99" s="250">
        <v>140.881794</v>
      </c>
      <c r="GP99" s="158">
        <v>12.717959</v>
      </c>
      <c r="GQ99" s="158">
        <v>24.66642</v>
      </c>
      <c r="GR99" s="158">
        <v>18.081933</v>
      </c>
      <c r="GS99" s="251">
        <v>122.274684</v>
      </c>
      <c r="GT99" s="155">
        <v>820.386681508353</v>
      </c>
      <c r="GU99" s="155">
        <v>951.7676155926221</v>
      </c>
      <c r="GV99" s="155">
        <v>1192.7891054248</v>
      </c>
      <c r="GW99" s="146">
        <f t="shared" si="135"/>
        <v>917.6774819999999</v>
      </c>
      <c r="GX99" s="146">
        <v>4.203882</v>
      </c>
      <c r="GY99" s="146">
        <v>114.023343</v>
      </c>
      <c r="GZ99" s="146">
        <v>19.371911</v>
      </c>
      <c r="HA99" s="146">
        <v>1.275451</v>
      </c>
      <c r="HB99" s="146">
        <v>163.08465158</v>
      </c>
      <c r="HC99" s="146">
        <v>206.57473170999998</v>
      </c>
      <c r="HD99" s="146">
        <v>26.034381893438997</v>
      </c>
      <c r="HE99" s="146">
        <v>6.993980651868</v>
      </c>
      <c r="HF99" s="330">
        <v>12.348415793505</v>
      </c>
      <c r="HG99" s="328">
        <v>2.2395682162219996</v>
      </c>
      <c r="HH99" s="328">
        <v>104.333481864354</v>
      </c>
      <c r="HI99" s="328">
        <v>159.902882798965</v>
      </c>
      <c r="HJ99" s="96">
        <v>48.827421349184995</v>
      </c>
      <c r="HK99" s="96">
        <v>8.525171711821</v>
      </c>
      <c r="HL99" s="96">
        <v>23.926825651616</v>
      </c>
      <c r="HM99" s="96">
        <v>12.453371560000022</v>
      </c>
      <c r="HN99" s="96">
        <v>15.14128376</v>
      </c>
      <c r="HO99" s="96">
        <v>96.40355984</v>
      </c>
      <c r="HP99" s="96">
        <v>268.2218022</v>
      </c>
      <c r="HQ99" s="96">
        <v>4.31336123</v>
      </c>
      <c r="HR99" s="96">
        <v>115.21340329000002</v>
      </c>
      <c r="HS99" s="96">
        <v>79.349283</v>
      </c>
      <c r="HT99" s="96">
        <v>169.838369</v>
      </c>
      <c r="HU99" s="96">
        <v>109.553763</v>
      </c>
      <c r="HV99" s="347">
        <f t="shared" si="138"/>
        <v>820.386681508353</v>
      </c>
      <c r="HW99" s="347">
        <f t="shared" si="136"/>
        <v>951.7676155926221</v>
      </c>
      <c r="HX99" s="347">
        <v>260.291184</v>
      </c>
      <c r="HY99" s="347">
        <v>95.624955</v>
      </c>
      <c r="HZ99" s="347">
        <v>178.622211</v>
      </c>
      <c r="IA99" s="347">
        <v>12.096379</v>
      </c>
      <c r="IB99" s="347">
        <v>7.432031</v>
      </c>
      <c r="IC99" s="347">
        <v>203.601162</v>
      </c>
      <c r="ID99" s="347">
        <v>2.642395</v>
      </c>
      <c r="IE99" s="347">
        <v>9.628523</v>
      </c>
      <c r="IF99" s="347">
        <v>99.0632334248</v>
      </c>
      <c r="IG99" s="347">
        <v>248.000249</v>
      </c>
      <c r="IH99" s="347">
        <v>8.739265</v>
      </c>
      <c r="II99" s="347">
        <v>67.047518</v>
      </c>
      <c r="IJ99" s="347">
        <v>46.106207</v>
      </c>
      <c r="IK99" s="347">
        <v>359.089743</v>
      </c>
      <c r="IL99" s="347">
        <v>61.478922</v>
      </c>
      <c r="IM99" s="347">
        <v>82.45095</v>
      </c>
      <c r="IN99" s="347">
        <v>397.922526</v>
      </c>
      <c r="IO99" s="347">
        <v>173.061204</v>
      </c>
      <c r="IP99" s="155">
        <f t="shared" si="139"/>
        <v>757.6679220000001</v>
      </c>
      <c r="IQ99" s="155">
        <f t="shared" si="140"/>
        <v>1120.1095520000001</v>
      </c>
      <c r="IR99" s="312"/>
    </row>
    <row r="100" spans="1:255" ht="16.5" customHeight="1">
      <c r="A100" s="196" t="s">
        <v>158</v>
      </c>
      <c r="B100" s="197" t="s">
        <v>159</v>
      </c>
      <c r="C100" s="18">
        <v>16.6</v>
      </c>
      <c r="D100" s="18">
        <v>9.8</v>
      </c>
      <c r="E100" s="18">
        <v>29.9</v>
      </c>
      <c r="F100" s="18">
        <v>9.8</v>
      </c>
      <c r="G100" s="18">
        <v>11.4</v>
      </c>
      <c r="H100" s="18">
        <v>4.1</v>
      </c>
      <c r="I100" s="147">
        <v>8.4</v>
      </c>
      <c r="J100" s="147">
        <v>26.2</v>
      </c>
      <c r="K100" s="147">
        <v>25.3</v>
      </c>
      <c r="L100" s="147">
        <v>0.9</v>
      </c>
      <c r="M100" s="147">
        <v>79.2</v>
      </c>
      <c r="N100" s="146">
        <v>8.1</v>
      </c>
      <c r="O100" s="147">
        <v>73.4</v>
      </c>
      <c r="P100" s="147">
        <v>117.2</v>
      </c>
      <c r="Q100" s="18">
        <v>86.6</v>
      </c>
      <c r="R100" s="147">
        <f t="shared" si="92"/>
        <v>111.4</v>
      </c>
      <c r="S100" s="146">
        <v>207.1</v>
      </c>
      <c r="T100" s="146">
        <v>131.6</v>
      </c>
      <c r="U100" s="155">
        <v>202.2</v>
      </c>
      <c r="V100" s="155">
        <v>162.42108499999998</v>
      </c>
      <c r="W100" s="155">
        <v>402.33045500000003</v>
      </c>
      <c r="X100" s="155">
        <v>120.86664199999998</v>
      </c>
      <c r="Y100" s="155">
        <v>361.183499</v>
      </c>
      <c r="Z100" s="147" t="s">
        <v>25</v>
      </c>
      <c r="AA100" s="18">
        <v>1</v>
      </c>
      <c r="AB100" s="18" t="s">
        <v>209</v>
      </c>
      <c r="AC100" s="18">
        <v>6.8</v>
      </c>
      <c r="AD100" s="18">
        <v>13.1</v>
      </c>
      <c r="AE100" s="18">
        <v>20.8</v>
      </c>
      <c r="AF100" s="18">
        <v>12.2</v>
      </c>
      <c r="AG100" s="18" t="s">
        <v>209</v>
      </c>
      <c r="AH100" s="18" t="s">
        <v>209</v>
      </c>
      <c r="AI100" s="18">
        <v>19.4</v>
      </c>
      <c r="AJ100" s="18" t="s">
        <v>209</v>
      </c>
      <c r="AK100" s="18">
        <v>0.1</v>
      </c>
      <c r="AL100" s="147">
        <f t="shared" si="93"/>
        <v>73.4</v>
      </c>
      <c r="AM100" s="147">
        <v>40</v>
      </c>
      <c r="AN100" s="18" t="s">
        <v>24</v>
      </c>
      <c r="AO100" s="18" t="s">
        <v>24</v>
      </c>
      <c r="AP100" s="18" t="s">
        <v>209</v>
      </c>
      <c r="AQ100" s="18" t="s">
        <v>24</v>
      </c>
      <c r="AR100" s="18" t="s">
        <v>24</v>
      </c>
      <c r="AS100" s="18">
        <v>32.8</v>
      </c>
      <c r="AT100" s="18" t="s">
        <v>209</v>
      </c>
      <c r="AU100" s="18" t="s">
        <v>209</v>
      </c>
      <c r="AV100" s="18">
        <v>16</v>
      </c>
      <c r="AW100" s="18">
        <v>16.6</v>
      </c>
      <c r="AX100" s="18">
        <v>11.8</v>
      </c>
      <c r="AY100" s="147">
        <f t="shared" si="94"/>
        <v>117.2</v>
      </c>
      <c r="AZ100" s="161" t="s">
        <v>24</v>
      </c>
      <c r="BA100" s="18" t="s">
        <v>24</v>
      </c>
      <c r="BB100" s="18" t="s">
        <v>209</v>
      </c>
      <c r="BC100" s="18" t="s">
        <v>24</v>
      </c>
      <c r="BD100" s="18" t="s">
        <v>24</v>
      </c>
      <c r="BE100" s="18" t="s">
        <v>24</v>
      </c>
      <c r="BF100" s="18">
        <v>65.4</v>
      </c>
      <c r="BG100" s="18">
        <v>20.2</v>
      </c>
      <c r="BH100" s="18" t="s">
        <v>209</v>
      </c>
      <c r="BI100" s="18" t="s">
        <v>24</v>
      </c>
      <c r="BJ100" s="18" t="s">
        <v>209</v>
      </c>
      <c r="BK100" s="18">
        <v>1</v>
      </c>
      <c r="BL100" s="147">
        <f t="shared" si="95"/>
        <v>86.60000000000001</v>
      </c>
      <c r="BM100" s="161">
        <v>1.3</v>
      </c>
      <c r="BN100" s="18" t="s">
        <v>24</v>
      </c>
      <c r="BO100" s="18">
        <v>19.8</v>
      </c>
      <c r="BP100" s="18" t="s">
        <v>24</v>
      </c>
      <c r="BQ100" s="18">
        <v>30.3</v>
      </c>
      <c r="BR100" s="18">
        <v>53.2</v>
      </c>
      <c r="BS100" s="48">
        <v>0</v>
      </c>
      <c r="BT100" s="48">
        <v>3.7</v>
      </c>
      <c r="BU100" s="48">
        <v>0</v>
      </c>
      <c r="BV100" s="48">
        <v>0.5</v>
      </c>
      <c r="BW100" s="48">
        <v>1</v>
      </c>
      <c r="BX100" s="18">
        <v>1.6</v>
      </c>
      <c r="BY100" s="18">
        <f t="shared" si="96"/>
        <v>111.4</v>
      </c>
      <c r="BZ100" s="162">
        <v>49.6</v>
      </c>
      <c r="CA100" s="18">
        <f t="shared" si="97"/>
        <v>20.9</v>
      </c>
      <c r="CB100" s="18">
        <f t="shared" si="98"/>
        <v>2.4000000000000057</v>
      </c>
      <c r="CC100" s="18">
        <f t="shared" si="99"/>
        <v>28.69999999999999</v>
      </c>
      <c r="CD100" s="18">
        <f t="shared" si="100"/>
        <v>6.5</v>
      </c>
      <c r="CE100" s="18">
        <f t="shared" si="101"/>
        <v>0</v>
      </c>
      <c r="CF100" s="18">
        <f t="shared" si="102"/>
        <v>50.30000000000001</v>
      </c>
      <c r="CG100" s="18">
        <f t="shared" si="103"/>
        <v>1.5</v>
      </c>
      <c r="CH100" s="18">
        <f t="shared" si="104"/>
        <v>1.5</v>
      </c>
      <c r="CI100" s="18">
        <f t="shared" si="105"/>
        <v>1.4000000000000057</v>
      </c>
      <c r="CJ100" s="18">
        <f t="shared" si="106"/>
        <v>44.29999999999998</v>
      </c>
      <c r="CK100" s="18">
        <f t="shared" si="107"/>
        <v>0</v>
      </c>
      <c r="CL100" s="18">
        <f t="shared" si="108"/>
        <v>207.1</v>
      </c>
      <c r="CM100" s="162">
        <v>70.5</v>
      </c>
      <c r="CN100" s="162">
        <v>72.9</v>
      </c>
      <c r="CO100" s="18">
        <v>101.6</v>
      </c>
      <c r="CP100" s="28">
        <v>108.1</v>
      </c>
      <c r="CQ100" s="162">
        <v>108.1</v>
      </c>
      <c r="CR100" s="162">
        <v>158.4</v>
      </c>
      <c r="CS100" s="162">
        <v>159.9</v>
      </c>
      <c r="CT100" s="28">
        <v>161.4</v>
      </c>
      <c r="CU100" s="146">
        <v>162.8</v>
      </c>
      <c r="CV100" s="146">
        <v>207.1</v>
      </c>
      <c r="CW100" s="146">
        <v>207.1</v>
      </c>
      <c r="CX100" s="146">
        <v>0.1</v>
      </c>
      <c r="CY100" s="146">
        <f t="shared" si="109"/>
        <v>18.599999999999998</v>
      </c>
      <c r="CZ100" s="146">
        <f t="shared" si="110"/>
        <v>51.89999999999999</v>
      </c>
      <c r="DA100" s="146">
        <f t="shared" si="111"/>
        <v>2.1000000000000085</v>
      </c>
      <c r="DB100" s="146">
        <f t="shared" si="112"/>
        <v>0.5</v>
      </c>
      <c r="DC100" s="146">
        <f t="shared" si="113"/>
        <v>1.5999999999999943</v>
      </c>
      <c r="DD100" s="146">
        <f t="shared" si="114"/>
        <v>0</v>
      </c>
      <c r="DE100" s="146">
        <f t="shared" si="115"/>
        <v>0</v>
      </c>
      <c r="DF100" s="146">
        <f t="shared" si="116"/>
        <v>1.9000000000000057</v>
      </c>
      <c r="DG100" s="146">
        <f t="shared" si="117"/>
        <v>48.8</v>
      </c>
      <c r="DH100" s="146">
        <f t="shared" si="118"/>
        <v>2.200000000000003</v>
      </c>
      <c r="DI100" s="146">
        <f t="shared" si="119"/>
        <v>3.8999999999999915</v>
      </c>
      <c r="DJ100" s="146">
        <f t="shared" si="120"/>
        <v>131.6</v>
      </c>
      <c r="DK100" s="146" t="s">
        <v>24</v>
      </c>
      <c r="DL100" s="146">
        <f t="shared" si="121"/>
        <v>0</v>
      </c>
      <c r="DM100" s="146">
        <f t="shared" si="122"/>
        <v>215.3</v>
      </c>
      <c r="DN100" s="146">
        <f t="shared" si="123"/>
        <v>-171.70000000000002</v>
      </c>
      <c r="DO100" s="146">
        <f t="shared" si="124"/>
        <v>30.9</v>
      </c>
      <c r="DP100" s="146">
        <f t="shared" si="125"/>
        <v>34</v>
      </c>
      <c r="DQ100" s="146">
        <f t="shared" si="126"/>
        <v>0.5999999999999943</v>
      </c>
      <c r="DR100" s="146">
        <f t="shared" si="127"/>
        <v>1.2000000000000028</v>
      </c>
      <c r="DS100" s="146">
        <f t="shared" si="128"/>
        <v>1.1000000000000085</v>
      </c>
      <c r="DT100" s="146">
        <f t="shared" si="129"/>
        <v>59.900000000000006</v>
      </c>
      <c r="DU100" s="146">
        <f t="shared" si="130"/>
        <v>0.6999999999999886</v>
      </c>
      <c r="DV100" s="146">
        <f t="shared" si="131"/>
        <v>30.19999999999999</v>
      </c>
      <c r="DW100" s="146">
        <f t="shared" si="132"/>
        <v>202.2</v>
      </c>
      <c r="DX100" s="146">
        <v>18.7</v>
      </c>
      <c r="DY100" s="146">
        <v>70.6</v>
      </c>
      <c r="DZ100" s="146">
        <v>72.7</v>
      </c>
      <c r="EA100" s="146">
        <v>73.2</v>
      </c>
      <c r="EB100" s="163">
        <v>74.8</v>
      </c>
      <c r="EC100" s="146">
        <v>74.8</v>
      </c>
      <c r="ED100" s="146">
        <v>74.8</v>
      </c>
      <c r="EE100" s="155">
        <v>76.7</v>
      </c>
      <c r="EF100" s="155">
        <v>125.5</v>
      </c>
      <c r="EG100" s="146">
        <v>127.7</v>
      </c>
      <c r="EH100" s="146">
        <v>131.6</v>
      </c>
      <c r="EI100" s="146" t="s">
        <v>24</v>
      </c>
      <c r="EJ100" s="146" t="s">
        <v>24</v>
      </c>
      <c r="EK100" s="164">
        <v>215.3</v>
      </c>
      <c r="EL100" s="155">
        <v>43.6</v>
      </c>
      <c r="EM100" s="146">
        <v>74.5</v>
      </c>
      <c r="EN100" s="155">
        <v>108.5</v>
      </c>
      <c r="EO100" s="146">
        <v>109.1</v>
      </c>
      <c r="EP100" s="165">
        <v>110.3</v>
      </c>
      <c r="EQ100" s="198">
        <v>111.4</v>
      </c>
      <c r="ER100" s="155">
        <v>171.3</v>
      </c>
      <c r="ES100" s="155">
        <v>172</v>
      </c>
      <c r="ET100" s="155">
        <v>202.2</v>
      </c>
      <c r="EU100" s="155">
        <v>1.2</v>
      </c>
      <c r="EV100" s="146">
        <v>7.2</v>
      </c>
      <c r="EW100" s="146">
        <v>8.5</v>
      </c>
      <c r="EX100" s="155">
        <v>34.3</v>
      </c>
      <c r="EY100" s="155">
        <v>67.5</v>
      </c>
      <c r="EZ100" s="155">
        <v>0.071011</v>
      </c>
      <c r="FA100" s="155">
        <v>27.968224</v>
      </c>
      <c r="FB100" s="51">
        <v>1.4766</v>
      </c>
      <c r="FC100" s="199">
        <v>64.563416</v>
      </c>
      <c r="FD100" s="199">
        <v>0</v>
      </c>
      <c r="FE100" s="25">
        <v>0.12353</v>
      </c>
      <c r="FF100" s="199">
        <v>0.718304</v>
      </c>
      <c r="FG100" s="155">
        <f t="shared" si="133"/>
        <v>162.42108499999998</v>
      </c>
      <c r="FH100" s="155">
        <v>0.334609</v>
      </c>
      <c r="FI100" s="169">
        <v>59.810677</v>
      </c>
      <c r="FJ100" s="155">
        <v>0.838056</v>
      </c>
      <c r="FK100" s="155">
        <v>49.223878</v>
      </c>
      <c r="FL100" s="155">
        <v>3.010305</v>
      </c>
      <c r="FM100" s="155">
        <v>31.687376</v>
      </c>
      <c r="FN100" s="155">
        <v>8.564376</v>
      </c>
      <c r="FO100" s="155">
        <v>106.195607</v>
      </c>
      <c r="FP100" s="155">
        <v>2.81738</v>
      </c>
      <c r="FQ100" s="155">
        <v>47.102646</v>
      </c>
      <c r="FR100" s="155">
        <v>17.195468</v>
      </c>
      <c r="FS100" s="155">
        <v>75.550077</v>
      </c>
      <c r="FT100" s="146">
        <f t="shared" si="137"/>
        <v>402.33045500000003</v>
      </c>
      <c r="FU100" s="28">
        <v>34.627192</v>
      </c>
      <c r="FV100" s="146">
        <v>1.072516</v>
      </c>
      <c r="FW100" s="114">
        <v>4.334236</v>
      </c>
      <c r="FX100" s="114">
        <v>3.091643</v>
      </c>
      <c r="FY100" s="114">
        <v>0.148422</v>
      </c>
      <c r="FZ100" s="114">
        <v>2.817325</v>
      </c>
      <c r="GA100" s="52">
        <v>0</v>
      </c>
      <c r="GB100" s="52">
        <v>5.510803</v>
      </c>
      <c r="GC100" s="52">
        <v>5.708915</v>
      </c>
      <c r="GD100" s="52">
        <v>2.483014</v>
      </c>
      <c r="GE100" s="52">
        <v>1.8663990000000001</v>
      </c>
      <c r="GF100" s="52">
        <v>59.206177000000004</v>
      </c>
      <c r="GG100" s="158">
        <f t="shared" si="134"/>
        <v>120.86664199999998</v>
      </c>
      <c r="GH100" s="146">
        <v>11.705428</v>
      </c>
      <c r="GI100" s="146">
        <v>25.94456</v>
      </c>
      <c r="GJ100" s="249">
        <v>4.334236</v>
      </c>
      <c r="GK100" s="249">
        <v>48.996553</v>
      </c>
      <c r="GL100" s="158">
        <v>10.381486</v>
      </c>
      <c r="GM100" s="158">
        <v>6.3924199999999995</v>
      </c>
      <c r="GN100" s="250">
        <v>129.756235</v>
      </c>
      <c r="GO100" s="250">
        <v>14.915384</v>
      </c>
      <c r="GP100" s="158">
        <v>7.340813</v>
      </c>
      <c r="GQ100" s="158">
        <v>18.899927</v>
      </c>
      <c r="GR100" s="158">
        <v>4.665172</v>
      </c>
      <c r="GS100" s="251">
        <v>77.851285</v>
      </c>
      <c r="GT100" s="155">
        <v>173.856491966821</v>
      </c>
      <c r="GU100" s="155">
        <v>128.027415308411</v>
      </c>
      <c r="GV100" s="155">
        <v>112.61621451000002</v>
      </c>
      <c r="GW100" s="146">
        <f t="shared" si="135"/>
        <v>361.183499</v>
      </c>
      <c r="GX100" s="146">
        <v>1.582352</v>
      </c>
      <c r="GY100" s="146">
        <v>8.156293</v>
      </c>
      <c r="GZ100" s="146">
        <v>1.201792</v>
      </c>
      <c r="HA100" s="146">
        <v>10.310291</v>
      </c>
      <c r="HB100" s="146">
        <v>67.19526251</v>
      </c>
      <c r="HC100" s="146">
        <v>15.02176943</v>
      </c>
      <c r="HD100" s="146">
        <v>2.8866493435340006</v>
      </c>
      <c r="HE100" s="146">
        <v>14.849527560562</v>
      </c>
      <c r="HF100" s="330">
        <v>24.545776623889</v>
      </c>
      <c r="HG100" s="328">
        <v>3.61088255113</v>
      </c>
      <c r="HH100" s="328">
        <v>15.508529293278002</v>
      </c>
      <c r="HI100" s="328">
        <v>8.987366654428</v>
      </c>
      <c r="HJ100" s="96">
        <v>7.82768326</v>
      </c>
      <c r="HK100" s="96">
        <v>1.267882922015</v>
      </c>
      <c r="HL100" s="96">
        <v>9.978611226396</v>
      </c>
      <c r="HM100" s="96">
        <v>16.991659740000003</v>
      </c>
      <c r="HN100" s="96">
        <v>3.7488066600000005</v>
      </c>
      <c r="HO100" s="96">
        <v>10.2296528</v>
      </c>
      <c r="HP100" s="96">
        <v>13.4851623</v>
      </c>
      <c r="HQ100" s="96">
        <v>10.86920617</v>
      </c>
      <c r="HR100" s="96">
        <v>0.9430582300000001</v>
      </c>
      <c r="HS100" s="96">
        <v>18.776234</v>
      </c>
      <c r="HT100" s="96">
        <v>18.344621</v>
      </c>
      <c r="HU100" s="96">
        <v>15.564837</v>
      </c>
      <c r="HV100" s="347">
        <f t="shared" si="138"/>
        <v>173.856491966821</v>
      </c>
      <c r="HW100" s="347">
        <f t="shared" si="136"/>
        <v>128.027415308411</v>
      </c>
      <c r="HX100" s="347">
        <v>8.768608</v>
      </c>
      <c r="HY100" s="347">
        <v>5.194754</v>
      </c>
      <c r="HZ100" s="347">
        <v>7.36495</v>
      </c>
      <c r="IA100" s="347">
        <v>4.82</v>
      </c>
      <c r="IB100" s="347">
        <v>6.941819</v>
      </c>
      <c r="IC100" s="347">
        <v>2.535882</v>
      </c>
      <c r="ID100" s="347">
        <v>12.274401</v>
      </c>
      <c r="IE100" s="347">
        <v>18.55418</v>
      </c>
      <c r="IF100" s="347">
        <v>22.85064551</v>
      </c>
      <c r="IG100" s="347">
        <v>0.9775</v>
      </c>
      <c r="IH100" s="347">
        <v>8.934347</v>
      </c>
      <c r="II100" s="347">
        <v>13.399128</v>
      </c>
      <c r="IJ100" s="347">
        <v>2.649009</v>
      </c>
      <c r="IK100" s="347">
        <v>20.302831</v>
      </c>
      <c r="IL100" s="347">
        <v>3.086128</v>
      </c>
      <c r="IM100" s="347">
        <v>7.15172</v>
      </c>
      <c r="IN100" s="347">
        <v>18.6802</v>
      </c>
      <c r="IO100" s="347">
        <v>12.103562</v>
      </c>
      <c r="IP100" s="155">
        <f t="shared" si="139"/>
        <v>35.626013</v>
      </c>
      <c r="IQ100" s="155">
        <f t="shared" si="140"/>
        <v>63.97345</v>
      </c>
      <c r="IR100" s="312"/>
      <c r="IT100" s="325"/>
      <c r="IU100" s="325"/>
    </row>
    <row r="101" spans="1:252" ht="16.5" customHeight="1">
      <c r="A101" s="196" t="s">
        <v>162</v>
      </c>
      <c r="B101" s="197" t="s">
        <v>163</v>
      </c>
      <c r="C101" s="18">
        <v>95.8</v>
      </c>
      <c r="D101" s="18">
        <v>123.2</v>
      </c>
      <c r="E101" s="18">
        <v>151.1</v>
      </c>
      <c r="F101" s="18">
        <v>120.7</v>
      </c>
      <c r="G101" s="18">
        <v>117</v>
      </c>
      <c r="H101" s="18">
        <v>164.4</v>
      </c>
      <c r="I101" s="147">
        <v>50.4</v>
      </c>
      <c r="J101" s="147">
        <v>225.1</v>
      </c>
      <c r="K101" s="147">
        <v>216.2</v>
      </c>
      <c r="L101" s="147">
        <v>109.4</v>
      </c>
      <c r="M101" s="147">
        <v>226.4</v>
      </c>
      <c r="N101" s="146">
        <v>259.5</v>
      </c>
      <c r="O101" s="147">
        <v>622.7</v>
      </c>
      <c r="P101" s="147">
        <v>1031.3</v>
      </c>
      <c r="Q101" s="18">
        <v>1354.6</v>
      </c>
      <c r="R101" s="147">
        <f t="shared" si="92"/>
        <v>1645.5</v>
      </c>
      <c r="S101" s="146">
        <v>2253.3</v>
      </c>
      <c r="T101" s="146">
        <v>2770.6</v>
      </c>
      <c r="U101" s="155">
        <v>2292.6</v>
      </c>
      <c r="V101" s="155">
        <v>3807.3504590000002</v>
      </c>
      <c r="W101" s="155">
        <v>3509.383639</v>
      </c>
      <c r="X101" s="155">
        <v>4949.216646</v>
      </c>
      <c r="Y101" s="155">
        <v>4986.978322</v>
      </c>
      <c r="Z101" s="147">
        <v>8.1</v>
      </c>
      <c r="AA101" s="18">
        <v>77.9</v>
      </c>
      <c r="AB101" s="18">
        <v>3.5</v>
      </c>
      <c r="AC101" s="18">
        <v>47.8</v>
      </c>
      <c r="AD101" s="18">
        <v>51.4</v>
      </c>
      <c r="AE101" s="18">
        <v>53</v>
      </c>
      <c r="AF101" s="18">
        <v>18.9</v>
      </c>
      <c r="AG101" s="18">
        <v>75.4</v>
      </c>
      <c r="AH101" s="18">
        <v>100</v>
      </c>
      <c r="AI101" s="18">
        <v>145.8</v>
      </c>
      <c r="AJ101" s="18">
        <v>16.2</v>
      </c>
      <c r="AK101" s="18">
        <v>24.7</v>
      </c>
      <c r="AL101" s="147">
        <f t="shared" si="93"/>
        <v>622.7</v>
      </c>
      <c r="AM101" s="147">
        <v>120.6</v>
      </c>
      <c r="AN101" s="18">
        <v>43.3</v>
      </c>
      <c r="AO101" s="18">
        <v>47.5</v>
      </c>
      <c r="AP101" s="18">
        <v>53</v>
      </c>
      <c r="AQ101" s="18">
        <v>96.4</v>
      </c>
      <c r="AR101" s="18">
        <v>86</v>
      </c>
      <c r="AS101" s="18">
        <v>283.5</v>
      </c>
      <c r="AT101" s="18">
        <v>42</v>
      </c>
      <c r="AU101" s="18">
        <v>34.5</v>
      </c>
      <c r="AV101" s="18">
        <v>157.5</v>
      </c>
      <c r="AW101" s="18">
        <v>61</v>
      </c>
      <c r="AX101" s="18">
        <v>6</v>
      </c>
      <c r="AY101" s="147">
        <f t="shared" si="94"/>
        <v>1031.3</v>
      </c>
      <c r="AZ101" s="161">
        <v>179</v>
      </c>
      <c r="BA101" s="18">
        <v>59.9</v>
      </c>
      <c r="BB101" s="18">
        <v>40.6</v>
      </c>
      <c r="BC101" s="18">
        <v>20.2</v>
      </c>
      <c r="BD101" s="18">
        <v>9.2</v>
      </c>
      <c r="BE101" s="18">
        <v>35.9</v>
      </c>
      <c r="BF101" s="18">
        <v>308.5</v>
      </c>
      <c r="BG101" s="18">
        <v>109.3</v>
      </c>
      <c r="BH101" s="18">
        <v>264.8</v>
      </c>
      <c r="BI101" s="18">
        <v>97.2</v>
      </c>
      <c r="BJ101" s="18">
        <v>182.3</v>
      </c>
      <c r="BK101" s="18">
        <v>47.7</v>
      </c>
      <c r="BL101" s="147">
        <f t="shared" si="95"/>
        <v>1354.6</v>
      </c>
      <c r="BM101" s="161">
        <v>104.3</v>
      </c>
      <c r="BN101" s="18">
        <v>258</v>
      </c>
      <c r="BO101" s="18">
        <v>45.8</v>
      </c>
      <c r="BP101" s="18">
        <v>112.4</v>
      </c>
      <c r="BQ101" s="18">
        <v>120.6</v>
      </c>
      <c r="BR101" s="18">
        <v>306</v>
      </c>
      <c r="BS101" s="48">
        <v>118.5</v>
      </c>
      <c r="BT101" s="48">
        <v>152.4</v>
      </c>
      <c r="BU101" s="48">
        <v>191.2</v>
      </c>
      <c r="BV101" s="48">
        <v>137.3</v>
      </c>
      <c r="BW101" s="48">
        <v>84.2</v>
      </c>
      <c r="BX101" s="18">
        <v>14.8</v>
      </c>
      <c r="BY101" s="18">
        <f t="shared" si="96"/>
        <v>1645.5</v>
      </c>
      <c r="BZ101" s="162">
        <v>121.4</v>
      </c>
      <c r="CA101" s="18">
        <f t="shared" si="97"/>
        <v>135.20000000000002</v>
      </c>
      <c r="CB101" s="18">
        <f t="shared" si="98"/>
        <v>147.89999999999998</v>
      </c>
      <c r="CC101" s="18">
        <f t="shared" si="99"/>
        <v>309.4</v>
      </c>
      <c r="CD101" s="18">
        <f t="shared" si="100"/>
        <v>166.60000000000002</v>
      </c>
      <c r="CE101" s="18">
        <f t="shared" si="101"/>
        <v>368.79999999999995</v>
      </c>
      <c r="CF101" s="18">
        <f t="shared" si="102"/>
        <v>450.4000000000001</v>
      </c>
      <c r="CG101" s="18">
        <f t="shared" si="103"/>
        <v>171.0999999999999</v>
      </c>
      <c r="CH101" s="18">
        <f t="shared" si="104"/>
        <v>170.4000000000001</v>
      </c>
      <c r="CI101" s="18">
        <f t="shared" si="105"/>
        <v>36.399999999999864</v>
      </c>
      <c r="CJ101" s="18">
        <f t="shared" si="106"/>
        <v>68.59999999999991</v>
      </c>
      <c r="CK101" s="18">
        <f t="shared" si="107"/>
        <v>107.10000000000036</v>
      </c>
      <c r="CL101" s="18">
        <f t="shared" si="108"/>
        <v>2253.3</v>
      </c>
      <c r="CM101" s="162">
        <v>256.6</v>
      </c>
      <c r="CN101" s="162">
        <v>404.5</v>
      </c>
      <c r="CO101" s="18">
        <v>713.9</v>
      </c>
      <c r="CP101" s="28">
        <v>880.5</v>
      </c>
      <c r="CQ101" s="162">
        <v>1249.3</v>
      </c>
      <c r="CR101" s="162">
        <v>1699.7</v>
      </c>
      <c r="CS101" s="162">
        <v>1870.8</v>
      </c>
      <c r="CT101" s="28">
        <v>2041.2</v>
      </c>
      <c r="CU101" s="146">
        <v>2077.6</v>
      </c>
      <c r="CV101" s="146">
        <v>2146.2</v>
      </c>
      <c r="CW101" s="146">
        <v>2253.3</v>
      </c>
      <c r="CX101" s="146">
        <v>115.4</v>
      </c>
      <c r="CY101" s="146">
        <f t="shared" si="109"/>
        <v>413.5</v>
      </c>
      <c r="CZ101" s="146">
        <f t="shared" si="110"/>
        <v>84.70000000000005</v>
      </c>
      <c r="DA101" s="146">
        <f t="shared" si="111"/>
        <v>468.19999999999993</v>
      </c>
      <c r="DB101" s="146">
        <f t="shared" si="112"/>
        <v>16.200000000000045</v>
      </c>
      <c r="DC101" s="146">
        <f t="shared" si="113"/>
        <v>340.20000000000005</v>
      </c>
      <c r="DD101" s="146">
        <f t="shared" si="114"/>
        <v>46</v>
      </c>
      <c r="DE101" s="146">
        <f t="shared" si="115"/>
        <v>97.79999999999995</v>
      </c>
      <c r="DF101" s="146">
        <f t="shared" si="116"/>
        <v>446.20000000000005</v>
      </c>
      <c r="DG101" s="146">
        <f t="shared" si="117"/>
        <v>438.4999999999998</v>
      </c>
      <c r="DH101" s="146">
        <f t="shared" si="118"/>
        <v>293.8000000000002</v>
      </c>
      <c r="DI101" s="146">
        <f t="shared" si="119"/>
        <v>10.099999999999909</v>
      </c>
      <c r="DJ101" s="146">
        <f t="shared" si="120"/>
        <v>2770.6</v>
      </c>
      <c r="DK101" s="146">
        <v>265.8</v>
      </c>
      <c r="DL101" s="146">
        <f t="shared" si="121"/>
        <v>5.5</v>
      </c>
      <c r="DM101" s="146">
        <f t="shared" si="122"/>
        <v>2983</v>
      </c>
      <c r="DN101" s="146">
        <f t="shared" si="123"/>
        <v>-2664.2000000000003</v>
      </c>
      <c r="DO101" s="146">
        <f t="shared" si="124"/>
        <v>227.19999999999993</v>
      </c>
      <c r="DP101" s="146">
        <f t="shared" si="125"/>
        <v>16.300000000000068</v>
      </c>
      <c r="DQ101" s="146">
        <f t="shared" si="126"/>
        <v>38.799999999999955</v>
      </c>
      <c r="DR101" s="146">
        <f t="shared" si="127"/>
        <v>71.60000000000002</v>
      </c>
      <c r="DS101" s="146">
        <f t="shared" si="128"/>
        <v>377.29999999999995</v>
      </c>
      <c r="DT101" s="146">
        <f t="shared" si="129"/>
        <v>576.6000000000001</v>
      </c>
      <c r="DU101" s="146">
        <f t="shared" si="130"/>
        <v>49.899999999999864</v>
      </c>
      <c r="DV101" s="146">
        <f t="shared" si="131"/>
        <v>344.79999999999995</v>
      </c>
      <c r="DW101" s="146">
        <f t="shared" si="132"/>
        <v>2292.5999999999995</v>
      </c>
      <c r="DX101" s="146">
        <v>528.9</v>
      </c>
      <c r="DY101" s="146">
        <v>613.6</v>
      </c>
      <c r="DZ101" s="146">
        <v>1081.8</v>
      </c>
      <c r="EA101" s="146">
        <v>1098</v>
      </c>
      <c r="EB101" s="163">
        <v>1438.2</v>
      </c>
      <c r="EC101" s="146">
        <v>1484.2</v>
      </c>
      <c r="ED101" s="146">
        <v>1582</v>
      </c>
      <c r="EE101" s="155">
        <v>2028.2</v>
      </c>
      <c r="EF101" s="155">
        <v>2466.7</v>
      </c>
      <c r="EG101" s="146">
        <v>2760.5</v>
      </c>
      <c r="EH101" s="146">
        <v>2770.6</v>
      </c>
      <c r="EI101" s="146">
        <v>265.8</v>
      </c>
      <c r="EJ101" s="146">
        <v>271.3</v>
      </c>
      <c r="EK101" s="164">
        <v>3254.3</v>
      </c>
      <c r="EL101" s="155">
        <v>590.1</v>
      </c>
      <c r="EM101" s="146">
        <v>817.3</v>
      </c>
      <c r="EN101" s="155">
        <v>833.6</v>
      </c>
      <c r="EO101" s="146">
        <v>872.4</v>
      </c>
      <c r="EP101" s="165">
        <v>944</v>
      </c>
      <c r="EQ101" s="198">
        <v>1321.3</v>
      </c>
      <c r="ER101" s="155">
        <v>1897.9</v>
      </c>
      <c r="ES101" s="155">
        <v>1947.8</v>
      </c>
      <c r="ET101" s="155">
        <v>2292.6</v>
      </c>
      <c r="EU101" s="155">
        <v>443.7</v>
      </c>
      <c r="EV101" s="146">
        <v>587.6</v>
      </c>
      <c r="EW101" s="146">
        <v>987.5</v>
      </c>
      <c r="EX101" s="155">
        <v>1039.7</v>
      </c>
      <c r="EY101" s="155">
        <v>1583.3</v>
      </c>
      <c r="EZ101" s="155">
        <v>480.524634</v>
      </c>
      <c r="FA101" s="155">
        <v>122.594178</v>
      </c>
      <c r="FB101" s="51">
        <v>271.647316</v>
      </c>
      <c r="FC101" s="199">
        <v>99.617951</v>
      </c>
      <c r="FD101" s="199">
        <v>35.110743</v>
      </c>
      <c r="FE101" s="25">
        <v>523.679019</v>
      </c>
      <c r="FF101" s="199">
        <v>690.876618</v>
      </c>
      <c r="FG101" s="155">
        <f t="shared" si="133"/>
        <v>3807.3504590000002</v>
      </c>
      <c r="FH101" s="155">
        <v>67.497041</v>
      </c>
      <c r="FI101" s="169">
        <v>188.085931</v>
      </c>
      <c r="FJ101" s="155">
        <v>545.764071</v>
      </c>
      <c r="FK101" s="155">
        <v>352.604665</v>
      </c>
      <c r="FL101" s="155">
        <v>66.457137</v>
      </c>
      <c r="FM101" s="155">
        <v>368.928081</v>
      </c>
      <c r="FN101" s="155">
        <v>520.353062</v>
      </c>
      <c r="FO101" s="155">
        <v>477.786757</v>
      </c>
      <c r="FP101" s="155">
        <v>228.725874</v>
      </c>
      <c r="FQ101" s="155">
        <v>345.182019</v>
      </c>
      <c r="FR101" s="155">
        <v>213.039489</v>
      </c>
      <c r="FS101" s="155">
        <v>134.959512</v>
      </c>
      <c r="FT101" s="146">
        <f t="shared" si="137"/>
        <v>3509.383639</v>
      </c>
      <c r="FU101" s="28" t="s">
        <v>24</v>
      </c>
      <c r="FV101" s="146">
        <v>464.3</v>
      </c>
      <c r="FW101" s="114">
        <v>198.880979</v>
      </c>
      <c r="FX101" s="114">
        <v>30.753125</v>
      </c>
      <c r="FY101" s="114">
        <v>206.826787</v>
      </c>
      <c r="FZ101" s="114">
        <v>626.855954</v>
      </c>
      <c r="GA101" s="52">
        <v>247.640057</v>
      </c>
      <c r="GB101" s="52">
        <v>792.364065</v>
      </c>
      <c r="GC101" s="52">
        <v>715.698622</v>
      </c>
      <c r="GD101" s="52">
        <v>363.44918</v>
      </c>
      <c r="GE101" s="52">
        <v>101.747877</v>
      </c>
      <c r="GF101" s="52">
        <v>1200.7</v>
      </c>
      <c r="GG101" s="158">
        <f t="shared" si="134"/>
        <v>4949.216646</v>
      </c>
      <c r="GH101" s="146">
        <v>30.351486</v>
      </c>
      <c r="GI101" s="146">
        <v>754.050769</v>
      </c>
      <c r="GJ101" s="249">
        <v>198.880979</v>
      </c>
      <c r="GK101" s="249">
        <v>195.24147000000002</v>
      </c>
      <c r="GL101" s="158">
        <v>613.424472</v>
      </c>
      <c r="GM101" s="158">
        <v>555.4747419999999</v>
      </c>
      <c r="GN101" s="250">
        <v>120.022473</v>
      </c>
      <c r="GO101" s="250">
        <v>67.74901</v>
      </c>
      <c r="GP101" s="158">
        <v>863.902878</v>
      </c>
      <c r="GQ101" s="158">
        <v>311.143771</v>
      </c>
      <c r="GR101" s="158">
        <v>940.652749</v>
      </c>
      <c r="GS101" s="251">
        <v>336.083523</v>
      </c>
      <c r="GT101" s="155">
        <v>4081.4443890677</v>
      </c>
      <c r="GU101" s="155">
        <v>5323.022980438746</v>
      </c>
      <c r="GV101" s="155">
        <v>5257.8023985848995</v>
      </c>
      <c r="GW101" s="146">
        <f t="shared" si="135"/>
        <v>4986.978322</v>
      </c>
      <c r="GX101" s="146">
        <v>1052.297302</v>
      </c>
      <c r="GY101" s="146">
        <v>85.137029</v>
      </c>
      <c r="GZ101" s="146">
        <v>62.664492</v>
      </c>
      <c r="HA101" s="146">
        <v>424.391875</v>
      </c>
      <c r="HB101" s="146">
        <v>69.79139595</v>
      </c>
      <c r="HC101" s="146">
        <v>84.42419941999995</v>
      </c>
      <c r="HD101" s="146">
        <v>776.5952859965721</v>
      </c>
      <c r="HE101" s="146">
        <v>65.69542795219003</v>
      </c>
      <c r="HF101" s="331">
        <v>90.59668252520197</v>
      </c>
      <c r="HG101" s="328">
        <v>65.98241135470901</v>
      </c>
      <c r="HH101" s="328">
        <v>815.8196395109521</v>
      </c>
      <c r="HI101" s="328">
        <v>488.0486483580749</v>
      </c>
      <c r="HJ101" s="96">
        <v>695.2809059791442</v>
      </c>
      <c r="HK101" s="96">
        <v>1206.9346028216044</v>
      </c>
      <c r="HL101" s="96">
        <v>90.06288664799996</v>
      </c>
      <c r="HM101" s="96">
        <v>58.91746043000001</v>
      </c>
      <c r="HN101" s="96">
        <v>150.04627038999996</v>
      </c>
      <c r="HO101" s="96">
        <v>378.7443177300001</v>
      </c>
      <c r="HP101" s="96">
        <v>239.5784073</v>
      </c>
      <c r="HQ101" s="96">
        <v>636.9801103399998</v>
      </c>
      <c r="HR101" s="96">
        <v>1300.696331799999</v>
      </c>
      <c r="HS101" s="96">
        <v>43.93261400000001</v>
      </c>
      <c r="HT101" s="96">
        <v>57.462653</v>
      </c>
      <c r="HU101" s="96">
        <v>464.38642</v>
      </c>
      <c r="HV101" s="347">
        <f t="shared" si="138"/>
        <v>4081.4443890677</v>
      </c>
      <c r="HW101" s="347">
        <f t="shared" si="136"/>
        <v>5323.022980438746</v>
      </c>
      <c r="HX101" s="347">
        <v>215.22051199999999</v>
      </c>
      <c r="HY101" s="347">
        <v>559.528818</v>
      </c>
      <c r="HZ101" s="347">
        <v>343.408188</v>
      </c>
      <c r="IA101" s="347">
        <v>140.84097799999998</v>
      </c>
      <c r="IB101" s="347">
        <v>279.400256</v>
      </c>
      <c r="IC101" s="347">
        <v>983.152086</v>
      </c>
      <c r="ID101" s="347">
        <v>665.233209</v>
      </c>
      <c r="IE101" s="347">
        <v>213.18116500000002</v>
      </c>
      <c r="IF101" s="347">
        <v>652.1170045848999</v>
      </c>
      <c r="IG101" s="347">
        <v>348.715301</v>
      </c>
      <c r="IH101" s="347">
        <v>267.999185</v>
      </c>
      <c r="II101" s="347">
        <v>589.0056960000001</v>
      </c>
      <c r="IJ101" s="347">
        <v>557.144228</v>
      </c>
      <c r="IK101" s="347">
        <v>1118.1671529999999</v>
      </c>
      <c r="IL101" s="347">
        <v>192.428649</v>
      </c>
      <c r="IM101" s="347">
        <v>258.624604</v>
      </c>
      <c r="IN101" s="347">
        <v>590.571904</v>
      </c>
      <c r="IO101" s="347">
        <v>95.10402900000001</v>
      </c>
      <c r="IP101" s="155">
        <f t="shared" si="139"/>
        <v>2521.550838</v>
      </c>
      <c r="IQ101" s="155">
        <f t="shared" si="140"/>
        <v>2812.040567</v>
      </c>
      <c r="IR101" s="312"/>
    </row>
    <row r="102" spans="1:255" ht="16.5" customHeight="1">
      <c r="A102" s="196" t="s">
        <v>160</v>
      </c>
      <c r="B102" s="197" t="s">
        <v>161</v>
      </c>
      <c r="C102" s="18">
        <v>121.1</v>
      </c>
      <c r="D102" s="18">
        <v>177</v>
      </c>
      <c r="E102" s="18">
        <v>199.8</v>
      </c>
      <c r="F102" s="18">
        <v>167.9</v>
      </c>
      <c r="G102" s="18">
        <v>156.6</v>
      </c>
      <c r="H102" s="18">
        <v>170.6</v>
      </c>
      <c r="I102" s="147">
        <v>94.8</v>
      </c>
      <c r="J102" s="147">
        <v>72.6</v>
      </c>
      <c r="K102" s="147">
        <v>233.5</v>
      </c>
      <c r="L102" s="147">
        <v>110.7</v>
      </c>
      <c r="M102" s="147">
        <v>332.5</v>
      </c>
      <c r="N102" s="146">
        <v>291.4</v>
      </c>
      <c r="O102" s="147">
        <v>244.7</v>
      </c>
      <c r="P102" s="147">
        <v>649.1</v>
      </c>
      <c r="Q102" s="18">
        <v>299.3</v>
      </c>
      <c r="R102" s="147">
        <f t="shared" si="92"/>
        <v>1356.3000000000002</v>
      </c>
      <c r="S102" s="146">
        <v>300.5</v>
      </c>
      <c r="T102" s="146">
        <v>296.6</v>
      </c>
      <c r="U102" s="155">
        <v>471.3</v>
      </c>
      <c r="V102" s="155">
        <v>292.356629</v>
      </c>
      <c r="W102" s="155">
        <v>404.9176269999999</v>
      </c>
      <c r="X102" s="155">
        <v>1255.8126190000003</v>
      </c>
      <c r="Y102" s="155">
        <v>587.395785</v>
      </c>
      <c r="Z102" s="147">
        <v>14</v>
      </c>
      <c r="AA102" s="18">
        <v>53.5</v>
      </c>
      <c r="AB102" s="18">
        <v>11.7</v>
      </c>
      <c r="AC102" s="18">
        <v>12.5</v>
      </c>
      <c r="AD102" s="18">
        <v>20.7</v>
      </c>
      <c r="AE102" s="18">
        <v>0.8</v>
      </c>
      <c r="AF102" s="18">
        <v>1.4</v>
      </c>
      <c r="AG102" s="18">
        <v>6</v>
      </c>
      <c r="AH102" s="18">
        <v>47.6</v>
      </c>
      <c r="AI102" s="18">
        <v>23.4</v>
      </c>
      <c r="AJ102" s="18">
        <v>21.7</v>
      </c>
      <c r="AK102" s="18">
        <v>31.4</v>
      </c>
      <c r="AL102" s="147">
        <f t="shared" si="93"/>
        <v>244.70000000000002</v>
      </c>
      <c r="AM102" s="147">
        <v>74.8</v>
      </c>
      <c r="AN102" s="18">
        <v>24</v>
      </c>
      <c r="AO102" s="18">
        <v>23.1</v>
      </c>
      <c r="AP102" s="18">
        <v>35.4</v>
      </c>
      <c r="AQ102" s="18">
        <v>21.2</v>
      </c>
      <c r="AR102" s="18">
        <v>28.4</v>
      </c>
      <c r="AS102" s="18">
        <v>21.5</v>
      </c>
      <c r="AT102" s="18">
        <v>4.3</v>
      </c>
      <c r="AU102" s="18">
        <v>38.9</v>
      </c>
      <c r="AV102" s="18">
        <v>19.3</v>
      </c>
      <c r="AW102" s="18">
        <v>35.2</v>
      </c>
      <c r="AX102" s="18">
        <v>323</v>
      </c>
      <c r="AY102" s="147">
        <f t="shared" si="94"/>
        <v>649.1</v>
      </c>
      <c r="AZ102" s="161">
        <v>49.1</v>
      </c>
      <c r="BA102" s="18">
        <v>12.8</v>
      </c>
      <c r="BB102" s="18">
        <v>27.2</v>
      </c>
      <c r="BC102" s="18">
        <v>28.7</v>
      </c>
      <c r="BD102" s="18">
        <v>3.9</v>
      </c>
      <c r="BE102" s="18">
        <v>10.8</v>
      </c>
      <c r="BF102" s="18">
        <v>36.6</v>
      </c>
      <c r="BG102" s="18">
        <v>21.6</v>
      </c>
      <c r="BH102" s="18">
        <v>25.8</v>
      </c>
      <c r="BI102" s="18">
        <v>3.9</v>
      </c>
      <c r="BJ102" s="18">
        <v>24.9</v>
      </c>
      <c r="BK102" s="18">
        <v>54</v>
      </c>
      <c r="BL102" s="147">
        <f t="shared" si="95"/>
        <v>299.30000000000007</v>
      </c>
      <c r="BM102" s="161">
        <v>76.4</v>
      </c>
      <c r="BN102" s="18">
        <v>6.9</v>
      </c>
      <c r="BO102" s="18">
        <v>3.6</v>
      </c>
      <c r="BP102" s="18">
        <v>34.8</v>
      </c>
      <c r="BQ102" s="18">
        <v>63.1</v>
      </c>
      <c r="BR102" s="18">
        <v>59.1</v>
      </c>
      <c r="BS102" s="48">
        <v>6.6</v>
      </c>
      <c r="BT102" s="48">
        <v>69.4</v>
      </c>
      <c r="BU102" s="48">
        <v>937.6</v>
      </c>
      <c r="BV102" s="48">
        <v>69.9</v>
      </c>
      <c r="BW102" s="48">
        <v>5</v>
      </c>
      <c r="BX102" s="18">
        <v>23.9</v>
      </c>
      <c r="BY102" s="18">
        <f t="shared" si="96"/>
        <v>1356.3000000000002</v>
      </c>
      <c r="BZ102" s="162">
        <v>34.3</v>
      </c>
      <c r="CA102" s="18">
        <f t="shared" si="97"/>
        <v>11.100000000000001</v>
      </c>
      <c r="CB102" s="18">
        <f t="shared" si="98"/>
        <v>15.899999999999999</v>
      </c>
      <c r="CC102" s="18">
        <f t="shared" si="99"/>
        <v>51.2</v>
      </c>
      <c r="CD102" s="18">
        <f t="shared" si="100"/>
        <v>7.200000000000003</v>
      </c>
      <c r="CE102" s="18">
        <f t="shared" si="101"/>
        <v>36.10000000000001</v>
      </c>
      <c r="CF102" s="18">
        <f t="shared" si="102"/>
        <v>31.899999999999977</v>
      </c>
      <c r="CG102" s="18">
        <f t="shared" si="103"/>
        <v>16</v>
      </c>
      <c r="CH102" s="18">
        <f t="shared" si="104"/>
        <v>43.60000000000002</v>
      </c>
      <c r="CI102" s="18">
        <f t="shared" si="105"/>
        <v>34.39999999999998</v>
      </c>
      <c r="CJ102" s="18">
        <f t="shared" si="106"/>
        <v>2.3000000000000114</v>
      </c>
      <c r="CK102" s="18">
        <f t="shared" si="107"/>
        <v>16.5</v>
      </c>
      <c r="CL102" s="18">
        <f t="shared" si="108"/>
        <v>300.5</v>
      </c>
      <c r="CM102" s="162">
        <v>45.4</v>
      </c>
      <c r="CN102" s="162">
        <v>61.3</v>
      </c>
      <c r="CO102" s="18">
        <v>112.5</v>
      </c>
      <c r="CP102" s="28">
        <v>119.7</v>
      </c>
      <c r="CQ102" s="162">
        <v>155.8</v>
      </c>
      <c r="CR102" s="162">
        <v>187.7</v>
      </c>
      <c r="CS102" s="162">
        <v>203.7</v>
      </c>
      <c r="CT102" s="28">
        <v>247.3</v>
      </c>
      <c r="CU102" s="146">
        <v>281.7</v>
      </c>
      <c r="CV102" s="146">
        <v>284</v>
      </c>
      <c r="CW102" s="146">
        <v>300.5</v>
      </c>
      <c r="CX102" s="146">
        <v>15.2</v>
      </c>
      <c r="CY102" s="146">
        <f t="shared" si="109"/>
        <v>2.3000000000000007</v>
      </c>
      <c r="CZ102" s="146">
        <f t="shared" si="110"/>
        <v>42.4</v>
      </c>
      <c r="DA102" s="146">
        <f t="shared" si="111"/>
        <v>14.800000000000004</v>
      </c>
      <c r="DB102" s="146">
        <f t="shared" si="112"/>
        <v>44.2</v>
      </c>
      <c r="DC102" s="146">
        <f t="shared" si="113"/>
        <v>35.19999999999999</v>
      </c>
      <c r="DD102" s="146">
        <f t="shared" si="114"/>
        <v>17.700000000000017</v>
      </c>
      <c r="DE102" s="146">
        <f t="shared" si="115"/>
        <v>19.899999999999977</v>
      </c>
      <c r="DF102" s="146">
        <f t="shared" si="116"/>
        <v>18.30000000000001</v>
      </c>
      <c r="DG102" s="146">
        <f t="shared" si="117"/>
        <v>38.900000000000006</v>
      </c>
      <c r="DH102" s="146">
        <f t="shared" si="118"/>
        <v>9.799999999999983</v>
      </c>
      <c r="DI102" s="146">
        <f t="shared" si="119"/>
        <v>37.900000000000034</v>
      </c>
      <c r="DJ102" s="146">
        <f t="shared" si="120"/>
        <v>296.6</v>
      </c>
      <c r="DK102" s="146">
        <v>26.4</v>
      </c>
      <c r="DL102" s="146">
        <f t="shared" si="121"/>
        <v>10.300000000000004</v>
      </c>
      <c r="DM102" s="146">
        <f t="shared" si="122"/>
        <v>818.6999999999999</v>
      </c>
      <c r="DN102" s="146">
        <f t="shared" si="123"/>
        <v>-718.5</v>
      </c>
      <c r="DO102" s="146">
        <f t="shared" si="124"/>
        <v>56</v>
      </c>
      <c r="DP102" s="146">
        <f t="shared" si="125"/>
        <v>5.099999999999994</v>
      </c>
      <c r="DQ102" s="146">
        <f t="shared" si="126"/>
        <v>107.30000000000001</v>
      </c>
      <c r="DR102" s="146">
        <f t="shared" si="127"/>
        <v>47.5</v>
      </c>
      <c r="DS102" s="146">
        <f t="shared" si="128"/>
        <v>8.399999999999977</v>
      </c>
      <c r="DT102" s="146">
        <f t="shared" si="129"/>
        <v>14.300000000000011</v>
      </c>
      <c r="DU102" s="146">
        <f t="shared" si="130"/>
        <v>40.19999999999999</v>
      </c>
      <c r="DV102" s="146">
        <f t="shared" si="131"/>
        <v>55.60000000000002</v>
      </c>
      <c r="DW102" s="146">
        <f t="shared" si="132"/>
        <v>471.29999999999995</v>
      </c>
      <c r="DX102" s="146">
        <v>17.5</v>
      </c>
      <c r="DY102" s="146">
        <v>59.9</v>
      </c>
      <c r="DZ102" s="146">
        <v>74.7</v>
      </c>
      <c r="EA102" s="146">
        <v>118.9</v>
      </c>
      <c r="EB102" s="163">
        <v>154.1</v>
      </c>
      <c r="EC102" s="146">
        <v>171.8</v>
      </c>
      <c r="ED102" s="146">
        <v>191.7</v>
      </c>
      <c r="EE102" s="155">
        <v>210</v>
      </c>
      <c r="EF102" s="155">
        <v>248.9</v>
      </c>
      <c r="EG102" s="146">
        <v>258.7</v>
      </c>
      <c r="EH102" s="146">
        <v>296.6</v>
      </c>
      <c r="EI102" s="146">
        <v>26.4</v>
      </c>
      <c r="EJ102" s="146">
        <v>36.7</v>
      </c>
      <c r="EK102" s="164">
        <v>855.4</v>
      </c>
      <c r="EL102" s="155">
        <v>136.9</v>
      </c>
      <c r="EM102" s="146">
        <v>192.9</v>
      </c>
      <c r="EN102" s="155">
        <v>198</v>
      </c>
      <c r="EO102" s="146">
        <v>305.3</v>
      </c>
      <c r="EP102" s="165">
        <v>352.8</v>
      </c>
      <c r="EQ102" s="198">
        <v>361.2</v>
      </c>
      <c r="ER102" s="155">
        <v>375.5</v>
      </c>
      <c r="ES102" s="155">
        <v>415.7</v>
      </c>
      <c r="ET102" s="155">
        <v>471.3</v>
      </c>
      <c r="EU102" s="155">
        <v>23.3</v>
      </c>
      <c r="EV102" s="146">
        <v>65.9</v>
      </c>
      <c r="EW102" s="146">
        <v>111.4</v>
      </c>
      <c r="EX102" s="155">
        <v>124.8</v>
      </c>
      <c r="EY102" s="155">
        <v>129.7</v>
      </c>
      <c r="EZ102" s="155">
        <v>36.003147</v>
      </c>
      <c r="FA102" s="155">
        <v>36.608385</v>
      </c>
      <c r="FB102" s="51">
        <v>14.9986</v>
      </c>
      <c r="FC102" s="199">
        <v>19.816781</v>
      </c>
      <c r="FD102" s="199">
        <v>52.259227</v>
      </c>
      <c r="FE102" s="25">
        <v>2.844116</v>
      </c>
      <c r="FF102" s="199">
        <v>0.126373</v>
      </c>
      <c r="FG102" s="155">
        <f t="shared" si="133"/>
        <v>292.356629</v>
      </c>
      <c r="FH102" s="155">
        <v>22.120507</v>
      </c>
      <c r="FI102" s="169">
        <v>11.862875</v>
      </c>
      <c r="FJ102" s="155">
        <v>14.239999</v>
      </c>
      <c r="FK102" s="155">
        <v>60.004996</v>
      </c>
      <c r="FL102" s="155">
        <v>14.858021</v>
      </c>
      <c r="FM102" s="155">
        <v>15.81329</v>
      </c>
      <c r="FN102" s="155">
        <v>9.753309</v>
      </c>
      <c r="FO102" s="155">
        <v>49.165372</v>
      </c>
      <c r="FP102" s="155">
        <v>52.256234</v>
      </c>
      <c r="FQ102" s="155">
        <v>69.128351</v>
      </c>
      <c r="FR102" s="155">
        <v>32.372173</v>
      </c>
      <c r="FS102" s="155">
        <v>53.3425</v>
      </c>
      <c r="FT102" s="146">
        <f t="shared" si="137"/>
        <v>404.9176269999999</v>
      </c>
      <c r="FU102" s="28">
        <v>49.724455</v>
      </c>
      <c r="FV102" s="146">
        <v>20.254831</v>
      </c>
      <c r="FW102" s="114">
        <v>40.559945</v>
      </c>
      <c r="FX102" s="114">
        <v>812.487631</v>
      </c>
      <c r="FY102" s="114">
        <v>24.60705</v>
      </c>
      <c r="FZ102" s="114">
        <v>28.545802</v>
      </c>
      <c r="GA102" s="52">
        <v>86.283089</v>
      </c>
      <c r="GB102" s="52">
        <v>58.596518</v>
      </c>
      <c r="GC102" s="52">
        <v>18.310889</v>
      </c>
      <c r="GD102" s="52">
        <v>48.328721</v>
      </c>
      <c r="GE102" s="52">
        <v>10.041703</v>
      </c>
      <c r="GF102" s="52">
        <v>58.071985</v>
      </c>
      <c r="GG102" s="158">
        <f t="shared" si="134"/>
        <v>1255.8126190000003</v>
      </c>
      <c r="GH102" s="146">
        <v>37.939856</v>
      </c>
      <c r="GI102" s="146">
        <v>27.914025</v>
      </c>
      <c r="GJ102" s="249">
        <v>40.559945</v>
      </c>
      <c r="GK102" s="249">
        <v>36.761455</v>
      </c>
      <c r="GL102" s="158">
        <v>23.388234</v>
      </c>
      <c r="GM102" s="158">
        <v>30.320964</v>
      </c>
      <c r="GN102" s="250">
        <v>27.87441</v>
      </c>
      <c r="GO102" s="250">
        <v>37.008416</v>
      </c>
      <c r="GP102" s="158">
        <v>229.893928</v>
      </c>
      <c r="GQ102" s="158">
        <v>30.721807000000005</v>
      </c>
      <c r="GR102" s="158">
        <v>31.147502</v>
      </c>
      <c r="GS102" s="251">
        <v>33.865243</v>
      </c>
      <c r="GT102" s="155">
        <v>1081.48516553317</v>
      </c>
      <c r="GU102" s="155">
        <v>741.130588162413</v>
      </c>
      <c r="GV102" s="155">
        <v>946.8659962305999</v>
      </c>
      <c r="GW102" s="146">
        <f t="shared" si="135"/>
        <v>587.395785</v>
      </c>
      <c r="GX102" s="146">
        <v>192.033178</v>
      </c>
      <c r="GY102" s="146">
        <v>43.638554</v>
      </c>
      <c r="GZ102" s="146">
        <v>63.101322</v>
      </c>
      <c r="HA102" s="146">
        <v>13.067081</v>
      </c>
      <c r="HB102" s="146">
        <v>29.49963246</v>
      </c>
      <c r="HC102" s="146">
        <v>311.18263258999997</v>
      </c>
      <c r="HD102" s="146">
        <v>91.611761210123</v>
      </c>
      <c r="HE102" s="146">
        <v>70.71856447837</v>
      </c>
      <c r="HF102" s="330">
        <v>39.961384579298</v>
      </c>
      <c r="HG102" s="328">
        <v>49.398855083265</v>
      </c>
      <c r="HH102" s="328">
        <v>94.907454778429</v>
      </c>
      <c r="HI102" s="328">
        <v>82.364745353685</v>
      </c>
      <c r="HJ102" s="96">
        <v>57.19337472952199</v>
      </c>
      <c r="HK102" s="96">
        <v>57.776359420979</v>
      </c>
      <c r="HL102" s="96">
        <v>34.543495241912005</v>
      </c>
      <c r="HM102" s="96">
        <v>23.343421299999996</v>
      </c>
      <c r="HN102" s="96">
        <v>42.5808205</v>
      </c>
      <c r="HO102" s="96">
        <v>110.17919622999995</v>
      </c>
      <c r="HP102" s="96">
        <v>51.313790329999996</v>
      </c>
      <c r="HQ102" s="96">
        <v>72.13426600000001</v>
      </c>
      <c r="HR102" s="96">
        <v>62.735129410000006</v>
      </c>
      <c r="HS102" s="96">
        <v>57.823952</v>
      </c>
      <c r="HT102" s="96">
        <v>69.344252</v>
      </c>
      <c r="HU102" s="96">
        <v>102.162531</v>
      </c>
      <c r="HV102" s="347">
        <f t="shared" si="138"/>
        <v>1081.48516553317</v>
      </c>
      <c r="HW102" s="347">
        <f t="shared" si="136"/>
        <v>741.130588162413</v>
      </c>
      <c r="HX102" s="347">
        <v>167.337848</v>
      </c>
      <c r="HY102" s="347">
        <v>55.235973</v>
      </c>
      <c r="HZ102" s="347">
        <v>99.971802</v>
      </c>
      <c r="IA102" s="347">
        <v>39.756818</v>
      </c>
      <c r="IB102" s="347">
        <v>5.873243</v>
      </c>
      <c r="IC102" s="347">
        <v>79.553159</v>
      </c>
      <c r="ID102" s="347">
        <v>48.777434</v>
      </c>
      <c r="IE102" s="347">
        <v>99.88964</v>
      </c>
      <c r="IF102" s="347">
        <v>27.968266230599994</v>
      </c>
      <c r="IG102" s="347">
        <v>78.364966</v>
      </c>
      <c r="IH102" s="347">
        <v>138.402053</v>
      </c>
      <c r="II102" s="347">
        <v>105.734794</v>
      </c>
      <c r="IJ102" s="347">
        <v>58.963338</v>
      </c>
      <c r="IK102" s="347">
        <v>77.575874</v>
      </c>
      <c r="IL102" s="347">
        <v>127.013966</v>
      </c>
      <c r="IM102" s="347">
        <v>91.215769</v>
      </c>
      <c r="IN102" s="347">
        <v>84.328663</v>
      </c>
      <c r="IO102" s="347">
        <v>44.590783</v>
      </c>
      <c r="IP102" s="155">
        <f t="shared" si="139"/>
        <v>447.728843</v>
      </c>
      <c r="IQ102" s="155">
        <f t="shared" si="140"/>
        <v>483.688393</v>
      </c>
      <c r="IR102" s="312"/>
      <c r="IT102" s="325"/>
      <c r="IU102" s="325"/>
    </row>
    <row r="103" spans="1:252" ht="16.5" customHeight="1">
      <c r="A103" s="196" t="s">
        <v>164</v>
      </c>
      <c r="B103" s="197" t="s">
        <v>165</v>
      </c>
      <c r="C103" s="18">
        <v>2928.3</v>
      </c>
      <c r="D103" s="18">
        <v>5447</v>
      </c>
      <c r="E103" s="18">
        <v>4663</v>
      </c>
      <c r="F103" s="18">
        <v>4987.3</v>
      </c>
      <c r="G103" s="18">
        <v>3955.6</v>
      </c>
      <c r="H103" s="18">
        <v>4263.7</v>
      </c>
      <c r="I103" s="147">
        <v>2324.8</v>
      </c>
      <c r="J103" s="147">
        <v>3216</v>
      </c>
      <c r="K103" s="147">
        <v>6795.5</v>
      </c>
      <c r="L103" s="147">
        <v>4790.1</v>
      </c>
      <c r="M103" s="147">
        <v>5766</v>
      </c>
      <c r="N103" s="146">
        <v>8060.9</v>
      </c>
      <c r="O103" s="147">
        <v>8920.4</v>
      </c>
      <c r="P103" s="147">
        <v>10320.9</v>
      </c>
      <c r="Q103" s="18">
        <v>11787.7</v>
      </c>
      <c r="R103" s="147">
        <f t="shared" si="92"/>
        <v>32210.699999999993</v>
      </c>
      <c r="S103" s="146">
        <v>18712.7</v>
      </c>
      <c r="T103" s="146">
        <v>16876.1</v>
      </c>
      <c r="U103" s="155">
        <v>47579.8</v>
      </c>
      <c r="V103" s="155">
        <v>33101.583647</v>
      </c>
      <c r="W103" s="155">
        <v>33087.102426</v>
      </c>
      <c r="X103" s="155">
        <v>75244.418534</v>
      </c>
      <c r="Y103" s="155">
        <v>68410.56183600001</v>
      </c>
      <c r="Z103" s="147">
        <v>744.8</v>
      </c>
      <c r="AA103" s="18">
        <v>604.4</v>
      </c>
      <c r="AB103" s="18">
        <v>1374.6</v>
      </c>
      <c r="AC103" s="18">
        <v>603.7</v>
      </c>
      <c r="AD103" s="18">
        <v>745.8</v>
      </c>
      <c r="AE103" s="18">
        <v>850.9</v>
      </c>
      <c r="AF103" s="18">
        <v>618</v>
      </c>
      <c r="AG103" s="18">
        <v>520.3</v>
      </c>
      <c r="AH103" s="18">
        <v>462.5</v>
      </c>
      <c r="AI103" s="18">
        <v>813.9</v>
      </c>
      <c r="AJ103" s="18">
        <v>673.2</v>
      </c>
      <c r="AK103" s="18">
        <v>908.3</v>
      </c>
      <c r="AL103" s="147">
        <f t="shared" si="93"/>
        <v>8920.4</v>
      </c>
      <c r="AM103" s="147">
        <v>530.9</v>
      </c>
      <c r="AN103" s="18">
        <v>1100.2</v>
      </c>
      <c r="AO103" s="18">
        <v>1088.5</v>
      </c>
      <c r="AP103" s="18">
        <v>1157.2</v>
      </c>
      <c r="AQ103" s="18">
        <v>628.1</v>
      </c>
      <c r="AR103" s="18">
        <v>774.1</v>
      </c>
      <c r="AS103" s="18">
        <v>984.6</v>
      </c>
      <c r="AT103" s="18">
        <v>1021.4</v>
      </c>
      <c r="AU103" s="18">
        <v>741.2</v>
      </c>
      <c r="AV103" s="18">
        <v>631.1</v>
      </c>
      <c r="AW103" s="18">
        <v>795.6</v>
      </c>
      <c r="AX103" s="18">
        <v>868</v>
      </c>
      <c r="AY103" s="147">
        <f t="shared" si="94"/>
        <v>10320.900000000001</v>
      </c>
      <c r="AZ103" s="161">
        <v>761.5</v>
      </c>
      <c r="BA103" s="18">
        <v>784</v>
      </c>
      <c r="BB103" s="18">
        <v>1808.9</v>
      </c>
      <c r="BC103" s="18">
        <v>675</v>
      </c>
      <c r="BD103" s="18">
        <v>880</v>
      </c>
      <c r="BE103" s="18">
        <v>1042.6</v>
      </c>
      <c r="BF103" s="18">
        <v>1090</v>
      </c>
      <c r="BG103" s="18">
        <v>537.6</v>
      </c>
      <c r="BH103" s="18">
        <v>857.8</v>
      </c>
      <c r="BI103" s="18">
        <v>710.9</v>
      </c>
      <c r="BJ103" s="18">
        <v>947</v>
      </c>
      <c r="BK103" s="18">
        <v>1692.4</v>
      </c>
      <c r="BL103" s="147">
        <f t="shared" si="95"/>
        <v>11787.699999999999</v>
      </c>
      <c r="BM103" s="161">
        <v>4637.5</v>
      </c>
      <c r="BN103" s="18">
        <v>1143.3</v>
      </c>
      <c r="BO103" s="18">
        <v>1182.5</v>
      </c>
      <c r="BP103" s="18">
        <v>9279.7</v>
      </c>
      <c r="BQ103" s="18">
        <v>1176.4</v>
      </c>
      <c r="BR103" s="18">
        <v>2562.8</v>
      </c>
      <c r="BS103" s="48">
        <v>1045.3</v>
      </c>
      <c r="BT103" s="48">
        <v>1097.3</v>
      </c>
      <c r="BU103" s="48">
        <v>4323.9</v>
      </c>
      <c r="BV103" s="48">
        <v>1600.6</v>
      </c>
      <c r="BW103" s="48">
        <v>3161.3</v>
      </c>
      <c r="BX103" s="18">
        <v>1000.1</v>
      </c>
      <c r="BY103" s="18">
        <f t="shared" si="96"/>
        <v>32210.699999999993</v>
      </c>
      <c r="BZ103" s="162">
        <v>1139.9</v>
      </c>
      <c r="CA103" s="18">
        <f t="shared" si="97"/>
        <v>1666.2999999999997</v>
      </c>
      <c r="CB103" s="18">
        <f t="shared" si="98"/>
        <v>2334.5</v>
      </c>
      <c r="CC103" s="18">
        <f t="shared" si="99"/>
        <v>3546.000000000001</v>
      </c>
      <c r="CD103" s="18">
        <f t="shared" si="100"/>
        <v>853.8999999999996</v>
      </c>
      <c r="CE103" s="18">
        <f t="shared" si="101"/>
        <v>1779.7999999999993</v>
      </c>
      <c r="CF103" s="18">
        <f t="shared" si="102"/>
        <v>1182.8999999999996</v>
      </c>
      <c r="CG103" s="18">
        <f t="shared" si="103"/>
        <v>1052.7000000000007</v>
      </c>
      <c r="CH103" s="18">
        <f t="shared" si="104"/>
        <v>1083.3999999999996</v>
      </c>
      <c r="CI103" s="18">
        <f t="shared" si="105"/>
        <v>1378.3999999999996</v>
      </c>
      <c r="CJ103" s="18">
        <f t="shared" si="106"/>
        <v>1367.7999999999993</v>
      </c>
      <c r="CK103" s="18">
        <f t="shared" si="107"/>
        <v>1327.1000000000022</v>
      </c>
      <c r="CL103" s="18">
        <f t="shared" si="108"/>
        <v>18712.7</v>
      </c>
      <c r="CM103" s="162">
        <v>2806.2</v>
      </c>
      <c r="CN103" s="162">
        <v>5140.7</v>
      </c>
      <c r="CO103" s="18">
        <v>8686.7</v>
      </c>
      <c r="CP103" s="28">
        <v>9540.6</v>
      </c>
      <c r="CQ103" s="162">
        <v>11320.4</v>
      </c>
      <c r="CR103" s="162">
        <v>12503.3</v>
      </c>
      <c r="CS103" s="162">
        <v>13556</v>
      </c>
      <c r="CT103" s="28">
        <v>14639.4</v>
      </c>
      <c r="CU103" s="146">
        <v>16017.8</v>
      </c>
      <c r="CV103" s="146">
        <v>17385.6</v>
      </c>
      <c r="CW103" s="146">
        <v>18712.7</v>
      </c>
      <c r="CX103" s="146">
        <v>1238.2</v>
      </c>
      <c r="CY103" s="146">
        <f t="shared" si="109"/>
        <v>1305.4999999999998</v>
      </c>
      <c r="CZ103" s="146">
        <f t="shared" si="110"/>
        <v>1408.5</v>
      </c>
      <c r="DA103" s="146">
        <f t="shared" si="111"/>
        <v>501</v>
      </c>
      <c r="DB103" s="146">
        <f t="shared" si="112"/>
        <v>1058.4000000000005</v>
      </c>
      <c r="DC103" s="146">
        <f t="shared" si="113"/>
        <v>1305.6999999999998</v>
      </c>
      <c r="DD103" s="146">
        <f t="shared" si="114"/>
        <v>1485.3000000000002</v>
      </c>
      <c r="DE103" s="146">
        <f t="shared" si="115"/>
        <v>821.1999999999989</v>
      </c>
      <c r="DF103" s="146">
        <f t="shared" si="116"/>
        <v>1070.6000000000004</v>
      </c>
      <c r="DG103" s="146">
        <f t="shared" si="117"/>
        <v>1034.7000000000007</v>
      </c>
      <c r="DH103" s="146">
        <f t="shared" si="118"/>
        <v>4397.699999999999</v>
      </c>
      <c r="DI103" s="146">
        <f t="shared" si="119"/>
        <v>1249.2999999999993</v>
      </c>
      <c r="DJ103" s="146">
        <f t="shared" si="120"/>
        <v>16876.1</v>
      </c>
      <c r="DK103" s="146">
        <v>1606.9</v>
      </c>
      <c r="DL103" s="146">
        <f t="shared" si="121"/>
        <v>1814.4</v>
      </c>
      <c r="DM103" s="146">
        <f t="shared" si="122"/>
        <v>-3265.2000000000003</v>
      </c>
      <c r="DN103" s="146">
        <f t="shared" si="123"/>
        <v>23528</v>
      </c>
      <c r="DO103" s="146">
        <f t="shared" si="124"/>
        <v>2009.9000000000015</v>
      </c>
      <c r="DP103" s="146">
        <f t="shared" si="125"/>
        <v>1559</v>
      </c>
      <c r="DQ103" s="146">
        <f t="shared" si="126"/>
        <v>3046.7000000000007</v>
      </c>
      <c r="DR103" s="146">
        <f t="shared" si="127"/>
        <v>6031.100000000002</v>
      </c>
      <c r="DS103" s="146">
        <f t="shared" si="128"/>
        <v>4601.399999999994</v>
      </c>
      <c r="DT103" s="146">
        <f t="shared" si="129"/>
        <v>2314.5</v>
      </c>
      <c r="DU103" s="146">
        <f t="shared" si="130"/>
        <v>2275.300000000003</v>
      </c>
      <c r="DV103" s="146">
        <f t="shared" si="131"/>
        <v>2057.800000000003</v>
      </c>
      <c r="DW103" s="146">
        <f t="shared" si="132"/>
        <v>47579.8</v>
      </c>
      <c r="DX103" s="146">
        <v>2543.7</v>
      </c>
      <c r="DY103" s="146">
        <v>3952.2</v>
      </c>
      <c r="DZ103" s="146">
        <v>4453.2</v>
      </c>
      <c r="EA103" s="146">
        <v>5511.6</v>
      </c>
      <c r="EB103" s="163">
        <v>6817.3</v>
      </c>
      <c r="EC103" s="146">
        <v>8302.6</v>
      </c>
      <c r="ED103" s="146">
        <v>9123.8</v>
      </c>
      <c r="EE103" s="155">
        <v>10194.4</v>
      </c>
      <c r="EF103" s="155">
        <v>11229.1</v>
      </c>
      <c r="EG103" s="146">
        <v>15626.8</v>
      </c>
      <c r="EH103" s="146">
        <v>16876.1</v>
      </c>
      <c r="EI103" s="146">
        <v>1606.9</v>
      </c>
      <c r="EJ103" s="146">
        <v>3421.3</v>
      </c>
      <c r="EK103" s="164">
        <v>156.1</v>
      </c>
      <c r="EL103" s="155">
        <v>23684.1</v>
      </c>
      <c r="EM103" s="146">
        <v>25694</v>
      </c>
      <c r="EN103" s="155">
        <v>27253</v>
      </c>
      <c r="EO103" s="146">
        <v>30299.7</v>
      </c>
      <c r="EP103" s="165">
        <v>36330.8</v>
      </c>
      <c r="EQ103" s="198">
        <v>40932.2</v>
      </c>
      <c r="ER103" s="155">
        <v>43246.7</v>
      </c>
      <c r="ES103" s="155">
        <v>45522</v>
      </c>
      <c r="ET103" s="155">
        <v>47579.8</v>
      </c>
      <c r="EU103" s="155">
        <v>2303.4</v>
      </c>
      <c r="EV103" s="146">
        <v>5039</v>
      </c>
      <c r="EW103" s="146">
        <v>8192.1</v>
      </c>
      <c r="EX103" s="155">
        <v>13987.9</v>
      </c>
      <c r="EY103" s="155">
        <v>17870.3</v>
      </c>
      <c r="EZ103" s="155">
        <v>1952.314478</v>
      </c>
      <c r="FA103" s="155">
        <v>1776.210675</v>
      </c>
      <c r="FB103" s="51">
        <v>1290.58054</v>
      </c>
      <c r="FC103" s="199">
        <v>1526.913224</v>
      </c>
      <c r="FD103" s="199">
        <v>2829.603724</v>
      </c>
      <c r="FE103" s="25">
        <v>3385.060331</v>
      </c>
      <c r="FF103" s="199">
        <v>2470.600675</v>
      </c>
      <c r="FG103" s="155">
        <f t="shared" si="133"/>
        <v>33101.583647</v>
      </c>
      <c r="FH103" s="155">
        <v>3911.904143</v>
      </c>
      <c r="FI103" s="169">
        <v>2380.842121</v>
      </c>
      <c r="FJ103" s="155">
        <v>3172.739501</v>
      </c>
      <c r="FK103" s="155">
        <v>1827.91001</v>
      </c>
      <c r="FL103" s="155">
        <v>1100.490237</v>
      </c>
      <c r="FM103" s="155">
        <v>2131.659598</v>
      </c>
      <c r="FN103" s="155">
        <v>2189.315088</v>
      </c>
      <c r="FO103" s="155">
        <v>2868.296881</v>
      </c>
      <c r="FP103" s="155">
        <v>5641.82567</v>
      </c>
      <c r="FQ103" s="155">
        <v>3423.111982</v>
      </c>
      <c r="FR103" s="155">
        <v>2140.12825</v>
      </c>
      <c r="FS103" s="155">
        <v>2298.878945</v>
      </c>
      <c r="FT103" s="146">
        <f t="shared" si="137"/>
        <v>33087.102426</v>
      </c>
      <c r="FU103" s="28">
        <v>4344.024152</v>
      </c>
      <c r="FV103" s="146">
        <v>2840.234096</v>
      </c>
      <c r="FW103" s="114">
        <v>2751.32174</v>
      </c>
      <c r="FX103" s="114">
        <v>2443.026581</v>
      </c>
      <c r="FY103" s="114">
        <v>18259.78263</v>
      </c>
      <c r="FZ103" s="114">
        <v>3781.053486</v>
      </c>
      <c r="GA103" s="52">
        <v>3110.906665</v>
      </c>
      <c r="GB103" s="52">
        <v>3773.763283</v>
      </c>
      <c r="GC103" s="52">
        <v>6961.216103</v>
      </c>
      <c r="GD103" s="52">
        <v>9339.785265</v>
      </c>
      <c r="GE103" s="52">
        <v>9971.751906999994</v>
      </c>
      <c r="GF103" s="52">
        <v>7667.552625999997</v>
      </c>
      <c r="GG103" s="158">
        <f t="shared" si="134"/>
        <v>75244.418534</v>
      </c>
      <c r="GH103" s="146">
        <v>9240.384395</v>
      </c>
      <c r="GI103" s="146">
        <v>5963.378367</v>
      </c>
      <c r="GJ103" s="249">
        <v>2751.32174</v>
      </c>
      <c r="GK103" s="249">
        <v>7369.419302000002</v>
      </c>
      <c r="GL103" s="158">
        <v>5865.448114</v>
      </c>
      <c r="GM103" s="158">
        <v>4873.411075000001</v>
      </c>
      <c r="GN103" s="250">
        <v>5386.356222</v>
      </c>
      <c r="GO103" s="250">
        <v>3249.211642</v>
      </c>
      <c r="GP103" s="158">
        <v>9632.865992</v>
      </c>
      <c r="GQ103" s="158">
        <v>4710.461861999999</v>
      </c>
      <c r="GR103" s="158">
        <v>5951.417864</v>
      </c>
      <c r="GS103" s="251">
        <v>3416.885261</v>
      </c>
      <c r="GT103" s="155">
        <v>91773.7486620328</v>
      </c>
      <c r="GU103" s="155">
        <v>60503.23092301916</v>
      </c>
      <c r="GV103" s="155">
        <v>115296.24773862396</v>
      </c>
      <c r="GW103" s="146">
        <f t="shared" si="135"/>
        <v>68410.56183600001</v>
      </c>
      <c r="GX103" s="146">
        <v>6208.06195</v>
      </c>
      <c r="GY103" s="146">
        <v>4423.30557</v>
      </c>
      <c r="GZ103" s="146">
        <v>8328.88542</v>
      </c>
      <c r="HA103" s="146">
        <v>4186.336395</v>
      </c>
      <c r="HB103" s="146">
        <v>4209.98900084</v>
      </c>
      <c r="HC103" s="146">
        <v>5448.587316709999</v>
      </c>
      <c r="HD103" s="146">
        <v>6265.8448154363</v>
      </c>
      <c r="HE103" s="146">
        <v>24355.370887928493</v>
      </c>
      <c r="HF103" s="330">
        <v>9779.081566386425</v>
      </c>
      <c r="HG103" s="328">
        <v>5151.93171330628</v>
      </c>
      <c r="HH103" s="328">
        <v>4001.219190956931</v>
      </c>
      <c r="HI103" s="328">
        <v>9415.134835468369</v>
      </c>
      <c r="HJ103" s="96">
        <v>6214.331288463506</v>
      </c>
      <c r="HK103" s="96">
        <v>2619.149723467464</v>
      </c>
      <c r="HL103" s="96">
        <v>5403.382745898197</v>
      </c>
      <c r="HM103" s="96">
        <v>7695.148177829997</v>
      </c>
      <c r="HN103" s="96">
        <v>3605.2643446999996</v>
      </c>
      <c r="HO103" s="96">
        <v>5584.423459330003</v>
      </c>
      <c r="HP103" s="96">
        <v>2680.4016658800006</v>
      </c>
      <c r="HQ103" s="96">
        <v>6413.196178439997</v>
      </c>
      <c r="HR103" s="96">
        <v>3001.7268560100006</v>
      </c>
      <c r="HS103" s="96">
        <v>5579.350106</v>
      </c>
      <c r="HT103" s="96">
        <v>8677.58366</v>
      </c>
      <c r="HU103" s="96">
        <v>3029.272717</v>
      </c>
      <c r="HV103" s="347">
        <f t="shared" si="138"/>
        <v>91773.7486620328</v>
      </c>
      <c r="HW103" s="347">
        <f t="shared" si="136"/>
        <v>60503.23092301916</v>
      </c>
      <c r="HX103" s="347">
        <v>44295.41536</v>
      </c>
      <c r="HY103" s="347">
        <v>12638.603164</v>
      </c>
      <c r="HZ103" s="347">
        <v>14062.878757</v>
      </c>
      <c r="IA103" s="347">
        <v>5779.240384</v>
      </c>
      <c r="IB103" s="347">
        <v>5826.405938</v>
      </c>
      <c r="IC103" s="347">
        <v>4629.27009</v>
      </c>
      <c r="ID103" s="347">
        <v>6120.145282</v>
      </c>
      <c r="IE103" s="347">
        <v>5824.175477</v>
      </c>
      <c r="IF103" s="347">
        <v>4430.705973623968</v>
      </c>
      <c r="IG103" s="347">
        <v>4449.868342</v>
      </c>
      <c r="IH103" s="347">
        <v>2298.346299</v>
      </c>
      <c r="II103" s="347">
        <v>4941.192672</v>
      </c>
      <c r="IJ103" s="347">
        <v>2980.170528</v>
      </c>
      <c r="IK103" s="347">
        <v>4195.392244</v>
      </c>
      <c r="IL103" s="347">
        <v>4901.142155</v>
      </c>
      <c r="IM103" s="347">
        <v>4585.699933</v>
      </c>
      <c r="IN103" s="347">
        <v>4952.643065</v>
      </c>
      <c r="IO103" s="347">
        <v>3755.76404</v>
      </c>
      <c r="IP103" s="155">
        <f t="shared" si="139"/>
        <v>87231.813693</v>
      </c>
      <c r="IQ103" s="155">
        <f t="shared" si="140"/>
        <v>25370.811965</v>
      </c>
      <c r="IR103" s="312"/>
    </row>
    <row r="104" spans="1:252" ht="16.5" customHeight="1">
      <c r="A104" s="196" t="s">
        <v>174</v>
      </c>
      <c r="B104" s="197" t="s">
        <v>175</v>
      </c>
      <c r="C104" s="18">
        <v>1516</v>
      </c>
      <c r="D104" s="18">
        <v>2028.4</v>
      </c>
      <c r="E104" s="18">
        <v>2267</v>
      </c>
      <c r="F104" s="18">
        <v>2132.9</v>
      </c>
      <c r="G104" s="18">
        <v>2560.1</v>
      </c>
      <c r="H104" s="18">
        <v>3125.9</v>
      </c>
      <c r="I104" s="147">
        <v>2203.7</v>
      </c>
      <c r="J104" s="147">
        <v>1566.2</v>
      </c>
      <c r="K104" s="147">
        <v>2367.9</v>
      </c>
      <c r="L104" s="147">
        <v>2395.9</v>
      </c>
      <c r="M104" s="147">
        <v>4107.9</v>
      </c>
      <c r="N104" s="146">
        <v>3219.8</v>
      </c>
      <c r="O104" s="147">
        <v>3259.2</v>
      </c>
      <c r="P104" s="147">
        <v>6899.9</v>
      </c>
      <c r="Q104" s="18">
        <v>5302.8</v>
      </c>
      <c r="R104" s="147">
        <f t="shared" si="92"/>
        <v>18836.1</v>
      </c>
      <c r="S104" s="146">
        <v>17505.9</v>
      </c>
      <c r="T104" s="146">
        <v>9638.7</v>
      </c>
      <c r="U104" s="155">
        <v>11410</v>
      </c>
      <c r="V104" s="155">
        <v>28815.975312</v>
      </c>
      <c r="W104" s="155">
        <v>34215.16448299999</v>
      </c>
      <c r="X104" s="155">
        <v>51957.680112</v>
      </c>
      <c r="Y104" s="155">
        <v>57343.142144</v>
      </c>
      <c r="Z104" s="147">
        <v>182</v>
      </c>
      <c r="AA104" s="18">
        <v>363.2</v>
      </c>
      <c r="AB104" s="18">
        <v>385.8</v>
      </c>
      <c r="AC104" s="18">
        <v>165.4</v>
      </c>
      <c r="AD104" s="18">
        <v>62.7</v>
      </c>
      <c r="AE104" s="18">
        <v>210.7</v>
      </c>
      <c r="AF104" s="18">
        <v>146.5</v>
      </c>
      <c r="AG104" s="18">
        <v>110.6</v>
      </c>
      <c r="AH104" s="18">
        <v>512.3</v>
      </c>
      <c r="AI104" s="18">
        <v>364.1</v>
      </c>
      <c r="AJ104" s="18">
        <v>357.7</v>
      </c>
      <c r="AK104" s="18">
        <v>398.2</v>
      </c>
      <c r="AL104" s="147">
        <f t="shared" si="93"/>
        <v>3259.1999999999994</v>
      </c>
      <c r="AM104" s="147">
        <v>221.2</v>
      </c>
      <c r="AN104" s="18">
        <v>399.4</v>
      </c>
      <c r="AO104" s="18">
        <v>77.3</v>
      </c>
      <c r="AP104" s="18">
        <v>194.9</v>
      </c>
      <c r="AQ104" s="18">
        <v>979</v>
      </c>
      <c r="AR104" s="18">
        <v>279.4</v>
      </c>
      <c r="AS104" s="18">
        <v>1894.8</v>
      </c>
      <c r="AT104" s="18">
        <v>286.8</v>
      </c>
      <c r="AU104" s="18">
        <v>453.1</v>
      </c>
      <c r="AV104" s="18">
        <v>162.1</v>
      </c>
      <c r="AW104" s="18">
        <v>1716.7</v>
      </c>
      <c r="AX104" s="18">
        <v>235.2</v>
      </c>
      <c r="AY104" s="147">
        <f t="shared" si="94"/>
        <v>6899.900000000001</v>
      </c>
      <c r="AZ104" s="161">
        <v>197.2</v>
      </c>
      <c r="BA104" s="18">
        <v>166.4</v>
      </c>
      <c r="BB104" s="18">
        <v>322.2</v>
      </c>
      <c r="BC104" s="18">
        <v>201.8</v>
      </c>
      <c r="BD104" s="18">
        <v>171.7</v>
      </c>
      <c r="BE104" s="18">
        <v>118.4</v>
      </c>
      <c r="BF104" s="18">
        <v>135</v>
      </c>
      <c r="BG104" s="18">
        <v>1458.1</v>
      </c>
      <c r="BH104" s="18">
        <v>324.9</v>
      </c>
      <c r="BI104" s="18">
        <v>832.7</v>
      </c>
      <c r="BJ104" s="18">
        <v>839.7</v>
      </c>
      <c r="BK104" s="18">
        <v>534.7</v>
      </c>
      <c r="BL104" s="147">
        <f t="shared" si="95"/>
        <v>5302.8</v>
      </c>
      <c r="BM104" s="161">
        <v>355.9</v>
      </c>
      <c r="BN104" s="18">
        <v>488.2</v>
      </c>
      <c r="BO104" s="18">
        <v>1020</v>
      </c>
      <c r="BP104" s="18">
        <v>931.7</v>
      </c>
      <c r="BQ104" s="18">
        <v>1364.1</v>
      </c>
      <c r="BR104" s="18">
        <v>1340</v>
      </c>
      <c r="BS104" s="48">
        <v>821.5</v>
      </c>
      <c r="BT104" s="48">
        <v>2273.6</v>
      </c>
      <c r="BU104" s="48">
        <v>4071.4</v>
      </c>
      <c r="BV104" s="48">
        <v>1252.9</v>
      </c>
      <c r="BW104" s="48">
        <v>3290.6</v>
      </c>
      <c r="BX104" s="18">
        <v>1626.2</v>
      </c>
      <c r="BY104" s="18">
        <f t="shared" si="96"/>
        <v>18836.1</v>
      </c>
      <c r="BZ104" s="162">
        <v>868.2</v>
      </c>
      <c r="CA104" s="18">
        <f t="shared" si="97"/>
        <v>2177.2</v>
      </c>
      <c r="CB104" s="18">
        <f t="shared" si="98"/>
        <v>1412.2000000000003</v>
      </c>
      <c r="CC104" s="18">
        <f t="shared" si="99"/>
        <v>2137.2</v>
      </c>
      <c r="CD104" s="18">
        <f t="shared" si="100"/>
        <v>3787.4000000000005</v>
      </c>
      <c r="CE104" s="18">
        <f t="shared" si="101"/>
        <v>604</v>
      </c>
      <c r="CF104" s="18">
        <f t="shared" si="102"/>
        <v>1140.0999999999985</v>
      </c>
      <c r="CG104" s="18">
        <f t="shared" si="103"/>
        <v>1686.9000000000015</v>
      </c>
      <c r="CH104" s="18">
        <f t="shared" si="104"/>
        <v>1309.0999999999985</v>
      </c>
      <c r="CI104" s="18">
        <f t="shared" si="105"/>
        <v>1058.6000000000004</v>
      </c>
      <c r="CJ104" s="18">
        <f t="shared" si="106"/>
        <v>922.6000000000004</v>
      </c>
      <c r="CK104" s="18">
        <f t="shared" si="107"/>
        <v>402.40000000000146</v>
      </c>
      <c r="CL104" s="18">
        <f t="shared" si="108"/>
        <v>17505.9</v>
      </c>
      <c r="CM104" s="162">
        <v>3045.4</v>
      </c>
      <c r="CN104" s="162">
        <v>4457.6</v>
      </c>
      <c r="CO104" s="18">
        <v>6594.8</v>
      </c>
      <c r="CP104" s="28">
        <v>10382.2</v>
      </c>
      <c r="CQ104" s="162">
        <v>10986.2</v>
      </c>
      <c r="CR104" s="162">
        <v>12126.3</v>
      </c>
      <c r="CS104" s="162">
        <v>13813.2</v>
      </c>
      <c r="CT104" s="28">
        <v>15122.3</v>
      </c>
      <c r="CU104" s="146">
        <v>16180.9</v>
      </c>
      <c r="CV104" s="146">
        <v>17103.5</v>
      </c>
      <c r="CW104" s="146">
        <v>17505.9</v>
      </c>
      <c r="CX104" s="146">
        <v>653.9</v>
      </c>
      <c r="CY104" s="146">
        <f t="shared" si="109"/>
        <v>769.5000000000001</v>
      </c>
      <c r="CZ104" s="146">
        <f t="shared" si="110"/>
        <v>356.0999999999999</v>
      </c>
      <c r="DA104" s="146">
        <f t="shared" si="111"/>
        <v>520.4000000000001</v>
      </c>
      <c r="DB104" s="146">
        <f t="shared" si="112"/>
        <v>1236.9</v>
      </c>
      <c r="DC104" s="146">
        <f t="shared" si="113"/>
        <v>588.0999999999995</v>
      </c>
      <c r="DD104" s="146">
        <f t="shared" si="114"/>
        <v>612.3000000000002</v>
      </c>
      <c r="DE104" s="146">
        <f t="shared" si="115"/>
        <v>1961.4000000000005</v>
      </c>
      <c r="DF104" s="146">
        <f t="shared" si="116"/>
        <v>651.5999999999995</v>
      </c>
      <c r="DG104" s="146">
        <f t="shared" si="117"/>
        <v>1498.4000000000005</v>
      </c>
      <c r="DH104" s="146">
        <f t="shared" si="118"/>
        <v>468.7999999999993</v>
      </c>
      <c r="DI104" s="146">
        <f t="shared" si="119"/>
        <v>321.3000000000011</v>
      </c>
      <c r="DJ104" s="146">
        <f t="shared" si="120"/>
        <v>9638.7</v>
      </c>
      <c r="DK104" s="146">
        <v>1372.3</v>
      </c>
      <c r="DL104" s="146">
        <f t="shared" si="121"/>
        <v>1639.8</v>
      </c>
      <c r="DM104" s="146">
        <f t="shared" si="122"/>
        <v>-2690.7999999999997</v>
      </c>
      <c r="DN104" s="146">
        <f t="shared" si="123"/>
        <v>3787.3999999999996</v>
      </c>
      <c r="DO104" s="146">
        <f t="shared" si="124"/>
        <v>798</v>
      </c>
      <c r="DP104" s="146">
        <f t="shared" si="125"/>
        <v>970</v>
      </c>
      <c r="DQ104" s="146">
        <f t="shared" si="126"/>
        <v>662.1999999999998</v>
      </c>
      <c r="DR104" s="146">
        <f t="shared" si="127"/>
        <v>879</v>
      </c>
      <c r="DS104" s="146">
        <f t="shared" si="128"/>
        <v>706.3000000000002</v>
      </c>
      <c r="DT104" s="146">
        <f t="shared" si="129"/>
        <v>1326.4000000000005</v>
      </c>
      <c r="DU104" s="146">
        <f t="shared" si="130"/>
        <v>1018.6000000000004</v>
      </c>
      <c r="DV104" s="146">
        <f t="shared" si="131"/>
        <v>940.7999999999993</v>
      </c>
      <c r="DW104" s="146">
        <f t="shared" si="132"/>
        <v>11410</v>
      </c>
      <c r="DX104" s="146">
        <v>1423.4</v>
      </c>
      <c r="DY104" s="146">
        <v>1779.5</v>
      </c>
      <c r="DZ104" s="146">
        <v>2299.9</v>
      </c>
      <c r="EA104" s="146">
        <v>3536.8</v>
      </c>
      <c r="EB104" s="163">
        <v>4124.9</v>
      </c>
      <c r="EC104" s="146">
        <v>4737.2</v>
      </c>
      <c r="ED104" s="146">
        <v>6698.6</v>
      </c>
      <c r="EE104" s="155">
        <v>7350.2</v>
      </c>
      <c r="EF104" s="155">
        <v>8848.6</v>
      </c>
      <c r="EG104" s="146">
        <v>9317.4</v>
      </c>
      <c r="EH104" s="146">
        <v>9638.7</v>
      </c>
      <c r="EI104" s="146">
        <v>1372.3</v>
      </c>
      <c r="EJ104" s="146">
        <v>3012.1</v>
      </c>
      <c r="EK104" s="164">
        <v>321.3</v>
      </c>
      <c r="EL104" s="155">
        <v>4108.7</v>
      </c>
      <c r="EM104" s="146">
        <v>4906.7</v>
      </c>
      <c r="EN104" s="155">
        <v>5876.7</v>
      </c>
      <c r="EO104" s="146">
        <v>6538.9</v>
      </c>
      <c r="EP104" s="165">
        <v>7417.9</v>
      </c>
      <c r="EQ104" s="198">
        <v>8124.2</v>
      </c>
      <c r="ER104" s="155">
        <v>9450.6</v>
      </c>
      <c r="ES104" s="155">
        <v>10469.2</v>
      </c>
      <c r="ET104" s="155">
        <v>11410</v>
      </c>
      <c r="EU104" s="155">
        <v>2301.5</v>
      </c>
      <c r="EV104" s="146">
        <v>8562.2</v>
      </c>
      <c r="EW104" s="146">
        <v>15352.1</v>
      </c>
      <c r="EX104" s="155">
        <v>16064.9</v>
      </c>
      <c r="EY104" s="155">
        <v>16964.1</v>
      </c>
      <c r="EZ104" s="155">
        <v>1150.648757</v>
      </c>
      <c r="FA104" s="155">
        <v>573.968761</v>
      </c>
      <c r="FB104" s="51">
        <v>1531.975519</v>
      </c>
      <c r="FC104" s="199">
        <v>1120.019029</v>
      </c>
      <c r="FD104" s="199">
        <v>3767.91493</v>
      </c>
      <c r="FE104" s="25">
        <v>1201.82107</v>
      </c>
      <c r="FF104" s="199">
        <v>2505.527246</v>
      </c>
      <c r="FG104" s="155">
        <f t="shared" si="133"/>
        <v>28815.975311999995</v>
      </c>
      <c r="FH104" s="155">
        <v>2180.90658</v>
      </c>
      <c r="FI104" s="169">
        <v>3079.643887</v>
      </c>
      <c r="FJ104" s="155">
        <v>2247.155143</v>
      </c>
      <c r="FK104" s="155">
        <v>2688.864785</v>
      </c>
      <c r="FL104" s="155">
        <v>2316.939331</v>
      </c>
      <c r="FM104" s="155">
        <v>3573.028207</v>
      </c>
      <c r="FN104" s="155">
        <v>3178.746205</v>
      </c>
      <c r="FO104" s="155">
        <v>4417.858599</v>
      </c>
      <c r="FP104" s="155">
        <v>2371.854611</v>
      </c>
      <c r="FQ104" s="155">
        <v>2838.342361</v>
      </c>
      <c r="FR104" s="155">
        <v>2563.71881</v>
      </c>
      <c r="FS104" s="155">
        <v>2758.105964</v>
      </c>
      <c r="FT104" s="146">
        <f t="shared" si="137"/>
        <v>34215.16448299999</v>
      </c>
      <c r="FU104" s="28" t="s">
        <v>24</v>
      </c>
      <c r="FV104" s="146">
        <v>2374.2</v>
      </c>
      <c r="FW104" s="114">
        <v>3933.442906</v>
      </c>
      <c r="FX104" s="114">
        <v>2972.496229</v>
      </c>
      <c r="FY104" s="114">
        <v>3642.239791</v>
      </c>
      <c r="FZ104" s="114">
        <v>4482.86285</v>
      </c>
      <c r="GA104" s="52">
        <v>3038.063654</v>
      </c>
      <c r="GB104" s="52">
        <v>8036.432602</v>
      </c>
      <c r="GC104" s="52">
        <v>3352.289696</v>
      </c>
      <c r="GD104" s="52">
        <v>8173.320804</v>
      </c>
      <c r="GE104" s="52">
        <v>2671.5762519999994</v>
      </c>
      <c r="GF104" s="52">
        <v>9280.755328000001</v>
      </c>
      <c r="GG104" s="158">
        <f t="shared" si="134"/>
        <v>51957.680112</v>
      </c>
      <c r="GH104" s="146">
        <v>4247.004834</v>
      </c>
      <c r="GI104" s="146">
        <v>17.930431</v>
      </c>
      <c r="GJ104" s="249">
        <v>3933.442906</v>
      </c>
      <c r="GK104" s="249">
        <v>13488.123230999998</v>
      </c>
      <c r="GL104" s="158">
        <v>4158.021569</v>
      </c>
      <c r="GM104" s="158">
        <v>5302.766903999999</v>
      </c>
      <c r="GN104" s="250">
        <v>2557.691263</v>
      </c>
      <c r="GO104" s="250">
        <v>5676.764917</v>
      </c>
      <c r="GP104" s="158">
        <v>1829.628049</v>
      </c>
      <c r="GQ104" s="158">
        <v>3212.138207000001</v>
      </c>
      <c r="GR104" s="158">
        <v>3793.860155</v>
      </c>
      <c r="GS104" s="251">
        <v>9125.769678</v>
      </c>
      <c r="GT104" s="155">
        <v>72510.35274494922</v>
      </c>
      <c r="GU104" s="155">
        <v>86206.4590071103</v>
      </c>
      <c r="GV104" s="155">
        <v>114439.90489713597</v>
      </c>
      <c r="GW104" s="146">
        <f t="shared" si="135"/>
        <v>57343.142144</v>
      </c>
      <c r="GX104" s="146">
        <v>7526.731713</v>
      </c>
      <c r="GY104" s="146">
        <v>2732.701469</v>
      </c>
      <c r="GZ104" s="146">
        <v>12564.550726000001</v>
      </c>
      <c r="HA104" s="146">
        <v>6563.671454</v>
      </c>
      <c r="HB104" s="146">
        <v>6445.603807279998</v>
      </c>
      <c r="HC104" s="146">
        <v>3274.520371340001</v>
      </c>
      <c r="HD104" s="146">
        <v>3299.0214327401563</v>
      </c>
      <c r="HE104" s="146">
        <v>2118.3735077114634</v>
      </c>
      <c r="HF104" s="331">
        <v>3839.7931658816437</v>
      </c>
      <c r="HG104" s="328">
        <v>17125.01465693332</v>
      </c>
      <c r="HH104" s="328">
        <v>4233.434637218059</v>
      </c>
      <c r="HI104" s="328">
        <v>2786.9358038445853</v>
      </c>
      <c r="HJ104" s="96">
        <v>16084.437231630498</v>
      </c>
      <c r="HK104" s="96">
        <v>3074.958861657594</v>
      </c>
      <c r="HL104" s="96">
        <v>8226.568156832218</v>
      </c>
      <c r="HM104" s="96">
        <v>2212.353910290001</v>
      </c>
      <c r="HN104" s="96">
        <v>4933.140705379999</v>
      </c>
      <c r="HO104" s="96">
        <v>10336.63578462</v>
      </c>
      <c r="HP104" s="96">
        <v>5326.237556540002</v>
      </c>
      <c r="HQ104" s="96">
        <v>5068.097256519996</v>
      </c>
      <c r="HR104" s="96">
        <v>4741.024358640005</v>
      </c>
      <c r="HS104" s="96">
        <v>3247.317056</v>
      </c>
      <c r="HT104" s="96">
        <v>3600.068623999999</v>
      </c>
      <c r="HU104" s="96">
        <v>19355.619505</v>
      </c>
      <c r="HV104" s="347">
        <f t="shared" si="138"/>
        <v>72510.35274494922</v>
      </c>
      <c r="HW104" s="347">
        <f t="shared" si="136"/>
        <v>86206.4590071103</v>
      </c>
      <c r="HX104" s="347">
        <v>38475.821486</v>
      </c>
      <c r="HY104" s="347">
        <v>13208.297289</v>
      </c>
      <c r="HZ104" s="347">
        <v>23729.240230999996</v>
      </c>
      <c r="IA104" s="347">
        <v>7155.268632</v>
      </c>
      <c r="IB104" s="347">
        <v>3568.2070649999996</v>
      </c>
      <c r="IC104" s="347">
        <v>4233.167994</v>
      </c>
      <c r="ID104" s="347">
        <v>1264.8026889999999</v>
      </c>
      <c r="IE104" s="347">
        <v>1880.481254</v>
      </c>
      <c r="IF104" s="347">
        <v>2426.6969431359594</v>
      </c>
      <c r="IG104" s="347">
        <v>3386.54197</v>
      </c>
      <c r="IH104" s="347">
        <v>13027.562686</v>
      </c>
      <c r="II104" s="347">
        <v>2083.8166579999997</v>
      </c>
      <c r="IJ104" s="347">
        <v>4638.520286000001</v>
      </c>
      <c r="IK104" s="347">
        <v>2797.770857</v>
      </c>
      <c r="IL104" s="347">
        <v>4243.199503</v>
      </c>
      <c r="IM104" s="347">
        <v>4413.997728</v>
      </c>
      <c r="IN104" s="347">
        <v>2401.467752</v>
      </c>
      <c r="IO104" s="347">
        <v>2962.1312000000003</v>
      </c>
      <c r="IP104" s="155">
        <f t="shared" si="139"/>
        <v>90370.002697</v>
      </c>
      <c r="IQ104" s="155">
        <f t="shared" si="140"/>
        <v>21457.087326</v>
      </c>
      <c r="IR104" s="312"/>
    </row>
    <row r="105" spans="1:252" ht="16.5" customHeight="1">
      <c r="A105" s="196" t="s">
        <v>166</v>
      </c>
      <c r="B105" s="197" t="s">
        <v>167</v>
      </c>
      <c r="C105" s="18">
        <v>70.3</v>
      </c>
      <c r="D105" s="18">
        <v>62.8</v>
      </c>
      <c r="E105" s="18">
        <v>122.7</v>
      </c>
      <c r="F105" s="18">
        <v>62.6</v>
      </c>
      <c r="G105" s="18">
        <v>80.7</v>
      </c>
      <c r="H105" s="18">
        <v>53.7</v>
      </c>
      <c r="I105" s="147">
        <v>196.1</v>
      </c>
      <c r="J105" s="147">
        <v>25.7</v>
      </c>
      <c r="K105" s="147">
        <v>62</v>
      </c>
      <c r="L105" s="147">
        <v>153.2</v>
      </c>
      <c r="M105" s="147">
        <v>168.2</v>
      </c>
      <c r="N105" s="146">
        <v>160.5</v>
      </c>
      <c r="O105" s="147">
        <v>110.9</v>
      </c>
      <c r="P105" s="147">
        <v>78.8</v>
      </c>
      <c r="Q105" s="18">
        <v>136.2</v>
      </c>
      <c r="R105" s="147">
        <f t="shared" si="92"/>
        <v>400.9</v>
      </c>
      <c r="S105" s="146">
        <v>229.9</v>
      </c>
      <c r="T105" s="146">
        <v>202.7</v>
      </c>
      <c r="U105" s="155">
        <v>875.9</v>
      </c>
      <c r="V105" s="155">
        <v>429.393605</v>
      </c>
      <c r="W105" s="155">
        <v>333.33553700000004</v>
      </c>
      <c r="X105" s="155">
        <v>3243.194768</v>
      </c>
      <c r="Y105" s="155">
        <v>8659.706042</v>
      </c>
      <c r="Z105" s="147" t="s">
        <v>25</v>
      </c>
      <c r="AA105" s="18" t="s">
        <v>24</v>
      </c>
      <c r="AB105" s="18">
        <v>2.2</v>
      </c>
      <c r="AC105" s="18" t="s">
        <v>24</v>
      </c>
      <c r="AD105" s="18">
        <v>44.8</v>
      </c>
      <c r="AE105" s="18">
        <v>2</v>
      </c>
      <c r="AF105" s="18">
        <v>12.6</v>
      </c>
      <c r="AG105" s="18" t="s">
        <v>24</v>
      </c>
      <c r="AH105" s="18">
        <v>15.2</v>
      </c>
      <c r="AI105" s="18" t="s">
        <v>24</v>
      </c>
      <c r="AJ105" s="18">
        <v>32.3</v>
      </c>
      <c r="AK105" s="18">
        <v>1.8</v>
      </c>
      <c r="AL105" s="147">
        <f t="shared" si="93"/>
        <v>110.89999999999999</v>
      </c>
      <c r="AM105" s="147">
        <v>19.1</v>
      </c>
      <c r="AN105" s="18">
        <v>1.3</v>
      </c>
      <c r="AO105" s="18" t="s">
        <v>24</v>
      </c>
      <c r="AP105" s="18">
        <v>1.6</v>
      </c>
      <c r="AQ105" s="18">
        <v>0.9</v>
      </c>
      <c r="AR105" s="18" t="s">
        <v>209</v>
      </c>
      <c r="AS105" s="18">
        <v>5.7</v>
      </c>
      <c r="AT105" s="18">
        <v>18.4</v>
      </c>
      <c r="AU105" s="18">
        <v>2.6</v>
      </c>
      <c r="AV105" s="18">
        <v>16.3</v>
      </c>
      <c r="AW105" s="18" t="s">
        <v>209</v>
      </c>
      <c r="AX105" s="18">
        <v>12.9</v>
      </c>
      <c r="AY105" s="147">
        <f t="shared" si="94"/>
        <v>78.80000000000001</v>
      </c>
      <c r="AZ105" s="161">
        <v>6.6</v>
      </c>
      <c r="BA105" s="18">
        <v>78.9</v>
      </c>
      <c r="BB105" s="18">
        <v>6.4</v>
      </c>
      <c r="BC105" s="18">
        <v>28.4</v>
      </c>
      <c r="BD105" s="18" t="s">
        <v>209</v>
      </c>
      <c r="BE105" s="18">
        <v>1.5</v>
      </c>
      <c r="BF105" s="18">
        <v>1.9</v>
      </c>
      <c r="BG105" s="18">
        <v>10.1</v>
      </c>
      <c r="BH105" s="18" t="s">
        <v>24</v>
      </c>
      <c r="BI105" s="18">
        <v>0.7</v>
      </c>
      <c r="BJ105" s="18">
        <v>1.7</v>
      </c>
      <c r="BK105" s="18" t="s">
        <v>209</v>
      </c>
      <c r="BL105" s="147">
        <f t="shared" si="95"/>
        <v>136.2</v>
      </c>
      <c r="BM105" s="161">
        <v>10.2</v>
      </c>
      <c r="BN105" s="18">
        <v>0.2</v>
      </c>
      <c r="BO105" s="18">
        <v>0.4</v>
      </c>
      <c r="BP105" s="18">
        <v>32.1</v>
      </c>
      <c r="BQ105" s="18">
        <v>5.1</v>
      </c>
      <c r="BR105" s="18">
        <v>19.5</v>
      </c>
      <c r="BS105" s="48">
        <v>0</v>
      </c>
      <c r="BT105" s="48">
        <v>0.7</v>
      </c>
      <c r="BU105" s="48">
        <v>38.3</v>
      </c>
      <c r="BV105" s="48">
        <v>6.3</v>
      </c>
      <c r="BW105" s="48">
        <v>244.2</v>
      </c>
      <c r="BX105" s="18">
        <v>43.9</v>
      </c>
      <c r="BY105" s="18">
        <f t="shared" si="96"/>
        <v>400.9</v>
      </c>
      <c r="BZ105" s="162">
        <v>10.9</v>
      </c>
      <c r="CA105" s="18">
        <f t="shared" si="97"/>
        <v>23.1</v>
      </c>
      <c r="CB105" s="18">
        <f t="shared" si="98"/>
        <v>9.5</v>
      </c>
      <c r="CC105" s="18">
        <f t="shared" si="99"/>
        <v>15.799999999999997</v>
      </c>
      <c r="CD105" s="18">
        <f t="shared" si="100"/>
        <v>23.60000000000001</v>
      </c>
      <c r="CE105" s="18">
        <f t="shared" si="101"/>
        <v>4</v>
      </c>
      <c r="CF105" s="18">
        <f t="shared" si="102"/>
        <v>10</v>
      </c>
      <c r="CG105" s="18">
        <f t="shared" si="103"/>
        <v>31.19999999999999</v>
      </c>
      <c r="CH105" s="18">
        <f t="shared" si="104"/>
        <v>53.30000000000001</v>
      </c>
      <c r="CI105" s="18">
        <f t="shared" si="105"/>
        <v>21.900000000000006</v>
      </c>
      <c r="CJ105" s="18">
        <f t="shared" si="106"/>
        <v>25.69999999999999</v>
      </c>
      <c r="CK105" s="18">
        <f t="shared" si="107"/>
        <v>0.9000000000000057</v>
      </c>
      <c r="CL105" s="18">
        <f t="shared" si="108"/>
        <v>229.9</v>
      </c>
      <c r="CM105" s="162">
        <v>34</v>
      </c>
      <c r="CN105" s="162">
        <v>43.5</v>
      </c>
      <c r="CO105" s="18">
        <v>59.3</v>
      </c>
      <c r="CP105" s="28">
        <v>82.9</v>
      </c>
      <c r="CQ105" s="162">
        <v>86.9</v>
      </c>
      <c r="CR105" s="162">
        <v>96.9</v>
      </c>
      <c r="CS105" s="162">
        <v>128.1</v>
      </c>
      <c r="CT105" s="28">
        <v>181.4</v>
      </c>
      <c r="CU105" s="146">
        <v>203.3</v>
      </c>
      <c r="CV105" s="146">
        <v>229</v>
      </c>
      <c r="CW105" s="146">
        <v>229.9</v>
      </c>
      <c r="CX105" s="146">
        <v>23.6</v>
      </c>
      <c r="CY105" s="146">
        <f t="shared" si="109"/>
        <v>1.2999999999999972</v>
      </c>
      <c r="CZ105" s="146">
        <f t="shared" si="110"/>
        <v>0</v>
      </c>
      <c r="DA105" s="146">
        <f t="shared" si="111"/>
        <v>34.6</v>
      </c>
      <c r="DB105" s="146">
        <f t="shared" si="112"/>
        <v>59.2</v>
      </c>
      <c r="DC105" s="146">
        <f t="shared" si="113"/>
        <v>22.700000000000003</v>
      </c>
      <c r="DD105" s="146">
        <f t="shared" si="114"/>
        <v>5.699999999999989</v>
      </c>
      <c r="DE105" s="146">
        <f t="shared" si="115"/>
        <v>0</v>
      </c>
      <c r="DF105" s="146">
        <f t="shared" si="116"/>
        <v>5.900000000000006</v>
      </c>
      <c r="DG105" s="146">
        <f t="shared" si="117"/>
        <v>49.19999999999999</v>
      </c>
      <c r="DH105" s="146">
        <f t="shared" si="118"/>
        <v>0.5</v>
      </c>
      <c r="DI105" s="146">
        <f t="shared" si="119"/>
        <v>0</v>
      </c>
      <c r="DJ105" s="146">
        <f t="shared" si="120"/>
        <v>202.7</v>
      </c>
      <c r="DK105" s="146">
        <v>74.9</v>
      </c>
      <c r="DL105" s="146">
        <f t="shared" si="121"/>
        <v>11.099999999999994</v>
      </c>
      <c r="DM105" s="146">
        <f t="shared" si="122"/>
        <v>-85.6</v>
      </c>
      <c r="DN105" s="146">
        <f t="shared" si="123"/>
        <v>161.4</v>
      </c>
      <c r="DO105" s="146">
        <f t="shared" si="124"/>
        <v>134.3</v>
      </c>
      <c r="DP105" s="146">
        <f t="shared" si="125"/>
        <v>4.699999999999989</v>
      </c>
      <c r="DQ105" s="146">
        <f t="shared" si="126"/>
        <v>107.80000000000001</v>
      </c>
      <c r="DR105" s="146">
        <f t="shared" si="127"/>
        <v>54.19999999999999</v>
      </c>
      <c r="DS105" s="146">
        <f t="shared" si="128"/>
        <v>1</v>
      </c>
      <c r="DT105" s="146">
        <f t="shared" si="129"/>
        <v>251.3</v>
      </c>
      <c r="DU105" s="146">
        <f t="shared" si="130"/>
        <v>1.8999999999999773</v>
      </c>
      <c r="DV105" s="146">
        <f t="shared" si="131"/>
        <v>158.89999999999998</v>
      </c>
      <c r="DW105" s="146">
        <f t="shared" si="132"/>
        <v>875.9</v>
      </c>
      <c r="DX105" s="146">
        <v>24.9</v>
      </c>
      <c r="DY105" s="146">
        <v>24.9</v>
      </c>
      <c r="DZ105" s="146">
        <v>59.5</v>
      </c>
      <c r="EA105" s="146">
        <v>118.7</v>
      </c>
      <c r="EB105" s="163">
        <v>141.4</v>
      </c>
      <c r="EC105" s="146">
        <v>147.1</v>
      </c>
      <c r="ED105" s="146">
        <v>147.1</v>
      </c>
      <c r="EE105" s="155">
        <v>153</v>
      </c>
      <c r="EF105" s="155">
        <v>202.2</v>
      </c>
      <c r="EG105" s="146">
        <v>202.7</v>
      </c>
      <c r="EH105" s="146">
        <v>202.7</v>
      </c>
      <c r="EI105" s="146">
        <v>74.9</v>
      </c>
      <c r="EJ105" s="146">
        <v>86</v>
      </c>
      <c r="EK105" s="164">
        <v>0.4</v>
      </c>
      <c r="EL105" s="155">
        <v>161.8</v>
      </c>
      <c r="EM105" s="146">
        <v>296.1</v>
      </c>
      <c r="EN105" s="155">
        <v>300.8</v>
      </c>
      <c r="EO105" s="146">
        <v>408.6</v>
      </c>
      <c r="EP105" s="165">
        <v>462.8</v>
      </c>
      <c r="EQ105" s="198">
        <v>463.8</v>
      </c>
      <c r="ER105" s="155">
        <v>715.1</v>
      </c>
      <c r="ES105" s="155">
        <v>717</v>
      </c>
      <c r="ET105" s="155">
        <v>875.9</v>
      </c>
      <c r="EU105" s="155">
        <v>10.6</v>
      </c>
      <c r="EV105" s="146">
        <v>191.4</v>
      </c>
      <c r="EW105" s="146">
        <v>319.5</v>
      </c>
      <c r="EX105" s="155">
        <v>321.1</v>
      </c>
      <c r="EY105" s="155">
        <v>333.1</v>
      </c>
      <c r="EZ105" s="155">
        <v>28.850883</v>
      </c>
      <c r="FA105" s="155">
        <v>4.574756</v>
      </c>
      <c r="FB105" s="51">
        <v>18.03627</v>
      </c>
      <c r="FC105" s="199">
        <v>0.865037</v>
      </c>
      <c r="FD105" s="199">
        <v>30.731382</v>
      </c>
      <c r="FE105" s="25">
        <v>1.774429</v>
      </c>
      <c r="FF105" s="199">
        <v>11.460848</v>
      </c>
      <c r="FG105" s="155">
        <f t="shared" si="133"/>
        <v>429.393605</v>
      </c>
      <c r="FH105" s="155">
        <v>31.542139</v>
      </c>
      <c r="FI105" s="169">
        <v>4.879536</v>
      </c>
      <c r="FJ105" s="155">
        <v>12.285009</v>
      </c>
      <c r="FK105" s="155">
        <v>90.302935</v>
      </c>
      <c r="FL105" s="155">
        <v>3.739244</v>
      </c>
      <c r="FM105" s="155">
        <v>10.566704</v>
      </c>
      <c r="FN105" s="155">
        <v>25.888922</v>
      </c>
      <c r="FO105" s="155">
        <v>4.680876</v>
      </c>
      <c r="FP105" s="155">
        <v>4.751791</v>
      </c>
      <c r="FQ105" s="155">
        <v>102.194459</v>
      </c>
      <c r="FR105" s="155">
        <v>33.714232</v>
      </c>
      <c r="FS105" s="155">
        <v>8.78969</v>
      </c>
      <c r="FT105" s="146">
        <f t="shared" si="137"/>
        <v>333.33553700000004</v>
      </c>
      <c r="FU105" s="28">
        <v>27.325284</v>
      </c>
      <c r="FV105" s="146">
        <v>217.109254</v>
      </c>
      <c r="FW105" s="114">
        <v>8.299391</v>
      </c>
      <c r="FX105" s="114">
        <v>68.950105</v>
      </c>
      <c r="FY105" s="114">
        <v>1734.372565</v>
      </c>
      <c r="FZ105" s="114">
        <v>46.822675</v>
      </c>
      <c r="GA105" s="52">
        <v>31.911927</v>
      </c>
      <c r="GB105" s="52">
        <v>25.647618</v>
      </c>
      <c r="GC105" s="52">
        <v>61.075655</v>
      </c>
      <c r="GD105" s="52">
        <v>46.836332</v>
      </c>
      <c r="GE105" s="52">
        <v>127.662565</v>
      </c>
      <c r="GF105" s="52">
        <v>847.181397</v>
      </c>
      <c r="GG105" s="158">
        <f t="shared" si="134"/>
        <v>3243.194768</v>
      </c>
      <c r="GH105" s="146">
        <v>37.993756</v>
      </c>
      <c r="GI105" s="146" t="s">
        <v>24</v>
      </c>
      <c r="GJ105" s="249">
        <v>8.299391</v>
      </c>
      <c r="GK105" s="249">
        <v>142.550447</v>
      </c>
      <c r="GL105" s="158">
        <v>24.723996</v>
      </c>
      <c r="GM105" s="158">
        <v>293.47461300000003</v>
      </c>
      <c r="GN105" s="250">
        <v>51.543459</v>
      </c>
      <c r="GO105" s="250">
        <v>85.047882</v>
      </c>
      <c r="GP105" s="158">
        <v>14.650383</v>
      </c>
      <c r="GQ105" s="158">
        <v>229.002978</v>
      </c>
      <c r="GR105" s="158">
        <v>30.594518</v>
      </c>
      <c r="GS105" s="251">
        <v>7741.824619</v>
      </c>
      <c r="GT105" s="155">
        <v>1786.231301688255</v>
      </c>
      <c r="GU105" s="155">
        <v>731.7018254696711</v>
      </c>
      <c r="GV105" s="155">
        <v>4353.530936243998</v>
      </c>
      <c r="GW105" s="146">
        <f t="shared" si="135"/>
        <v>8659.706042</v>
      </c>
      <c r="GX105" s="146">
        <v>616.396341</v>
      </c>
      <c r="GY105" s="146">
        <v>42.581264</v>
      </c>
      <c r="GZ105" s="146">
        <v>412.11436000000003</v>
      </c>
      <c r="HA105" s="146">
        <v>192.459727</v>
      </c>
      <c r="HB105" s="146">
        <v>50.093552380000006</v>
      </c>
      <c r="HC105" s="146">
        <v>9.03587135</v>
      </c>
      <c r="HD105" s="146">
        <v>283.246393292095</v>
      </c>
      <c r="HE105" s="146">
        <v>45.08478828633701</v>
      </c>
      <c r="HF105" s="330">
        <v>106.185206369688</v>
      </c>
      <c r="HG105" s="328">
        <v>0.037935987840000004</v>
      </c>
      <c r="HH105" s="328">
        <v>20.887002295425</v>
      </c>
      <c r="HI105" s="328">
        <v>8.10885972687</v>
      </c>
      <c r="HJ105" s="96">
        <v>83.617161867744</v>
      </c>
      <c r="HK105" s="96">
        <v>23.880395730989</v>
      </c>
      <c r="HL105" s="96">
        <v>210.047573350938</v>
      </c>
      <c r="HM105" s="96">
        <v>66.70218575</v>
      </c>
      <c r="HN105" s="96">
        <v>25.12253104</v>
      </c>
      <c r="HO105" s="96">
        <v>7.05882321</v>
      </c>
      <c r="HP105" s="96">
        <v>9.21895141</v>
      </c>
      <c r="HQ105" s="96">
        <v>6.066415300000001</v>
      </c>
      <c r="HR105" s="96">
        <v>32.011091809999996</v>
      </c>
      <c r="HS105" s="96">
        <v>81.385686</v>
      </c>
      <c r="HT105" s="96">
        <v>5.66524</v>
      </c>
      <c r="HU105" s="96">
        <v>180.92577</v>
      </c>
      <c r="HV105" s="347">
        <f t="shared" si="138"/>
        <v>1786.231301688255</v>
      </c>
      <c r="HW105" s="347">
        <f t="shared" si="136"/>
        <v>731.7018254696711</v>
      </c>
      <c r="HX105" s="347">
        <v>498.721415</v>
      </c>
      <c r="HY105" s="347">
        <v>2597.701765</v>
      </c>
      <c r="HZ105" s="347">
        <v>702.980569</v>
      </c>
      <c r="IA105" s="347">
        <v>357.507041</v>
      </c>
      <c r="IB105" s="347">
        <v>7.182914</v>
      </c>
      <c r="IC105" s="347">
        <v>86.77802</v>
      </c>
      <c r="ID105" s="347">
        <v>5.458399</v>
      </c>
      <c r="IE105" s="347">
        <v>6.914228</v>
      </c>
      <c r="IF105" s="347">
        <v>38.527230244</v>
      </c>
      <c r="IG105" s="347"/>
      <c r="IH105" s="347">
        <v>42.045399</v>
      </c>
      <c r="II105" s="347">
        <v>9.713956</v>
      </c>
      <c r="IJ105" s="347">
        <v>19.570604</v>
      </c>
      <c r="IK105" s="347">
        <v>4.507286</v>
      </c>
      <c r="IL105" s="347">
        <v>2.277613</v>
      </c>
      <c r="IM105" s="347">
        <v>47.102108</v>
      </c>
      <c r="IN105" s="347">
        <v>54.471498</v>
      </c>
      <c r="IO105" s="347">
        <v>5.631401</v>
      </c>
      <c r="IP105" s="155">
        <f t="shared" si="139"/>
        <v>4250.871724</v>
      </c>
      <c r="IQ105" s="155">
        <f t="shared" si="140"/>
        <v>133.56051</v>
      </c>
      <c r="IR105" s="312"/>
    </row>
    <row r="106" spans="1:252" ht="16.5" customHeight="1">
      <c r="A106" s="196" t="s">
        <v>168</v>
      </c>
      <c r="B106" s="197" t="s">
        <v>169</v>
      </c>
      <c r="C106" s="18">
        <v>79.8</v>
      </c>
      <c r="D106" s="18">
        <v>172.8</v>
      </c>
      <c r="E106" s="18">
        <v>117</v>
      </c>
      <c r="F106" s="18">
        <v>133.1</v>
      </c>
      <c r="G106" s="18">
        <v>99</v>
      </c>
      <c r="H106" s="18">
        <v>180.1</v>
      </c>
      <c r="I106" s="147">
        <v>31.2</v>
      </c>
      <c r="J106" s="147">
        <v>146.4</v>
      </c>
      <c r="K106" s="147">
        <v>254.3</v>
      </c>
      <c r="L106" s="147">
        <v>132.1</v>
      </c>
      <c r="M106" s="147">
        <v>245.9</v>
      </c>
      <c r="N106" s="146">
        <v>273.2</v>
      </c>
      <c r="O106" s="147">
        <v>230.4</v>
      </c>
      <c r="P106" s="147">
        <v>318.5</v>
      </c>
      <c r="Q106" s="18">
        <v>407.2</v>
      </c>
      <c r="R106" s="147">
        <f t="shared" si="92"/>
        <v>1075.1999999999998</v>
      </c>
      <c r="S106" s="146">
        <v>1544.3</v>
      </c>
      <c r="T106" s="146">
        <v>689.6</v>
      </c>
      <c r="U106" s="155">
        <v>771.2</v>
      </c>
      <c r="V106" s="155">
        <v>2736.3927360000002</v>
      </c>
      <c r="W106" s="155">
        <v>4829.863904000001</v>
      </c>
      <c r="X106" s="155">
        <v>3130.325549</v>
      </c>
      <c r="Y106" s="155">
        <v>3392.701257</v>
      </c>
      <c r="Z106" s="147">
        <v>8</v>
      </c>
      <c r="AA106" s="18">
        <v>96.2</v>
      </c>
      <c r="AB106" s="18">
        <v>9.3</v>
      </c>
      <c r="AC106" s="18">
        <v>11.4</v>
      </c>
      <c r="AD106" s="18">
        <v>10.4</v>
      </c>
      <c r="AE106" s="18">
        <v>6.7</v>
      </c>
      <c r="AF106" s="18">
        <v>12.3</v>
      </c>
      <c r="AG106" s="18">
        <v>10.3</v>
      </c>
      <c r="AH106" s="18">
        <v>15.2</v>
      </c>
      <c r="AI106" s="18">
        <v>6.6</v>
      </c>
      <c r="AJ106" s="18">
        <v>42.4</v>
      </c>
      <c r="AK106" s="18">
        <v>1.6</v>
      </c>
      <c r="AL106" s="147">
        <f t="shared" si="93"/>
        <v>230.4</v>
      </c>
      <c r="AM106" s="147">
        <v>7</v>
      </c>
      <c r="AN106" s="18">
        <v>20.3</v>
      </c>
      <c r="AO106" s="18">
        <v>51.5</v>
      </c>
      <c r="AP106" s="18">
        <v>1.9</v>
      </c>
      <c r="AQ106" s="18">
        <v>113.5</v>
      </c>
      <c r="AR106" s="18">
        <v>14.6</v>
      </c>
      <c r="AS106" s="18">
        <v>50.3</v>
      </c>
      <c r="AT106" s="18">
        <v>19.4</v>
      </c>
      <c r="AU106" s="18">
        <v>22.8</v>
      </c>
      <c r="AV106" s="18">
        <v>6.5</v>
      </c>
      <c r="AW106" s="18">
        <v>4.8</v>
      </c>
      <c r="AX106" s="18">
        <v>5.9</v>
      </c>
      <c r="AY106" s="147">
        <f t="shared" si="94"/>
        <v>318.49999999999994</v>
      </c>
      <c r="AZ106" s="161">
        <v>5.3</v>
      </c>
      <c r="BA106" s="18">
        <v>14.1</v>
      </c>
      <c r="BB106" s="18">
        <v>13.1</v>
      </c>
      <c r="BC106" s="18">
        <v>7.5</v>
      </c>
      <c r="BD106" s="18">
        <v>9.6</v>
      </c>
      <c r="BE106" s="18">
        <v>17.8</v>
      </c>
      <c r="BF106" s="18">
        <v>59.6</v>
      </c>
      <c r="BG106" s="18">
        <v>191.7</v>
      </c>
      <c r="BH106" s="18" t="s">
        <v>209</v>
      </c>
      <c r="BI106" s="18">
        <v>47.7</v>
      </c>
      <c r="BJ106" s="18">
        <v>33.9</v>
      </c>
      <c r="BK106" s="18">
        <v>6.9</v>
      </c>
      <c r="BL106" s="147">
        <f t="shared" si="95"/>
        <v>407.19999999999993</v>
      </c>
      <c r="BM106" s="161">
        <v>56.4</v>
      </c>
      <c r="BN106" s="18">
        <v>254.1</v>
      </c>
      <c r="BO106" s="18">
        <v>11.7</v>
      </c>
      <c r="BP106" s="18">
        <v>47.9</v>
      </c>
      <c r="BQ106" s="18">
        <v>99.8</v>
      </c>
      <c r="BR106" s="18">
        <v>38.4</v>
      </c>
      <c r="BS106" s="48">
        <v>9</v>
      </c>
      <c r="BT106" s="48">
        <v>64.7</v>
      </c>
      <c r="BU106" s="48">
        <v>37.9</v>
      </c>
      <c r="BV106" s="48">
        <v>399.2</v>
      </c>
      <c r="BW106" s="48">
        <v>18.8</v>
      </c>
      <c r="BX106" s="18">
        <v>37.3</v>
      </c>
      <c r="BY106" s="18">
        <f t="shared" si="96"/>
        <v>1075.1999999999998</v>
      </c>
      <c r="BZ106" s="162">
        <v>296.9</v>
      </c>
      <c r="CA106" s="18">
        <f t="shared" si="97"/>
        <v>190.8</v>
      </c>
      <c r="CB106" s="18">
        <f t="shared" si="98"/>
        <v>97.00000000000006</v>
      </c>
      <c r="CC106" s="18">
        <f t="shared" si="99"/>
        <v>17.799999999999955</v>
      </c>
      <c r="CD106" s="18">
        <f t="shared" si="100"/>
        <v>67.79999999999995</v>
      </c>
      <c r="CE106" s="18">
        <f t="shared" si="101"/>
        <v>15.100000000000023</v>
      </c>
      <c r="CF106" s="18">
        <f t="shared" si="102"/>
        <v>157.89999999999998</v>
      </c>
      <c r="CG106" s="18">
        <f t="shared" si="103"/>
        <v>70.30000000000007</v>
      </c>
      <c r="CH106" s="18">
        <f t="shared" si="104"/>
        <v>69.69999999999993</v>
      </c>
      <c r="CI106" s="18">
        <f t="shared" si="105"/>
        <v>216.4000000000001</v>
      </c>
      <c r="CJ106" s="18">
        <f t="shared" si="106"/>
        <v>303.79999999999995</v>
      </c>
      <c r="CK106" s="18">
        <f t="shared" si="107"/>
        <v>40.799999999999955</v>
      </c>
      <c r="CL106" s="18">
        <f t="shared" si="108"/>
        <v>1544.3</v>
      </c>
      <c r="CM106" s="162">
        <v>487.7</v>
      </c>
      <c r="CN106" s="162">
        <v>584.7</v>
      </c>
      <c r="CO106" s="18">
        <v>602.5</v>
      </c>
      <c r="CP106" s="28">
        <v>670.3</v>
      </c>
      <c r="CQ106" s="162">
        <v>685.4</v>
      </c>
      <c r="CR106" s="162">
        <v>843.3</v>
      </c>
      <c r="CS106" s="162">
        <v>913.6</v>
      </c>
      <c r="CT106" s="28">
        <v>983.3</v>
      </c>
      <c r="CU106" s="146">
        <v>1199.7</v>
      </c>
      <c r="CV106" s="146">
        <v>1503.5</v>
      </c>
      <c r="CW106" s="146">
        <v>1544.3</v>
      </c>
      <c r="CX106" s="146">
        <v>13.6</v>
      </c>
      <c r="CY106" s="146">
        <f t="shared" si="109"/>
        <v>10.4</v>
      </c>
      <c r="CZ106" s="146">
        <f t="shared" si="110"/>
        <v>318.4</v>
      </c>
      <c r="DA106" s="146">
        <f t="shared" si="111"/>
        <v>3.8000000000000114</v>
      </c>
      <c r="DB106" s="146">
        <f t="shared" si="112"/>
        <v>52.10000000000002</v>
      </c>
      <c r="DC106" s="146">
        <f t="shared" si="113"/>
        <v>48.19999999999999</v>
      </c>
      <c r="DD106" s="146">
        <f t="shared" si="114"/>
        <v>27.600000000000023</v>
      </c>
      <c r="DE106" s="146">
        <f t="shared" si="115"/>
        <v>68.60000000000002</v>
      </c>
      <c r="DF106" s="146">
        <f t="shared" si="116"/>
        <v>22.09999999999991</v>
      </c>
      <c r="DG106" s="146">
        <f t="shared" si="117"/>
        <v>13.200000000000045</v>
      </c>
      <c r="DH106" s="146">
        <f t="shared" si="118"/>
        <v>6.2000000000000455</v>
      </c>
      <c r="DI106" s="146">
        <f t="shared" si="119"/>
        <v>105.39999999999998</v>
      </c>
      <c r="DJ106" s="146">
        <f t="shared" si="120"/>
        <v>689.6</v>
      </c>
      <c r="DK106" s="146">
        <v>46.3</v>
      </c>
      <c r="DL106" s="146">
        <f t="shared" si="121"/>
        <v>16</v>
      </c>
      <c r="DM106" s="146">
        <f t="shared" si="122"/>
        <v>-20.5</v>
      </c>
      <c r="DN106" s="146">
        <f t="shared" si="123"/>
        <v>120.3</v>
      </c>
      <c r="DO106" s="146">
        <f t="shared" si="124"/>
        <v>19.5</v>
      </c>
      <c r="DP106" s="146">
        <f t="shared" si="125"/>
        <v>40.70000000000002</v>
      </c>
      <c r="DQ106" s="146">
        <f t="shared" si="126"/>
        <v>69.80000000000001</v>
      </c>
      <c r="DR106" s="146">
        <f t="shared" si="127"/>
        <v>18.399999999999977</v>
      </c>
      <c r="DS106" s="146">
        <f t="shared" si="128"/>
        <v>31.100000000000023</v>
      </c>
      <c r="DT106" s="146">
        <f t="shared" si="129"/>
        <v>237.69999999999993</v>
      </c>
      <c r="DU106" s="146">
        <f t="shared" si="130"/>
        <v>33.700000000000045</v>
      </c>
      <c r="DV106" s="146">
        <f t="shared" si="131"/>
        <v>158.20000000000005</v>
      </c>
      <c r="DW106" s="146">
        <f t="shared" si="132"/>
        <v>771.2</v>
      </c>
      <c r="DX106" s="146">
        <v>24</v>
      </c>
      <c r="DY106" s="146">
        <v>342.4</v>
      </c>
      <c r="DZ106" s="146">
        <v>346.2</v>
      </c>
      <c r="EA106" s="146">
        <v>398.3</v>
      </c>
      <c r="EB106" s="163">
        <v>446.5</v>
      </c>
      <c r="EC106" s="146">
        <v>474.1</v>
      </c>
      <c r="ED106" s="146">
        <v>542.7</v>
      </c>
      <c r="EE106" s="155">
        <v>564.8</v>
      </c>
      <c r="EF106" s="155">
        <v>578</v>
      </c>
      <c r="EG106" s="146">
        <v>584.2</v>
      </c>
      <c r="EH106" s="146">
        <v>689.6</v>
      </c>
      <c r="EI106" s="146">
        <v>46.3</v>
      </c>
      <c r="EJ106" s="146">
        <v>62.3</v>
      </c>
      <c r="EK106" s="164">
        <v>41.8</v>
      </c>
      <c r="EL106" s="155">
        <v>162.1</v>
      </c>
      <c r="EM106" s="146">
        <v>181.6</v>
      </c>
      <c r="EN106" s="155">
        <v>222.3</v>
      </c>
      <c r="EO106" s="146">
        <v>292.1</v>
      </c>
      <c r="EP106" s="165">
        <v>310.5</v>
      </c>
      <c r="EQ106" s="198">
        <v>341.6</v>
      </c>
      <c r="ER106" s="155">
        <v>579.3</v>
      </c>
      <c r="ES106" s="155">
        <v>613</v>
      </c>
      <c r="ET106" s="155">
        <v>771.2</v>
      </c>
      <c r="EU106" s="155">
        <v>936.8</v>
      </c>
      <c r="EV106" s="146">
        <v>983.5</v>
      </c>
      <c r="EW106" s="146">
        <v>1570</v>
      </c>
      <c r="EX106" s="155">
        <v>1938.8</v>
      </c>
      <c r="EY106" s="155">
        <v>1966.4</v>
      </c>
      <c r="EZ106" s="155">
        <v>316.678631</v>
      </c>
      <c r="FA106" s="155">
        <v>130.023933</v>
      </c>
      <c r="FB106" s="51">
        <v>115.428597</v>
      </c>
      <c r="FC106" s="199">
        <v>17.781125</v>
      </c>
      <c r="FD106" s="199">
        <v>11.896179</v>
      </c>
      <c r="FE106" s="25">
        <v>34.605721</v>
      </c>
      <c r="FF106" s="199">
        <v>143.57855</v>
      </c>
      <c r="FG106" s="155">
        <f t="shared" si="133"/>
        <v>2736.3927360000002</v>
      </c>
      <c r="FH106" s="155">
        <v>53.654076</v>
      </c>
      <c r="FI106" s="169">
        <v>19.224906</v>
      </c>
      <c r="FJ106" s="155">
        <v>1032.816989</v>
      </c>
      <c r="FK106" s="155">
        <v>687.508298</v>
      </c>
      <c r="FL106" s="155">
        <v>8.097873</v>
      </c>
      <c r="FM106" s="155">
        <v>300.811281</v>
      </c>
      <c r="FN106" s="155">
        <v>415.327149</v>
      </c>
      <c r="FO106" s="155">
        <v>717.456673</v>
      </c>
      <c r="FP106" s="155">
        <v>556.358892</v>
      </c>
      <c r="FQ106" s="155">
        <v>290.338339</v>
      </c>
      <c r="FR106" s="155">
        <v>368.998032</v>
      </c>
      <c r="FS106" s="155">
        <v>379.271396</v>
      </c>
      <c r="FT106" s="146">
        <f t="shared" si="137"/>
        <v>4829.863904000001</v>
      </c>
      <c r="FU106" s="28">
        <v>50.438745</v>
      </c>
      <c r="FV106" s="146">
        <v>41.855006</v>
      </c>
      <c r="FW106" s="114">
        <v>47.354927</v>
      </c>
      <c r="FX106" s="114">
        <v>98.466753</v>
      </c>
      <c r="FY106" s="114">
        <v>473.70845</v>
      </c>
      <c r="FZ106" s="114">
        <v>238.478272</v>
      </c>
      <c r="GA106" s="52">
        <v>83.088325</v>
      </c>
      <c r="GB106" s="52">
        <v>128.346584</v>
      </c>
      <c r="GC106" s="52">
        <v>120.473747</v>
      </c>
      <c r="GD106" s="52">
        <v>117.406402</v>
      </c>
      <c r="GE106" s="52">
        <v>635.4870450000001</v>
      </c>
      <c r="GF106" s="52">
        <v>1095.221293</v>
      </c>
      <c r="GG106" s="158">
        <f t="shared" si="134"/>
        <v>3130.325549</v>
      </c>
      <c r="GH106" s="146">
        <v>201.379256</v>
      </c>
      <c r="GI106" s="146">
        <v>243.173308</v>
      </c>
      <c r="GJ106" s="249">
        <v>47.354927</v>
      </c>
      <c r="GK106" s="249">
        <v>586.0468549999999</v>
      </c>
      <c r="GL106" s="158">
        <v>238.83773</v>
      </c>
      <c r="GM106" s="158">
        <v>292.919532</v>
      </c>
      <c r="GN106" s="250">
        <v>133.837216</v>
      </c>
      <c r="GO106" s="250">
        <v>65.540719</v>
      </c>
      <c r="GP106" s="158">
        <v>174.019252</v>
      </c>
      <c r="GQ106" s="158">
        <v>162.43260800000002</v>
      </c>
      <c r="GR106" s="158">
        <v>948.309468</v>
      </c>
      <c r="GS106" s="251">
        <v>298.850386</v>
      </c>
      <c r="GT106" s="155">
        <v>5299.895828631283</v>
      </c>
      <c r="GU106" s="155">
        <v>2507.544184056346</v>
      </c>
      <c r="GV106" s="155">
        <v>4449.3559503490005</v>
      </c>
      <c r="GW106" s="146">
        <f t="shared" si="135"/>
        <v>3392.701257</v>
      </c>
      <c r="GX106" s="146">
        <v>190.523887</v>
      </c>
      <c r="GY106" s="146">
        <v>407.527663</v>
      </c>
      <c r="GZ106" s="146">
        <v>2004.0753699999998</v>
      </c>
      <c r="HA106" s="146">
        <v>372.042987</v>
      </c>
      <c r="HB106" s="146">
        <v>187.39542516999998</v>
      </c>
      <c r="HC106" s="146">
        <v>375.28075741</v>
      </c>
      <c r="HD106" s="146">
        <v>89.546930363238</v>
      </c>
      <c r="HE106" s="146">
        <v>301.885767705892</v>
      </c>
      <c r="HF106" s="330">
        <v>56.21049575681901</v>
      </c>
      <c r="HG106" s="328">
        <v>686.957693533739</v>
      </c>
      <c r="HH106" s="328">
        <v>291.916889147287</v>
      </c>
      <c r="HI106" s="328">
        <v>336.531962544307</v>
      </c>
      <c r="HJ106" s="96">
        <v>239.26251248578203</v>
      </c>
      <c r="HK106" s="96">
        <v>184.874084472704</v>
      </c>
      <c r="HL106" s="96">
        <v>86.78451882786</v>
      </c>
      <c r="HM106" s="96">
        <v>211.82479708000005</v>
      </c>
      <c r="HN106" s="96">
        <v>698.94982712</v>
      </c>
      <c r="HO106" s="96">
        <v>77.74584177999999</v>
      </c>
      <c r="HP106" s="96">
        <v>0.15296073999999998</v>
      </c>
      <c r="HQ106" s="96">
        <v>96.09811677</v>
      </c>
      <c r="HR106" s="96">
        <v>130.92448778</v>
      </c>
      <c r="HS106" s="96">
        <v>134.424598</v>
      </c>
      <c r="HT106" s="96">
        <v>195.37219</v>
      </c>
      <c r="HU106" s="96">
        <v>451.130249</v>
      </c>
      <c r="HV106" s="347">
        <f t="shared" si="138"/>
        <v>5299.895828631283</v>
      </c>
      <c r="HW106" s="347">
        <f t="shared" si="136"/>
        <v>2507.544184056346</v>
      </c>
      <c r="HX106" s="347">
        <v>334.360659</v>
      </c>
      <c r="HY106" s="347">
        <v>1177.122627</v>
      </c>
      <c r="HZ106" s="347">
        <v>1028.935137</v>
      </c>
      <c r="IA106" s="347">
        <v>308.055588</v>
      </c>
      <c r="IB106" s="347">
        <v>673.32135</v>
      </c>
      <c r="IC106" s="347">
        <v>145.335707</v>
      </c>
      <c r="ID106" s="347">
        <v>50.233441</v>
      </c>
      <c r="IE106" s="347">
        <v>72.092755</v>
      </c>
      <c r="IF106" s="347">
        <v>90.632501349</v>
      </c>
      <c r="IG106" s="347">
        <v>231.515783</v>
      </c>
      <c r="IH106" s="347">
        <v>120.765514</v>
      </c>
      <c r="II106" s="347">
        <v>216.984888</v>
      </c>
      <c r="IJ106" s="347">
        <v>120.424929</v>
      </c>
      <c r="IK106" s="347">
        <v>109.555748</v>
      </c>
      <c r="IL106" s="347">
        <v>139.881152</v>
      </c>
      <c r="IM106" s="347">
        <v>278.273317</v>
      </c>
      <c r="IN106" s="347">
        <v>587.297803</v>
      </c>
      <c r="IO106" s="347">
        <v>137.290773</v>
      </c>
      <c r="IP106" s="155">
        <f t="shared" si="139"/>
        <v>3667.1310680000006</v>
      </c>
      <c r="IQ106" s="155">
        <f t="shared" si="140"/>
        <v>1372.723722</v>
      </c>
      <c r="IR106" s="312"/>
    </row>
    <row r="107" spans="1:252" ht="16.5" customHeight="1">
      <c r="A107" s="196" t="s">
        <v>170</v>
      </c>
      <c r="B107" s="197" t="s">
        <v>171</v>
      </c>
      <c r="C107" s="18">
        <v>98.5</v>
      </c>
      <c r="D107" s="18">
        <v>200</v>
      </c>
      <c r="E107" s="18">
        <v>206.1</v>
      </c>
      <c r="F107" s="18">
        <v>187.3</v>
      </c>
      <c r="G107" s="18">
        <v>382.8</v>
      </c>
      <c r="H107" s="18">
        <v>446.9</v>
      </c>
      <c r="I107" s="147">
        <v>252.9</v>
      </c>
      <c r="J107" s="147">
        <v>338.6</v>
      </c>
      <c r="K107" s="147">
        <v>419.9</v>
      </c>
      <c r="L107" s="147">
        <v>466.1</v>
      </c>
      <c r="M107" s="147">
        <v>974.6</v>
      </c>
      <c r="N107" s="146">
        <v>705.8</v>
      </c>
      <c r="O107" s="147">
        <v>936</v>
      </c>
      <c r="P107" s="147">
        <v>751</v>
      </c>
      <c r="Q107" s="18">
        <v>945.6</v>
      </c>
      <c r="R107" s="147">
        <f t="shared" si="92"/>
        <v>1496</v>
      </c>
      <c r="S107" s="146">
        <v>2348.6</v>
      </c>
      <c r="T107" s="146">
        <v>1717</v>
      </c>
      <c r="U107" s="155">
        <v>2787.8</v>
      </c>
      <c r="V107" s="155">
        <v>2799.1680359999996</v>
      </c>
      <c r="W107" s="155">
        <v>3323.6814550000004</v>
      </c>
      <c r="X107" s="155">
        <v>5591.051903</v>
      </c>
      <c r="Y107" s="155">
        <v>6590.74221</v>
      </c>
      <c r="Z107" s="147">
        <v>64.5</v>
      </c>
      <c r="AA107" s="18">
        <v>62.7</v>
      </c>
      <c r="AB107" s="18">
        <v>15.2</v>
      </c>
      <c r="AC107" s="18">
        <v>60</v>
      </c>
      <c r="AD107" s="18">
        <v>107.3</v>
      </c>
      <c r="AE107" s="18">
        <v>22.2</v>
      </c>
      <c r="AF107" s="18">
        <v>86</v>
      </c>
      <c r="AG107" s="18">
        <v>86.6</v>
      </c>
      <c r="AH107" s="18">
        <v>159.5</v>
      </c>
      <c r="AI107" s="18">
        <v>98.7</v>
      </c>
      <c r="AJ107" s="18">
        <v>108.9</v>
      </c>
      <c r="AK107" s="18">
        <v>64.4</v>
      </c>
      <c r="AL107" s="147">
        <f t="shared" si="93"/>
        <v>936</v>
      </c>
      <c r="AM107" s="147">
        <v>57.2</v>
      </c>
      <c r="AN107" s="18">
        <v>112.5</v>
      </c>
      <c r="AO107" s="18">
        <v>9.2</v>
      </c>
      <c r="AP107" s="18">
        <v>18.2</v>
      </c>
      <c r="AQ107" s="18">
        <v>118.5</v>
      </c>
      <c r="AR107" s="18">
        <v>42.3</v>
      </c>
      <c r="AS107" s="18">
        <v>50.8</v>
      </c>
      <c r="AT107" s="18">
        <v>164.2</v>
      </c>
      <c r="AU107" s="18">
        <v>77.8</v>
      </c>
      <c r="AV107" s="18">
        <v>44.4</v>
      </c>
      <c r="AW107" s="18">
        <v>9.9</v>
      </c>
      <c r="AX107" s="18">
        <v>46</v>
      </c>
      <c r="AY107" s="147">
        <f t="shared" si="94"/>
        <v>750.9999999999999</v>
      </c>
      <c r="AZ107" s="161">
        <v>66</v>
      </c>
      <c r="BA107" s="18">
        <v>110.2</v>
      </c>
      <c r="BB107" s="18">
        <v>58</v>
      </c>
      <c r="BC107" s="18">
        <v>91.8</v>
      </c>
      <c r="BD107" s="18">
        <v>56.5</v>
      </c>
      <c r="BE107" s="18">
        <v>83.9</v>
      </c>
      <c r="BF107" s="18">
        <v>66.9</v>
      </c>
      <c r="BG107" s="18">
        <v>156.5</v>
      </c>
      <c r="BH107" s="18">
        <v>44</v>
      </c>
      <c r="BI107" s="18">
        <v>74.1</v>
      </c>
      <c r="BJ107" s="18">
        <v>48.1</v>
      </c>
      <c r="BK107" s="18">
        <v>89.6</v>
      </c>
      <c r="BL107" s="147">
        <f t="shared" si="95"/>
        <v>945.6</v>
      </c>
      <c r="BM107" s="161">
        <v>12</v>
      </c>
      <c r="BN107" s="18">
        <v>150.7</v>
      </c>
      <c r="BO107" s="18">
        <v>72.6</v>
      </c>
      <c r="BP107" s="18">
        <v>68.6</v>
      </c>
      <c r="BQ107" s="18">
        <v>23.5</v>
      </c>
      <c r="BR107" s="18">
        <v>44.1</v>
      </c>
      <c r="BS107" s="48">
        <v>401.6</v>
      </c>
      <c r="BT107" s="48">
        <v>165.7</v>
      </c>
      <c r="BU107" s="48">
        <v>200</v>
      </c>
      <c r="BV107" s="48">
        <v>28.90000000000009</v>
      </c>
      <c r="BW107" s="48">
        <v>237.6</v>
      </c>
      <c r="BX107" s="18">
        <v>90.7</v>
      </c>
      <c r="BY107" s="18">
        <f t="shared" si="96"/>
        <v>1496</v>
      </c>
      <c r="BZ107" s="162">
        <v>151</v>
      </c>
      <c r="CA107" s="18">
        <f t="shared" si="97"/>
        <v>398.6</v>
      </c>
      <c r="CB107" s="18">
        <f t="shared" si="98"/>
        <v>298.5</v>
      </c>
      <c r="CC107" s="18">
        <f t="shared" si="99"/>
        <v>163.39999999999998</v>
      </c>
      <c r="CD107" s="18">
        <f t="shared" si="100"/>
        <v>112.09999999999991</v>
      </c>
      <c r="CE107" s="18">
        <f t="shared" si="101"/>
        <v>223.80000000000018</v>
      </c>
      <c r="CF107" s="18">
        <f t="shared" si="102"/>
        <v>238.0999999999999</v>
      </c>
      <c r="CG107" s="18">
        <f t="shared" si="103"/>
        <v>131.9000000000001</v>
      </c>
      <c r="CH107" s="18">
        <f t="shared" si="104"/>
        <v>232.0999999999999</v>
      </c>
      <c r="CI107" s="18">
        <f t="shared" si="105"/>
        <v>91.90000000000009</v>
      </c>
      <c r="CJ107" s="18">
        <f t="shared" si="106"/>
        <v>160.29999999999973</v>
      </c>
      <c r="CK107" s="18">
        <f t="shared" si="107"/>
        <v>146.9000000000001</v>
      </c>
      <c r="CL107" s="18">
        <f t="shared" si="108"/>
        <v>2348.6</v>
      </c>
      <c r="CM107" s="162">
        <v>549.6</v>
      </c>
      <c r="CN107" s="162">
        <v>848.1</v>
      </c>
      <c r="CO107" s="18">
        <v>1011.5</v>
      </c>
      <c r="CP107" s="28">
        <v>1123.6</v>
      </c>
      <c r="CQ107" s="162">
        <v>1347.4</v>
      </c>
      <c r="CR107" s="162">
        <v>1585.5</v>
      </c>
      <c r="CS107" s="162">
        <v>1717.4</v>
      </c>
      <c r="CT107" s="28">
        <v>1949.5</v>
      </c>
      <c r="CU107" s="146">
        <v>2041.4</v>
      </c>
      <c r="CV107" s="146">
        <v>2201.7</v>
      </c>
      <c r="CW107" s="146">
        <v>2348.6</v>
      </c>
      <c r="CX107" s="146">
        <v>104.1</v>
      </c>
      <c r="CY107" s="146">
        <f t="shared" si="109"/>
        <v>247.1</v>
      </c>
      <c r="CZ107" s="146">
        <f t="shared" si="110"/>
        <v>186.50000000000006</v>
      </c>
      <c r="DA107" s="146">
        <f t="shared" si="111"/>
        <v>252.79999999999995</v>
      </c>
      <c r="DB107" s="146">
        <f t="shared" si="112"/>
        <v>110.5</v>
      </c>
      <c r="DC107" s="146">
        <f t="shared" si="113"/>
        <v>156.29999999999995</v>
      </c>
      <c r="DD107" s="146">
        <f t="shared" si="114"/>
        <v>151.70000000000005</v>
      </c>
      <c r="DE107" s="146">
        <f t="shared" si="115"/>
        <v>226.29999999999995</v>
      </c>
      <c r="DF107" s="146">
        <f t="shared" si="116"/>
        <v>35.200000000000045</v>
      </c>
      <c r="DG107" s="146">
        <f t="shared" si="117"/>
        <v>74.59999999999991</v>
      </c>
      <c r="DH107" s="146">
        <f t="shared" si="118"/>
        <v>116.70000000000005</v>
      </c>
      <c r="DI107" s="146">
        <f t="shared" si="119"/>
        <v>55.200000000000045</v>
      </c>
      <c r="DJ107" s="146">
        <f t="shared" si="120"/>
        <v>1717</v>
      </c>
      <c r="DK107" s="146">
        <v>290.9</v>
      </c>
      <c r="DL107" s="146">
        <f t="shared" si="121"/>
        <v>87.30000000000001</v>
      </c>
      <c r="DM107" s="146">
        <f t="shared" si="122"/>
        <v>-377.7</v>
      </c>
      <c r="DN107" s="146">
        <f t="shared" si="123"/>
        <v>962.4</v>
      </c>
      <c r="DO107" s="146">
        <f t="shared" si="124"/>
        <v>492.80000000000007</v>
      </c>
      <c r="DP107" s="146">
        <f t="shared" si="125"/>
        <v>115.20000000000005</v>
      </c>
      <c r="DQ107" s="146">
        <f t="shared" si="126"/>
        <v>342.1999999999998</v>
      </c>
      <c r="DR107" s="146">
        <f t="shared" si="127"/>
        <v>139.0999999999999</v>
      </c>
      <c r="DS107" s="146">
        <f t="shared" si="128"/>
        <v>312.9000000000001</v>
      </c>
      <c r="DT107" s="146">
        <f t="shared" si="129"/>
        <v>249.80000000000018</v>
      </c>
      <c r="DU107" s="146">
        <f t="shared" si="130"/>
        <v>108.19999999999982</v>
      </c>
      <c r="DV107" s="146">
        <f t="shared" si="131"/>
        <v>64.70000000000027</v>
      </c>
      <c r="DW107" s="146">
        <f t="shared" si="132"/>
        <v>2787.8</v>
      </c>
      <c r="DX107" s="146">
        <v>351.2</v>
      </c>
      <c r="DY107" s="146">
        <v>537.7</v>
      </c>
      <c r="DZ107" s="146">
        <v>790.5</v>
      </c>
      <c r="EA107" s="146">
        <v>901</v>
      </c>
      <c r="EB107" s="163">
        <v>1057.3</v>
      </c>
      <c r="EC107" s="146">
        <v>1209</v>
      </c>
      <c r="ED107" s="146">
        <v>1435.3</v>
      </c>
      <c r="EE107" s="155">
        <v>1470.5</v>
      </c>
      <c r="EF107" s="155">
        <v>1545.1</v>
      </c>
      <c r="EG107" s="146">
        <v>1661.8</v>
      </c>
      <c r="EH107" s="146">
        <v>1717</v>
      </c>
      <c r="EI107" s="146">
        <v>290.9</v>
      </c>
      <c r="EJ107" s="146">
        <v>378.2</v>
      </c>
      <c r="EK107" s="164">
        <v>0.5</v>
      </c>
      <c r="EL107" s="155">
        <v>962.9</v>
      </c>
      <c r="EM107" s="146">
        <v>1455.7</v>
      </c>
      <c r="EN107" s="155">
        <v>1570.9</v>
      </c>
      <c r="EO107" s="146">
        <v>1913.1</v>
      </c>
      <c r="EP107" s="165">
        <v>2052.2</v>
      </c>
      <c r="EQ107" s="198">
        <v>2365.1</v>
      </c>
      <c r="ER107" s="155">
        <v>2614.9</v>
      </c>
      <c r="ES107" s="155">
        <v>2723.1</v>
      </c>
      <c r="ET107" s="155">
        <v>2787.8</v>
      </c>
      <c r="EU107" s="155">
        <v>172.9</v>
      </c>
      <c r="EV107" s="146">
        <v>502</v>
      </c>
      <c r="EW107" s="146">
        <v>932.4</v>
      </c>
      <c r="EX107" s="155">
        <v>1361.5</v>
      </c>
      <c r="EY107" s="155">
        <v>1457.7</v>
      </c>
      <c r="EZ107" s="155">
        <v>343.154299</v>
      </c>
      <c r="FA107" s="155">
        <v>274.798211</v>
      </c>
      <c r="FB107" s="51">
        <v>146.32206</v>
      </c>
      <c r="FC107" s="199">
        <v>183.650662</v>
      </c>
      <c r="FD107" s="199">
        <v>182.029577</v>
      </c>
      <c r="FE107" s="25">
        <v>82.071716</v>
      </c>
      <c r="FF107" s="199">
        <v>129.441511</v>
      </c>
      <c r="FG107" s="155">
        <f t="shared" si="133"/>
        <v>2799.1680359999996</v>
      </c>
      <c r="FH107" s="155">
        <v>1014.57598</v>
      </c>
      <c r="FI107" s="169">
        <v>170.295396</v>
      </c>
      <c r="FJ107" s="155">
        <v>239.968802</v>
      </c>
      <c r="FK107" s="155">
        <v>186.641084</v>
      </c>
      <c r="FL107" s="155">
        <v>32.963207</v>
      </c>
      <c r="FM107" s="155">
        <v>160.571318</v>
      </c>
      <c r="FN107" s="155">
        <v>154.594821</v>
      </c>
      <c r="FO107" s="155">
        <v>404.089839</v>
      </c>
      <c r="FP107" s="155">
        <v>100.566673</v>
      </c>
      <c r="FQ107" s="155">
        <v>273.289444</v>
      </c>
      <c r="FR107" s="155">
        <v>359.980229</v>
      </c>
      <c r="FS107" s="155">
        <v>226.144662</v>
      </c>
      <c r="FT107" s="146">
        <f t="shared" si="137"/>
        <v>3323.6814550000004</v>
      </c>
      <c r="FU107" s="28">
        <v>639.678919</v>
      </c>
      <c r="FV107" s="146">
        <v>640.640998</v>
      </c>
      <c r="FW107" s="114">
        <v>759.840237</v>
      </c>
      <c r="FX107" s="114">
        <v>423.465285</v>
      </c>
      <c r="FY107" s="114">
        <v>146.412064</v>
      </c>
      <c r="FZ107" s="114">
        <v>453.545558</v>
      </c>
      <c r="GA107" s="52">
        <v>394.480129</v>
      </c>
      <c r="GB107" s="52">
        <v>294.045917</v>
      </c>
      <c r="GC107" s="52">
        <v>478.592913</v>
      </c>
      <c r="GD107" s="52">
        <v>703.483157</v>
      </c>
      <c r="GE107" s="52"/>
      <c r="GF107" s="52">
        <v>656.8667260000001</v>
      </c>
      <c r="GG107" s="158">
        <f t="shared" si="134"/>
        <v>5591.051903</v>
      </c>
      <c r="GH107" s="146">
        <v>425.411089</v>
      </c>
      <c r="GI107" s="146">
        <v>441.099615</v>
      </c>
      <c r="GJ107" s="249">
        <v>759.840237</v>
      </c>
      <c r="GK107" s="249">
        <v>1011.5017049999999</v>
      </c>
      <c r="GL107" s="158">
        <v>117.586213</v>
      </c>
      <c r="GM107" s="158">
        <v>747.5563209999999</v>
      </c>
      <c r="GN107" s="250">
        <v>1004.287591</v>
      </c>
      <c r="GO107" s="250">
        <v>157.166577</v>
      </c>
      <c r="GP107" s="158">
        <v>398.029865</v>
      </c>
      <c r="GQ107" s="158">
        <v>384.134976</v>
      </c>
      <c r="GR107" s="158">
        <v>185.265146</v>
      </c>
      <c r="GS107" s="251">
        <v>958.862875</v>
      </c>
      <c r="GT107" s="155">
        <v>5808.871134013142</v>
      </c>
      <c r="GU107" s="155">
        <v>7661.825188060958</v>
      </c>
      <c r="GV107" s="155">
        <v>5630.732003765001</v>
      </c>
      <c r="GW107" s="146">
        <f t="shared" si="135"/>
        <v>6590.74221</v>
      </c>
      <c r="GX107" s="146">
        <v>863.501981</v>
      </c>
      <c r="GY107" s="146">
        <v>429.932061</v>
      </c>
      <c r="GZ107" s="146">
        <v>504.045278</v>
      </c>
      <c r="HA107" s="146">
        <v>652.996548</v>
      </c>
      <c r="HB107" s="146">
        <v>567.9241274000001</v>
      </c>
      <c r="HC107" s="146">
        <v>278.66738907</v>
      </c>
      <c r="HD107" s="146">
        <v>513.33498106074</v>
      </c>
      <c r="HE107" s="146">
        <v>224.79036957057397</v>
      </c>
      <c r="HF107" s="331">
        <v>363.23437703958797</v>
      </c>
      <c r="HG107" s="328">
        <v>347.808078523591</v>
      </c>
      <c r="HH107" s="328">
        <v>825.7990632806499</v>
      </c>
      <c r="HI107" s="328">
        <v>236.83688006800003</v>
      </c>
      <c r="HJ107" s="96">
        <v>269.68354648707094</v>
      </c>
      <c r="HK107" s="96">
        <v>162.117273946666</v>
      </c>
      <c r="HL107" s="96">
        <v>613.904656697221</v>
      </c>
      <c r="HM107" s="96">
        <v>152.78664547999998</v>
      </c>
      <c r="HN107" s="96">
        <v>428.6377142399999</v>
      </c>
      <c r="HO107" s="96">
        <v>440.3730836900001</v>
      </c>
      <c r="HP107" s="96">
        <v>409.89476253</v>
      </c>
      <c r="HQ107" s="96">
        <v>212.24217236000004</v>
      </c>
      <c r="HR107" s="96">
        <v>3528.9538666299995</v>
      </c>
      <c r="HS107" s="96">
        <v>550.861799</v>
      </c>
      <c r="HT107" s="96">
        <v>523.46154</v>
      </c>
      <c r="HU107" s="96">
        <v>368.90812700000004</v>
      </c>
      <c r="HV107" s="347">
        <f t="shared" si="138"/>
        <v>5808.871134013142</v>
      </c>
      <c r="HW107" s="347">
        <f t="shared" si="136"/>
        <v>7661.825188060958</v>
      </c>
      <c r="HX107" s="347">
        <v>772.876975</v>
      </c>
      <c r="HY107" s="347">
        <v>306.074513</v>
      </c>
      <c r="HZ107" s="347">
        <v>624.073261</v>
      </c>
      <c r="IA107" s="347">
        <v>337.20575599999995</v>
      </c>
      <c r="IB107" s="347">
        <v>361.885446</v>
      </c>
      <c r="IC107" s="347">
        <v>445.945153</v>
      </c>
      <c r="ID107" s="347">
        <v>458.441737</v>
      </c>
      <c r="IE107" s="347">
        <v>260.431304</v>
      </c>
      <c r="IF107" s="347">
        <v>268.47370776500003</v>
      </c>
      <c r="IG107" s="347">
        <v>565.615756</v>
      </c>
      <c r="IH107" s="347">
        <v>480.903819</v>
      </c>
      <c r="II107" s="347">
        <v>748.804576</v>
      </c>
      <c r="IJ107" s="347">
        <v>322.38602000000003</v>
      </c>
      <c r="IK107" s="347">
        <v>582.3679030000001</v>
      </c>
      <c r="IL107" s="347">
        <v>945.567868</v>
      </c>
      <c r="IM107" s="347">
        <v>103.022528</v>
      </c>
      <c r="IN107" s="347">
        <v>615.851772</v>
      </c>
      <c r="IO107" s="347">
        <v>687.2531200000001</v>
      </c>
      <c r="IP107" s="155">
        <f t="shared" si="139"/>
        <v>2848.061104</v>
      </c>
      <c r="IQ107" s="155">
        <f t="shared" si="140"/>
        <v>3256.449211</v>
      </c>
      <c r="IR107" s="312"/>
    </row>
    <row r="108" spans="1:252" ht="16.5" customHeight="1">
      <c r="A108" s="196" t="s">
        <v>172</v>
      </c>
      <c r="B108" s="197" t="s">
        <v>173</v>
      </c>
      <c r="C108" s="18">
        <v>151.7</v>
      </c>
      <c r="D108" s="18">
        <v>300.7</v>
      </c>
      <c r="E108" s="18">
        <v>418.4</v>
      </c>
      <c r="F108" s="18">
        <v>504</v>
      </c>
      <c r="G108" s="18">
        <v>685.5</v>
      </c>
      <c r="H108" s="18">
        <v>612.7</v>
      </c>
      <c r="I108" s="147">
        <v>368.4</v>
      </c>
      <c r="J108" s="147">
        <v>610.4</v>
      </c>
      <c r="K108" s="147">
        <v>929.5</v>
      </c>
      <c r="L108" s="147">
        <v>576.4</v>
      </c>
      <c r="M108" s="147">
        <v>5330.1</v>
      </c>
      <c r="N108" s="146">
        <v>1670.2</v>
      </c>
      <c r="O108" s="147">
        <v>1359.4</v>
      </c>
      <c r="P108" s="147">
        <v>988.9</v>
      </c>
      <c r="Q108" s="18">
        <v>3582.2</v>
      </c>
      <c r="R108" s="147">
        <f t="shared" si="92"/>
        <v>5712.1</v>
      </c>
      <c r="S108" s="146">
        <v>4994.2</v>
      </c>
      <c r="T108" s="146">
        <v>2922.2</v>
      </c>
      <c r="U108" s="155">
        <v>12909.7</v>
      </c>
      <c r="V108" s="155">
        <v>23190.047917000004</v>
      </c>
      <c r="W108" s="155">
        <v>7448.749375</v>
      </c>
      <c r="X108" s="155">
        <v>6764.4708</v>
      </c>
      <c r="Y108" s="155">
        <v>4275.725388</v>
      </c>
      <c r="Z108" s="147">
        <v>252.3</v>
      </c>
      <c r="AA108" s="18">
        <v>40.8</v>
      </c>
      <c r="AB108" s="18">
        <v>258.4</v>
      </c>
      <c r="AC108" s="18">
        <v>20.8</v>
      </c>
      <c r="AD108" s="18">
        <v>66.5</v>
      </c>
      <c r="AE108" s="18">
        <v>51.7</v>
      </c>
      <c r="AF108" s="18">
        <v>40.8</v>
      </c>
      <c r="AG108" s="18">
        <v>56.3</v>
      </c>
      <c r="AH108" s="18">
        <v>200.8</v>
      </c>
      <c r="AI108" s="18">
        <v>165.7</v>
      </c>
      <c r="AJ108" s="18">
        <v>38.3</v>
      </c>
      <c r="AK108" s="18">
        <v>167</v>
      </c>
      <c r="AL108" s="147">
        <f t="shared" si="93"/>
        <v>1359.3999999999999</v>
      </c>
      <c r="AM108" s="147">
        <v>36</v>
      </c>
      <c r="AN108" s="18">
        <v>33.1</v>
      </c>
      <c r="AO108" s="18">
        <v>137.1</v>
      </c>
      <c r="AP108" s="18">
        <v>102.1</v>
      </c>
      <c r="AQ108" s="18">
        <v>94.4</v>
      </c>
      <c r="AR108" s="18">
        <v>64.4</v>
      </c>
      <c r="AS108" s="18">
        <v>98.6</v>
      </c>
      <c r="AT108" s="18">
        <v>14.3</v>
      </c>
      <c r="AU108" s="18">
        <v>241.9</v>
      </c>
      <c r="AV108" s="18">
        <v>51.3</v>
      </c>
      <c r="AW108" s="18">
        <v>50.4</v>
      </c>
      <c r="AX108" s="18">
        <v>65.3</v>
      </c>
      <c r="AY108" s="147">
        <f t="shared" si="94"/>
        <v>988.8999999999997</v>
      </c>
      <c r="AZ108" s="161">
        <v>83.5</v>
      </c>
      <c r="BA108" s="18">
        <v>160.4</v>
      </c>
      <c r="BB108" s="18">
        <v>94.4</v>
      </c>
      <c r="BC108" s="18">
        <v>111</v>
      </c>
      <c r="BD108" s="18">
        <v>32.7</v>
      </c>
      <c r="BE108" s="18">
        <v>140</v>
      </c>
      <c r="BF108" s="18">
        <v>59.3</v>
      </c>
      <c r="BG108" s="18">
        <v>486.2</v>
      </c>
      <c r="BH108" s="18">
        <v>1026.6</v>
      </c>
      <c r="BI108" s="18">
        <v>135.1</v>
      </c>
      <c r="BJ108" s="18">
        <v>336.1</v>
      </c>
      <c r="BK108" s="18">
        <v>916.9</v>
      </c>
      <c r="BL108" s="147">
        <f t="shared" si="95"/>
        <v>3582.2</v>
      </c>
      <c r="BM108" s="161">
        <v>45.9</v>
      </c>
      <c r="BN108" s="18">
        <v>105.4</v>
      </c>
      <c r="BO108" s="18">
        <v>137.8</v>
      </c>
      <c r="BP108" s="18">
        <v>238.6</v>
      </c>
      <c r="BQ108" s="18">
        <v>289.2</v>
      </c>
      <c r="BR108" s="18">
        <v>314.3</v>
      </c>
      <c r="BS108" s="48">
        <v>1371.9</v>
      </c>
      <c r="BT108" s="48">
        <v>751.1</v>
      </c>
      <c r="BU108" s="48">
        <v>1502.4</v>
      </c>
      <c r="BV108" s="48">
        <v>156.2</v>
      </c>
      <c r="BW108" s="48">
        <v>334.3</v>
      </c>
      <c r="BX108" s="18">
        <v>465</v>
      </c>
      <c r="BY108" s="18">
        <f t="shared" si="96"/>
        <v>5712.1</v>
      </c>
      <c r="BZ108" s="162">
        <v>124.9</v>
      </c>
      <c r="CA108" s="18">
        <f t="shared" si="97"/>
        <v>292.5</v>
      </c>
      <c r="CB108" s="18">
        <f t="shared" si="98"/>
        <v>391.4</v>
      </c>
      <c r="CC108" s="18">
        <f t="shared" si="99"/>
        <v>1387.5000000000002</v>
      </c>
      <c r="CD108" s="18">
        <f t="shared" si="100"/>
        <v>573.3999999999996</v>
      </c>
      <c r="CE108" s="18">
        <f t="shared" si="101"/>
        <v>95.90000000000009</v>
      </c>
      <c r="CF108" s="18">
        <f t="shared" si="102"/>
        <v>278.5999999999999</v>
      </c>
      <c r="CG108" s="18">
        <f t="shared" si="103"/>
        <v>252.9000000000001</v>
      </c>
      <c r="CH108" s="18">
        <f t="shared" si="104"/>
        <v>164.70000000000027</v>
      </c>
      <c r="CI108" s="18">
        <f t="shared" si="105"/>
        <v>384.7999999999997</v>
      </c>
      <c r="CJ108" s="18">
        <f t="shared" si="106"/>
        <v>108</v>
      </c>
      <c r="CK108" s="18">
        <f t="shared" si="107"/>
        <v>939.5999999999999</v>
      </c>
      <c r="CL108" s="18">
        <f t="shared" si="108"/>
        <v>4994.2</v>
      </c>
      <c r="CM108" s="162">
        <v>417.4</v>
      </c>
      <c r="CN108" s="162">
        <v>808.8</v>
      </c>
      <c r="CO108" s="18">
        <v>2196.3</v>
      </c>
      <c r="CP108" s="28">
        <v>2769.7</v>
      </c>
      <c r="CQ108" s="162">
        <v>2865.6</v>
      </c>
      <c r="CR108" s="162">
        <v>3144.2</v>
      </c>
      <c r="CS108" s="162">
        <v>3397.1</v>
      </c>
      <c r="CT108" s="28">
        <v>3561.8</v>
      </c>
      <c r="CU108" s="146">
        <v>3946.6</v>
      </c>
      <c r="CV108" s="146">
        <v>4054.6</v>
      </c>
      <c r="CW108" s="146">
        <v>4994.2</v>
      </c>
      <c r="CX108" s="146">
        <v>135</v>
      </c>
      <c r="CY108" s="146">
        <f t="shared" si="109"/>
        <v>155</v>
      </c>
      <c r="CZ108" s="146">
        <f t="shared" si="110"/>
        <v>696</v>
      </c>
      <c r="DA108" s="146">
        <f t="shared" si="111"/>
        <v>38.90000000000009</v>
      </c>
      <c r="DB108" s="146">
        <f t="shared" si="112"/>
        <v>491.89999999999986</v>
      </c>
      <c r="DC108" s="146">
        <f t="shared" si="113"/>
        <v>278</v>
      </c>
      <c r="DD108" s="146">
        <f t="shared" si="114"/>
        <v>343.70000000000005</v>
      </c>
      <c r="DE108" s="146">
        <f t="shared" si="115"/>
        <v>313.3000000000002</v>
      </c>
      <c r="DF108" s="146">
        <f t="shared" si="116"/>
        <v>128.69999999999982</v>
      </c>
      <c r="DG108" s="146">
        <f t="shared" si="117"/>
        <v>103.90000000000009</v>
      </c>
      <c r="DH108" s="146">
        <f t="shared" si="118"/>
        <v>144.5999999999999</v>
      </c>
      <c r="DI108" s="146">
        <f t="shared" si="119"/>
        <v>93.19999999999982</v>
      </c>
      <c r="DJ108" s="146">
        <f t="shared" si="120"/>
        <v>2922.2</v>
      </c>
      <c r="DK108" s="146">
        <v>231</v>
      </c>
      <c r="DL108" s="146">
        <f t="shared" si="121"/>
        <v>335.6</v>
      </c>
      <c r="DM108" s="146">
        <f t="shared" si="122"/>
        <v>-563.5</v>
      </c>
      <c r="DN108" s="146">
        <f t="shared" si="123"/>
        <v>1228.4</v>
      </c>
      <c r="DO108" s="146">
        <f t="shared" si="124"/>
        <v>297.4000000000001</v>
      </c>
      <c r="DP108" s="146">
        <f t="shared" si="125"/>
        <v>360.79999999999995</v>
      </c>
      <c r="DQ108" s="146">
        <f t="shared" si="126"/>
        <v>115.20000000000005</v>
      </c>
      <c r="DR108" s="146">
        <f t="shared" si="127"/>
        <v>63.69999999999982</v>
      </c>
      <c r="DS108" s="146">
        <f t="shared" si="128"/>
        <v>6951.1</v>
      </c>
      <c r="DT108" s="146">
        <f t="shared" si="129"/>
        <v>1313.699999999999</v>
      </c>
      <c r="DU108" s="146">
        <f t="shared" si="130"/>
        <v>737.7000000000007</v>
      </c>
      <c r="DV108" s="146">
        <f t="shared" si="131"/>
        <v>1838.6000000000004</v>
      </c>
      <c r="DW108" s="146">
        <f t="shared" si="132"/>
        <v>12909.7</v>
      </c>
      <c r="DX108" s="146">
        <v>290</v>
      </c>
      <c r="DY108" s="146">
        <v>986</v>
      </c>
      <c r="DZ108" s="146">
        <v>1024.9</v>
      </c>
      <c r="EA108" s="146">
        <v>1516.8</v>
      </c>
      <c r="EB108" s="163">
        <v>1794.8</v>
      </c>
      <c r="EC108" s="146">
        <v>2138.5</v>
      </c>
      <c r="ED108" s="146">
        <v>2451.8</v>
      </c>
      <c r="EE108" s="155">
        <v>2580.5</v>
      </c>
      <c r="EF108" s="155">
        <v>2684.4</v>
      </c>
      <c r="EG108" s="146">
        <v>2829</v>
      </c>
      <c r="EH108" s="146">
        <v>2922.2</v>
      </c>
      <c r="EI108" s="146">
        <v>231</v>
      </c>
      <c r="EJ108" s="146">
        <v>566.6</v>
      </c>
      <c r="EK108" s="164">
        <v>3.1</v>
      </c>
      <c r="EL108" s="155">
        <v>1231.5</v>
      </c>
      <c r="EM108" s="146">
        <v>1528.9</v>
      </c>
      <c r="EN108" s="155">
        <v>1889.7</v>
      </c>
      <c r="EO108" s="146">
        <v>2004.9</v>
      </c>
      <c r="EP108" s="165">
        <v>2068.6</v>
      </c>
      <c r="EQ108" s="198">
        <v>9019.7</v>
      </c>
      <c r="ER108" s="155">
        <v>10333.4</v>
      </c>
      <c r="ES108" s="155">
        <v>11071.1</v>
      </c>
      <c r="ET108" s="155">
        <v>12909.7</v>
      </c>
      <c r="EU108" s="155">
        <v>6691.2</v>
      </c>
      <c r="EV108" s="146">
        <v>12195.3</v>
      </c>
      <c r="EW108" s="146">
        <v>15498.7</v>
      </c>
      <c r="EX108" s="155">
        <v>16598.6</v>
      </c>
      <c r="EY108" s="155">
        <v>17616.3</v>
      </c>
      <c r="EZ108" s="155">
        <v>645.517797</v>
      </c>
      <c r="FA108" s="155">
        <v>962.470312</v>
      </c>
      <c r="FB108" s="51">
        <v>490.107532</v>
      </c>
      <c r="FC108" s="199">
        <v>1109.47837</v>
      </c>
      <c r="FD108" s="199">
        <v>333.315507</v>
      </c>
      <c r="FE108" s="25">
        <v>743.033619</v>
      </c>
      <c r="FF108" s="199">
        <v>1289.82478</v>
      </c>
      <c r="FG108" s="155">
        <f t="shared" si="133"/>
        <v>23190.047917000004</v>
      </c>
      <c r="FH108" s="155">
        <v>327.553154</v>
      </c>
      <c r="FI108" s="169">
        <v>413.017184</v>
      </c>
      <c r="FJ108" s="155">
        <v>177.677402</v>
      </c>
      <c r="FK108" s="155">
        <v>3524.352929</v>
      </c>
      <c r="FL108" s="155">
        <v>33.49242</v>
      </c>
      <c r="FM108" s="155">
        <v>220.211672</v>
      </c>
      <c r="FN108" s="155">
        <v>403.903386</v>
      </c>
      <c r="FO108" s="155">
        <v>1001.713406</v>
      </c>
      <c r="FP108" s="155">
        <v>132.561951</v>
      </c>
      <c r="FQ108" s="155">
        <v>145.26134</v>
      </c>
      <c r="FR108" s="155">
        <v>456.993696</v>
      </c>
      <c r="FS108" s="155">
        <v>612.010835</v>
      </c>
      <c r="FT108" s="146">
        <f t="shared" si="137"/>
        <v>7448.749375</v>
      </c>
      <c r="FU108" s="28">
        <v>207.735579</v>
      </c>
      <c r="FV108" s="146">
        <v>1252.364115</v>
      </c>
      <c r="FW108" s="114">
        <v>174.540214</v>
      </c>
      <c r="FX108" s="114">
        <v>69.998393</v>
      </c>
      <c r="FY108" s="114">
        <v>2707.376362</v>
      </c>
      <c r="FZ108" s="114">
        <v>277.728961</v>
      </c>
      <c r="GA108" s="52">
        <v>598.44414</v>
      </c>
      <c r="GB108" s="52">
        <v>96.312435</v>
      </c>
      <c r="GC108" s="52">
        <v>535.572078</v>
      </c>
      <c r="GD108" s="52">
        <v>362.84853</v>
      </c>
      <c r="GE108" s="52">
        <v>122.41719599999999</v>
      </c>
      <c r="GF108" s="52">
        <v>359.132797</v>
      </c>
      <c r="GG108" s="158">
        <f t="shared" si="134"/>
        <v>6764.4708</v>
      </c>
      <c r="GH108" s="146">
        <v>175.409893</v>
      </c>
      <c r="GI108" s="146">
        <v>117.549397</v>
      </c>
      <c r="GJ108" s="249">
        <v>174.540214</v>
      </c>
      <c r="GK108" s="249">
        <v>97.241373</v>
      </c>
      <c r="GL108" s="158">
        <v>168.907686</v>
      </c>
      <c r="GM108" s="158">
        <v>184.50719400000003</v>
      </c>
      <c r="GN108" s="250">
        <v>494.275653</v>
      </c>
      <c r="GO108" s="250">
        <v>1481.234102</v>
      </c>
      <c r="GP108" s="158">
        <v>163.316813</v>
      </c>
      <c r="GQ108" s="158">
        <v>701.999072</v>
      </c>
      <c r="GR108" s="158">
        <v>108.611242</v>
      </c>
      <c r="GS108" s="251">
        <v>408.132749</v>
      </c>
      <c r="GT108" s="155">
        <v>4450.447311587239</v>
      </c>
      <c r="GU108" s="155">
        <v>3933.1180022666967</v>
      </c>
      <c r="GV108" s="155">
        <v>4070.3060590705904</v>
      </c>
      <c r="GW108" s="146">
        <f t="shared" si="135"/>
        <v>4275.725388</v>
      </c>
      <c r="GX108" s="146">
        <v>145.850437</v>
      </c>
      <c r="GY108" s="146">
        <v>193.455655</v>
      </c>
      <c r="GZ108" s="146">
        <v>270.336361</v>
      </c>
      <c r="HA108" s="146">
        <v>107.288778</v>
      </c>
      <c r="HB108" s="146">
        <v>129.13872059</v>
      </c>
      <c r="HC108" s="146">
        <v>101.30330285</v>
      </c>
      <c r="HD108" s="146">
        <v>170.367767024991</v>
      </c>
      <c r="HE108" s="146">
        <v>238.31651871303603</v>
      </c>
      <c r="HF108" s="331">
        <v>377.783301099878</v>
      </c>
      <c r="HG108" s="328">
        <v>135.011937519135</v>
      </c>
      <c r="HH108" s="328">
        <v>2302.92939646113</v>
      </c>
      <c r="HI108" s="328">
        <v>278.665136329068</v>
      </c>
      <c r="HJ108" s="96">
        <v>270.829248193848</v>
      </c>
      <c r="HK108" s="96">
        <v>138.726554809296</v>
      </c>
      <c r="HL108" s="96">
        <v>211.633058683554</v>
      </c>
      <c r="HM108" s="96">
        <v>133.24324307999998</v>
      </c>
      <c r="HN108" s="96">
        <v>159.22151576</v>
      </c>
      <c r="HO108" s="96">
        <v>583.8396539299997</v>
      </c>
      <c r="HP108" s="96">
        <v>1087.5094721199998</v>
      </c>
      <c r="HQ108" s="96">
        <v>149.17797656</v>
      </c>
      <c r="HR108" s="96">
        <v>119.83724812999998</v>
      </c>
      <c r="HS108" s="96">
        <v>279.644116</v>
      </c>
      <c r="HT108" s="96">
        <v>208.969232</v>
      </c>
      <c r="HU108" s="96">
        <v>590.4866829999999</v>
      </c>
      <c r="HV108" s="347">
        <f t="shared" si="138"/>
        <v>4450.447311587239</v>
      </c>
      <c r="HW108" s="347">
        <f t="shared" si="136"/>
        <v>3933.1180022666967</v>
      </c>
      <c r="HX108" s="347">
        <v>1899.691863</v>
      </c>
      <c r="HY108" s="347">
        <v>264.923122</v>
      </c>
      <c r="HZ108" s="347">
        <v>547.612474</v>
      </c>
      <c r="IA108" s="347">
        <v>265.430177</v>
      </c>
      <c r="IB108" s="347">
        <v>87.055717</v>
      </c>
      <c r="IC108" s="347">
        <v>89.86318299999999</v>
      </c>
      <c r="ID108" s="347">
        <v>198.79965900000002</v>
      </c>
      <c r="IE108" s="347">
        <v>122.89867600000001</v>
      </c>
      <c r="IF108" s="347">
        <v>105.41107007059</v>
      </c>
      <c r="IG108" s="347">
        <v>113.541367</v>
      </c>
      <c r="IH108" s="347">
        <v>202.215452</v>
      </c>
      <c r="II108" s="347">
        <v>172.863299</v>
      </c>
      <c r="IJ108" s="347">
        <v>158.277797</v>
      </c>
      <c r="IK108" s="347">
        <v>148.9045</v>
      </c>
      <c r="IL108" s="347">
        <v>160.760626</v>
      </c>
      <c r="IM108" s="347">
        <v>1507.733914</v>
      </c>
      <c r="IN108" s="347">
        <v>171.587943</v>
      </c>
      <c r="IO108" s="347">
        <v>410.50705200000004</v>
      </c>
      <c r="IP108" s="155">
        <f t="shared" si="139"/>
        <v>3154.5765360000005</v>
      </c>
      <c r="IQ108" s="155">
        <f t="shared" si="140"/>
        <v>2557.771832</v>
      </c>
      <c r="IR108" s="312"/>
    </row>
    <row r="109" spans="1:252" ht="16.5" customHeight="1">
      <c r="A109" s="196" t="s">
        <v>186</v>
      </c>
      <c r="B109" s="197" t="s">
        <v>187</v>
      </c>
      <c r="C109" s="18">
        <v>543.9</v>
      </c>
      <c r="D109" s="18">
        <v>330.6</v>
      </c>
      <c r="E109" s="18">
        <v>285.4</v>
      </c>
      <c r="F109" s="18">
        <v>316.3</v>
      </c>
      <c r="G109" s="18">
        <v>145.4</v>
      </c>
      <c r="H109" s="18">
        <v>54.4</v>
      </c>
      <c r="I109" s="147">
        <v>257</v>
      </c>
      <c r="J109" s="147">
        <v>95.2</v>
      </c>
      <c r="K109" s="147">
        <v>258.5</v>
      </c>
      <c r="L109" s="147">
        <v>79.1</v>
      </c>
      <c r="M109" s="147">
        <v>36.6</v>
      </c>
      <c r="N109" s="146">
        <v>47.8</v>
      </c>
      <c r="O109" s="147">
        <v>84.1</v>
      </c>
      <c r="P109" s="147">
        <v>138.2</v>
      </c>
      <c r="Q109" s="18">
        <v>199.9</v>
      </c>
      <c r="R109" s="147">
        <f t="shared" si="92"/>
        <v>4327.6</v>
      </c>
      <c r="S109" s="146">
        <v>13761.9</v>
      </c>
      <c r="T109" s="146">
        <v>6812.4</v>
      </c>
      <c r="U109" s="155">
        <v>1110.9</v>
      </c>
      <c r="V109" s="155">
        <v>815.241266</v>
      </c>
      <c r="W109" s="155">
        <v>1393.588684</v>
      </c>
      <c r="X109" s="155">
        <v>2171.5373030000014</v>
      </c>
      <c r="Y109" s="155">
        <v>3820.5531509999983</v>
      </c>
      <c r="Z109" s="147" t="s">
        <v>24</v>
      </c>
      <c r="AA109" s="18">
        <v>28.3</v>
      </c>
      <c r="AB109" s="18" t="s">
        <v>209</v>
      </c>
      <c r="AC109" s="18" t="s">
        <v>24</v>
      </c>
      <c r="AD109" s="18">
        <v>7</v>
      </c>
      <c r="AE109" s="18">
        <v>0.1</v>
      </c>
      <c r="AF109" s="18" t="s">
        <v>209</v>
      </c>
      <c r="AG109" s="18">
        <v>32.3</v>
      </c>
      <c r="AH109" s="18">
        <v>7.2</v>
      </c>
      <c r="AI109" s="18">
        <v>5</v>
      </c>
      <c r="AJ109" s="18">
        <v>4.2</v>
      </c>
      <c r="AK109" s="18" t="s">
        <v>209</v>
      </c>
      <c r="AL109" s="147">
        <f t="shared" si="93"/>
        <v>84.1</v>
      </c>
      <c r="AM109" s="147" t="s">
        <v>24</v>
      </c>
      <c r="AN109" s="18" t="s">
        <v>24</v>
      </c>
      <c r="AO109" s="18">
        <v>2.8</v>
      </c>
      <c r="AP109" s="18">
        <v>2.1</v>
      </c>
      <c r="AQ109" s="18" t="s">
        <v>209</v>
      </c>
      <c r="AR109" s="18" t="s">
        <v>24</v>
      </c>
      <c r="AS109" s="18">
        <v>3.2</v>
      </c>
      <c r="AT109" s="18">
        <v>2</v>
      </c>
      <c r="AU109" s="18">
        <v>65.1</v>
      </c>
      <c r="AV109" s="18">
        <v>3.7</v>
      </c>
      <c r="AW109" s="18">
        <v>8</v>
      </c>
      <c r="AX109" s="18">
        <v>51.3</v>
      </c>
      <c r="AY109" s="147">
        <f t="shared" si="94"/>
        <v>138.2</v>
      </c>
      <c r="AZ109" s="161">
        <v>42.1</v>
      </c>
      <c r="BA109" s="18">
        <v>8.3</v>
      </c>
      <c r="BB109" s="18">
        <v>4</v>
      </c>
      <c r="BC109" s="18">
        <v>4.9</v>
      </c>
      <c r="BD109" s="18" t="s">
        <v>24</v>
      </c>
      <c r="BE109" s="18">
        <v>1.7</v>
      </c>
      <c r="BF109" s="18">
        <v>1.8</v>
      </c>
      <c r="BG109" s="18">
        <v>4.2</v>
      </c>
      <c r="BH109" s="18">
        <v>99.8</v>
      </c>
      <c r="BI109" s="18">
        <v>25.3</v>
      </c>
      <c r="BJ109" s="18" t="s">
        <v>209</v>
      </c>
      <c r="BK109" s="18">
        <v>7.8</v>
      </c>
      <c r="BL109" s="147">
        <f t="shared" si="95"/>
        <v>199.90000000000003</v>
      </c>
      <c r="BM109" s="161">
        <v>92.2</v>
      </c>
      <c r="BN109" s="18">
        <v>721.5</v>
      </c>
      <c r="BO109" s="18">
        <v>59.6</v>
      </c>
      <c r="BP109" s="18">
        <v>5.3</v>
      </c>
      <c r="BQ109" s="18">
        <v>25.1</v>
      </c>
      <c r="BR109" s="18">
        <v>13.9</v>
      </c>
      <c r="BS109" s="48">
        <v>64.8</v>
      </c>
      <c r="BT109" s="48">
        <v>2007.8</v>
      </c>
      <c r="BU109" s="48">
        <v>243.1</v>
      </c>
      <c r="BV109" s="48">
        <v>42.20000000000027</v>
      </c>
      <c r="BW109" s="48">
        <v>868.1</v>
      </c>
      <c r="BX109" s="18">
        <v>184</v>
      </c>
      <c r="BY109" s="18">
        <f t="shared" si="96"/>
        <v>4327.6</v>
      </c>
      <c r="BZ109" s="162">
        <v>4.8</v>
      </c>
      <c r="CA109" s="18">
        <f t="shared" si="97"/>
        <v>7779</v>
      </c>
      <c r="CB109" s="18">
        <f t="shared" si="98"/>
        <v>172.09999999999945</v>
      </c>
      <c r="CC109" s="18">
        <f t="shared" si="99"/>
        <v>3745.8999999999996</v>
      </c>
      <c r="CD109" s="18">
        <f t="shared" si="100"/>
        <v>282.60000000000036</v>
      </c>
      <c r="CE109" s="18">
        <f t="shared" si="101"/>
        <v>34.20000000000073</v>
      </c>
      <c r="CF109" s="18">
        <f t="shared" si="102"/>
        <v>183.89999999999964</v>
      </c>
      <c r="CG109" s="18">
        <f t="shared" si="103"/>
        <v>279</v>
      </c>
      <c r="CH109" s="18">
        <f t="shared" si="104"/>
        <v>277.10000000000036</v>
      </c>
      <c r="CI109" s="18">
        <f t="shared" si="105"/>
        <v>257.6999999999989</v>
      </c>
      <c r="CJ109" s="18">
        <f t="shared" si="106"/>
        <v>400.40000000000146</v>
      </c>
      <c r="CK109" s="18">
        <f t="shared" si="107"/>
        <v>345.1999999999989</v>
      </c>
      <c r="CL109" s="18">
        <f t="shared" si="108"/>
        <v>13761.9</v>
      </c>
      <c r="CM109" s="162">
        <v>7783.8</v>
      </c>
      <c r="CN109" s="162">
        <v>7955.9</v>
      </c>
      <c r="CO109" s="18">
        <v>11701.8</v>
      </c>
      <c r="CP109" s="28">
        <v>11984.4</v>
      </c>
      <c r="CQ109" s="162">
        <v>12018.6</v>
      </c>
      <c r="CR109" s="162">
        <v>12202.5</v>
      </c>
      <c r="CS109" s="162">
        <v>12481.5</v>
      </c>
      <c r="CT109" s="28">
        <v>12758.6</v>
      </c>
      <c r="CU109" s="146">
        <v>13016.3</v>
      </c>
      <c r="CV109" s="146">
        <v>13416.7</v>
      </c>
      <c r="CW109" s="146">
        <v>13761.9</v>
      </c>
      <c r="CX109" s="146">
        <v>32.5</v>
      </c>
      <c r="CY109" s="146">
        <f t="shared" si="109"/>
        <v>47.2</v>
      </c>
      <c r="CZ109" s="146">
        <f t="shared" si="110"/>
        <v>117.3</v>
      </c>
      <c r="DA109" s="146">
        <f t="shared" si="111"/>
        <v>65.80000000000001</v>
      </c>
      <c r="DB109" s="146">
        <f t="shared" si="112"/>
        <v>228.89999999999998</v>
      </c>
      <c r="DC109" s="146">
        <f t="shared" si="113"/>
        <v>3078.5</v>
      </c>
      <c r="DD109" s="146">
        <f t="shared" si="114"/>
        <v>288.5</v>
      </c>
      <c r="DE109" s="146">
        <f t="shared" si="115"/>
        <v>1713.9000000000005</v>
      </c>
      <c r="DF109" s="146">
        <f t="shared" si="116"/>
        <v>131.09999999999945</v>
      </c>
      <c r="DG109" s="146">
        <f t="shared" si="117"/>
        <v>289.90000000000055</v>
      </c>
      <c r="DH109" s="146">
        <f t="shared" si="118"/>
        <v>138.59999999999945</v>
      </c>
      <c r="DI109" s="146">
        <f t="shared" si="119"/>
        <v>680.1999999999998</v>
      </c>
      <c r="DJ109" s="146">
        <f t="shared" si="120"/>
        <v>6812.4</v>
      </c>
      <c r="DK109" s="146">
        <v>349.7</v>
      </c>
      <c r="DL109" s="146">
        <f t="shared" si="121"/>
        <v>59.69999999999999</v>
      </c>
      <c r="DM109" s="146">
        <f t="shared" si="122"/>
        <v>-124.19999999999999</v>
      </c>
      <c r="DN109" s="146">
        <f t="shared" si="123"/>
        <v>349.50000000000006</v>
      </c>
      <c r="DO109" s="146">
        <f t="shared" si="124"/>
        <v>87</v>
      </c>
      <c r="DP109" s="146">
        <f t="shared" si="125"/>
        <v>100.59999999999991</v>
      </c>
      <c r="DQ109" s="146">
        <f t="shared" si="126"/>
        <v>7.5</v>
      </c>
      <c r="DR109" s="146">
        <f t="shared" si="127"/>
        <v>59.700000000000045</v>
      </c>
      <c r="DS109" s="146">
        <f t="shared" si="128"/>
        <v>27</v>
      </c>
      <c r="DT109" s="146">
        <f t="shared" si="129"/>
        <v>22.399999999999977</v>
      </c>
      <c r="DU109" s="146">
        <f t="shared" si="130"/>
        <v>82.5</v>
      </c>
      <c r="DV109" s="146">
        <f t="shared" si="131"/>
        <v>89.50000000000011</v>
      </c>
      <c r="DW109" s="146">
        <f t="shared" si="132"/>
        <v>1110.9</v>
      </c>
      <c r="DX109" s="146">
        <v>79.7</v>
      </c>
      <c r="DY109" s="146">
        <v>197</v>
      </c>
      <c r="DZ109" s="146">
        <v>262.8</v>
      </c>
      <c r="EA109" s="146">
        <v>491.7</v>
      </c>
      <c r="EB109" s="163">
        <v>3570.2</v>
      </c>
      <c r="EC109" s="146">
        <v>3858.7</v>
      </c>
      <c r="ED109" s="146">
        <v>5572.6</v>
      </c>
      <c r="EE109" s="155">
        <v>5703.7</v>
      </c>
      <c r="EF109" s="155">
        <v>5993.6</v>
      </c>
      <c r="EG109" s="146">
        <v>6132.2</v>
      </c>
      <c r="EH109" s="146">
        <v>6812.4</v>
      </c>
      <c r="EI109" s="146">
        <v>349.7</v>
      </c>
      <c r="EJ109" s="146">
        <v>409.4</v>
      </c>
      <c r="EK109" s="164">
        <v>285.2</v>
      </c>
      <c r="EL109" s="155">
        <v>634.7</v>
      </c>
      <c r="EM109" s="146">
        <v>721.7</v>
      </c>
      <c r="EN109" s="155">
        <v>822.3</v>
      </c>
      <c r="EO109" s="146">
        <v>829.8</v>
      </c>
      <c r="EP109" s="165">
        <v>889.5</v>
      </c>
      <c r="EQ109" s="198">
        <v>916.5</v>
      </c>
      <c r="ER109" s="155">
        <v>938.9</v>
      </c>
      <c r="ES109" s="155">
        <v>1021.4</v>
      </c>
      <c r="ET109" s="155">
        <v>1110.9</v>
      </c>
      <c r="EU109" s="155">
        <v>22.4</v>
      </c>
      <c r="EV109" s="146">
        <v>42.2</v>
      </c>
      <c r="EW109" s="146">
        <v>75.8</v>
      </c>
      <c r="EX109" s="155">
        <v>161.1</v>
      </c>
      <c r="EY109" s="155">
        <v>208.7</v>
      </c>
      <c r="EZ109" s="155">
        <v>74.131</v>
      </c>
      <c r="FA109" s="155">
        <v>0</v>
      </c>
      <c r="FB109" s="51">
        <v>430.16252</v>
      </c>
      <c r="FC109" s="199">
        <v>26.352408</v>
      </c>
      <c r="FD109" s="199">
        <v>13.152274</v>
      </c>
      <c r="FE109" s="25">
        <v>12.944423</v>
      </c>
      <c r="FF109" s="199">
        <v>49.798641</v>
      </c>
      <c r="FG109" s="155">
        <f t="shared" si="133"/>
        <v>815.241266</v>
      </c>
      <c r="FH109" s="155">
        <v>21.915177</v>
      </c>
      <c r="FI109" s="169">
        <v>0</v>
      </c>
      <c r="FJ109" s="155">
        <v>28.711932</v>
      </c>
      <c r="FK109" s="155">
        <v>1108.795442</v>
      </c>
      <c r="FL109" s="155">
        <v>11.007508</v>
      </c>
      <c r="FM109" s="155">
        <v>2.403826</v>
      </c>
      <c r="FN109" s="155">
        <v>22.766002</v>
      </c>
      <c r="FO109" s="155">
        <v>36.740814</v>
      </c>
      <c r="FP109" s="155">
        <v>14.863665</v>
      </c>
      <c r="FQ109" s="155">
        <v>100.67409</v>
      </c>
      <c r="FR109" s="155">
        <v>15.851011</v>
      </c>
      <c r="FS109" s="155">
        <v>29.859217</v>
      </c>
      <c r="FT109" s="146">
        <f t="shared" si="137"/>
        <v>1393.588684</v>
      </c>
      <c r="FU109" s="28" t="s">
        <v>24</v>
      </c>
      <c r="FV109" s="146">
        <f>9.141488+51.5</f>
        <v>60.641488</v>
      </c>
      <c r="FW109" s="114">
        <v>76.708088</v>
      </c>
      <c r="FX109" s="114">
        <v>70.703286</v>
      </c>
      <c r="FY109" s="114">
        <v>11.449147</v>
      </c>
      <c r="FZ109" s="114">
        <v>60.093484</v>
      </c>
      <c r="GA109" s="52">
        <v>176.22395</v>
      </c>
      <c r="GB109" s="52">
        <v>320.980483</v>
      </c>
      <c r="GC109" s="52">
        <v>917.342806</v>
      </c>
      <c r="GD109" s="52">
        <v>6.64559</v>
      </c>
      <c r="GE109" s="52">
        <v>332.8977330000014</v>
      </c>
      <c r="GF109" s="52">
        <v>137.851248</v>
      </c>
      <c r="GG109" s="158">
        <f t="shared" si="134"/>
        <v>2171.5373030000014</v>
      </c>
      <c r="GH109" s="146">
        <v>1191.317179</v>
      </c>
      <c r="GI109" s="146">
        <v>87.977049</v>
      </c>
      <c r="GJ109" s="249">
        <v>77.513014</v>
      </c>
      <c r="GK109" s="249">
        <v>179.199492</v>
      </c>
      <c r="GL109" s="158">
        <v>84.998869</v>
      </c>
      <c r="GM109" s="158">
        <v>111.68750499999874</v>
      </c>
      <c r="GN109" s="250">
        <v>589.55423</v>
      </c>
      <c r="GO109" s="250">
        <v>619.977573</v>
      </c>
      <c r="GP109" s="158">
        <v>137.883931</v>
      </c>
      <c r="GQ109" s="158">
        <v>589.652208</v>
      </c>
      <c r="GR109" s="158">
        <v>58.159992</v>
      </c>
      <c r="GS109" s="251">
        <v>92.632109</v>
      </c>
      <c r="GT109" s="155">
        <v>3322.5383581113074</v>
      </c>
      <c r="GU109" s="155">
        <v>7538.992260074567</v>
      </c>
      <c r="GV109" s="155">
        <v>3603.0673208850003</v>
      </c>
      <c r="GW109" s="146">
        <f t="shared" si="135"/>
        <v>3820.5531509999983</v>
      </c>
      <c r="GX109" s="146">
        <v>385.627158</v>
      </c>
      <c r="GY109" s="146">
        <v>21.397627</v>
      </c>
      <c r="GZ109" s="146">
        <v>799.5282969999967</v>
      </c>
      <c r="HA109" s="146">
        <v>65.780242</v>
      </c>
      <c r="HB109" s="146">
        <v>413.5819591899978</v>
      </c>
      <c r="HC109" s="146">
        <v>829.3194609300036</v>
      </c>
      <c r="HD109" s="146">
        <v>506.18398541671445</v>
      </c>
      <c r="HE109" s="146">
        <v>92.89013905446195</v>
      </c>
      <c r="HF109" s="331">
        <v>17.426354022163153</v>
      </c>
      <c r="HG109" s="328">
        <v>44.83317791733396</v>
      </c>
      <c r="HH109" s="328">
        <v>142.73457312142014</v>
      </c>
      <c r="HI109" s="328">
        <v>3.2353844592151644</v>
      </c>
      <c r="HJ109" s="96">
        <v>175.83869608407508</v>
      </c>
      <c r="HK109" s="96">
        <v>3566.0198205777074</v>
      </c>
      <c r="HL109" s="96">
        <v>288.12263992278486</v>
      </c>
      <c r="HM109" s="96">
        <v>650.6313040900195</v>
      </c>
      <c r="HN109" s="96">
        <v>363.2928595300002</v>
      </c>
      <c r="HO109" s="96">
        <v>1302.365376719992</v>
      </c>
      <c r="HP109" s="96">
        <v>30.50190844999861</v>
      </c>
      <c r="HQ109" s="96">
        <v>514.15822447</v>
      </c>
      <c r="HR109" s="96">
        <v>285.1341432299905</v>
      </c>
      <c r="HS109" s="96">
        <v>245.59459100000004</v>
      </c>
      <c r="HT109" s="96">
        <v>102.78015399999867</v>
      </c>
      <c r="HU109" s="96">
        <v>14.552541999999448</v>
      </c>
      <c r="HV109" s="347">
        <f t="shared" si="138"/>
        <v>3322.5383581113074</v>
      </c>
      <c r="HW109" s="347">
        <f t="shared" si="136"/>
        <v>7538.992260074567</v>
      </c>
      <c r="HX109" s="347">
        <v>1772.2312009999987</v>
      </c>
      <c r="HY109" s="347">
        <v>237.87259600000016</v>
      </c>
      <c r="HZ109" s="347">
        <v>181.83881799999995</v>
      </c>
      <c r="IA109" s="347">
        <v>239.4285219999997</v>
      </c>
      <c r="IB109" s="347">
        <v>195.52148600000032</v>
      </c>
      <c r="IC109" s="347">
        <v>102.89977300000032</v>
      </c>
      <c r="ID109" s="347">
        <v>33.543685000000096</v>
      </c>
      <c r="IE109" s="347">
        <v>23.68588699999964</v>
      </c>
      <c r="IF109" s="347">
        <v>361.85947588500244</v>
      </c>
      <c r="IG109" s="347">
        <v>328.9066699999985</v>
      </c>
      <c r="IH109" s="347"/>
      <c r="II109" s="347">
        <v>125.2792070000005</v>
      </c>
      <c r="IJ109" s="347">
        <v>215.39932500000032</v>
      </c>
      <c r="IK109" s="347">
        <v>609.3828129999997</v>
      </c>
      <c r="IL109" s="347">
        <v>448.8869470000009</v>
      </c>
      <c r="IM109" s="347">
        <v>56.24074800000005</v>
      </c>
      <c r="IN109" s="347">
        <v>907.5067359999987</v>
      </c>
      <c r="IO109" s="347">
        <v>257.07988600000044</v>
      </c>
      <c r="IP109" s="155">
        <f t="shared" si="139"/>
        <v>2729.792395999999</v>
      </c>
      <c r="IQ109" s="155">
        <f t="shared" si="140"/>
        <v>2494.4964550000004</v>
      </c>
      <c r="IR109" s="312"/>
    </row>
    <row r="110" spans="1:252" ht="16.5" customHeight="1">
      <c r="A110" s="196" t="s">
        <v>176</v>
      </c>
      <c r="B110" s="197" t="s">
        <v>177</v>
      </c>
      <c r="C110" s="18">
        <v>40.8</v>
      </c>
      <c r="D110" s="18">
        <v>68.6</v>
      </c>
      <c r="E110" s="18">
        <v>80.5</v>
      </c>
      <c r="F110" s="18">
        <v>42.3</v>
      </c>
      <c r="G110" s="18">
        <v>41.3</v>
      </c>
      <c r="H110" s="18">
        <v>76</v>
      </c>
      <c r="I110" s="147">
        <v>129.7</v>
      </c>
      <c r="J110" s="147">
        <v>36.5</v>
      </c>
      <c r="K110" s="147">
        <v>87.4</v>
      </c>
      <c r="L110" s="147">
        <v>370.5</v>
      </c>
      <c r="M110" s="147">
        <v>91.7</v>
      </c>
      <c r="N110" s="146">
        <v>161.1</v>
      </c>
      <c r="O110" s="147">
        <v>98.2</v>
      </c>
      <c r="P110" s="147">
        <v>9.7</v>
      </c>
      <c r="Q110" s="18">
        <v>324.1</v>
      </c>
      <c r="R110" s="147">
        <f t="shared" si="92"/>
        <v>763.5</v>
      </c>
      <c r="S110" s="146">
        <v>555.9</v>
      </c>
      <c r="T110" s="146">
        <v>934.5</v>
      </c>
      <c r="U110" s="155">
        <v>5.8</v>
      </c>
      <c r="V110" s="155">
        <v>394.53764900000004</v>
      </c>
      <c r="W110" s="155">
        <v>581.0336259999999</v>
      </c>
      <c r="X110" s="155">
        <v>3243.4051220000006</v>
      </c>
      <c r="Y110" s="155">
        <v>792.1643619999999</v>
      </c>
      <c r="Z110" s="147">
        <v>3.5</v>
      </c>
      <c r="AA110" s="18" t="s">
        <v>24</v>
      </c>
      <c r="AB110" s="18" t="s">
        <v>24</v>
      </c>
      <c r="AC110" s="18" t="s">
        <v>24</v>
      </c>
      <c r="AD110" s="18" t="s">
        <v>24</v>
      </c>
      <c r="AE110" s="18" t="s">
        <v>24</v>
      </c>
      <c r="AF110" s="18" t="s">
        <v>24</v>
      </c>
      <c r="AG110" s="18" t="s">
        <v>24</v>
      </c>
      <c r="AH110" s="18" t="s">
        <v>24</v>
      </c>
      <c r="AI110" s="18" t="s">
        <v>24</v>
      </c>
      <c r="AJ110" s="18" t="s">
        <v>209</v>
      </c>
      <c r="AK110" s="18">
        <v>94.7</v>
      </c>
      <c r="AL110" s="147">
        <f t="shared" si="93"/>
        <v>98.2</v>
      </c>
      <c r="AM110" s="147" t="s">
        <v>24</v>
      </c>
      <c r="AN110" s="18">
        <v>2.6</v>
      </c>
      <c r="AO110" s="18" t="s">
        <v>24</v>
      </c>
      <c r="AP110" s="18" t="s">
        <v>24</v>
      </c>
      <c r="AQ110" s="18" t="s">
        <v>24</v>
      </c>
      <c r="AR110" s="18" t="s">
        <v>24</v>
      </c>
      <c r="AS110" s="18" t="s">
        <v>24</v>
      </c>
      <c r="AT110" s="18">
        <v>5.7</v>
      </c>
      <c r="AU110" s="18" t="s">
        <v>24</v>
      </c>
      <c r="AV110" s="18">
        <v>1.4</v>
      </c>
      <c r="AW110" s="18" t="s">
        <v>24</v>
      </c>
      <c r="AX110" s="18" t="s">
        <v>24</v>
      </c>
      <c r="AY110" s="147">
        <f t="shared" si="94"/>
        <v>9.700000000000001</v>
      </c>
      <c r="AZ110" s="161">
        <v>235.7</v>
      </c>
      <c r="BA110" s="18" t="s">
        <v>209</v>
      </c>
      <c r="BB110" s="18" t="s">
        <v>24</v>
      </c>
      <c r="BC110" s="18" t="s">
        <v>24</v>
      </c>
      <c r="BD110" s="18" t="s">
        <v>24</v>
      </c>
      <c r="BE110" s="18">
        <v>2</v>
      </c>
      <c r="BF110" s="18" t="s">
        <v>24</v>
      </c>
      <c r="BG110" s="18" t="s">
        <v>24</v>
      </c>
      <c r="BH110" s="18" t="s">
        <v>24</v>
      </c>
      <c r="BI110" s="18" t="s">
        <v>24</v>
      </c>
      <c r="BJ110" s="18" t="s">
        <v>24</v>
      </c>
      <c r="BK110" s="18">
        <v>86.4</v>
      </c>
      <c r="BL110" s="147">
        <f t="shared" si="95"/>
        <v>324.1</v>
      </c>
      <c r="BM110" s="161" t="s">
        <v>24</v>
      </c>
      <c r="BN110" s="18" t="s">
        <v>24</v>
      </c>
      <c r="BO110" s="18" t="s">
        <v>24</v>
      </c>
      <c r="BP110" s="18">
        <v>3.3</v>
      </c>
      <c r="BQ110" s="18">
        <v>165.9</v>
      </c>
      <c r="BR110" s="18">
        <v>489.7</v>
      </c>
      <c r="BS110" s="48">
        <v>0</v>
      </c>
      <c r="BT110" s="48">
        <v>0</v>
      </c>
      <c r="BU110" s="48">
        <v>99.5</v>
      </c>
      <c r="BV110" s="48">
        <v>0</v>
      </c>
      <c r="BW110" s="48">
        <v>0</v>
      </c>
      <c r="BX110" s="18">
        <v>5.1</v>
      </c>
      <c r="BY110" s="18">
        <f t="shared" si="96"/>
        <v>763.5</v>
      </c>
      <c r="BZ110" s="162">
        <v>80.1</v>
      </c>
      <c r="CA110" s="18">
        <f t="shared" si="97"/>
        <v>88.30000000000001</v>
      </c>
      <c r="CB110" s="18">
        <f t="shared" si="98"/>
        <v>0</v>
      </c>
      <c r="CC110" s="18">
        <f t="shared" si="99"/>
        <v>29.900000000000006</v>
      </c>
      <c r="CD110" s="18">
        <f t="shared" si="100"/>
        <v>227.59999999999997</v>
      </c>
      <c r="CE110" s="18">
        <f t="shared" si="101"/>
        <v>0</v>
      </c>
      <c r="CF110" s="18">
        <f t="shared" si="102"/>
        <v>0.9000000000000341</v>
      </c>
      <c r="CG110" s="18">
        <f t="shared" si="103"/>
        <v>0</v>
      </c>
      <c r="CH110" s="18">
        <f t="shared" si="104"/>
        <v>46.39999999999998</v>
      </c>
      <c r="CI110" s="18">
        <f t="shared" si="105"/>
        <v>0</v>
      </c>
      <c r="CJ110" s="18">
        <f t="shared" si="106"/>
        <v>0</v>
      </c>
      <c r="CK110" s="18">
        <f t="shared" si="107"/>
        <v>82.69999999999999</v>
      </c>
      <c r="CL110" s="18">
        <f t="shared" si="108"/>
        <v>555.9</v>
      </c>
      <c r="CM110" s="162">
        <v>168.4</v>
      </c>
      <c r="CN110" s="162">
        <v>168.4</v>
      </c>
      <c r="CO110" s="48">
        <v>198.3</v>
      </c>
      <c r="CP110" s="28">
        <v>425.9</v>
      </c>
      <c r="CQ110" s="162">
        <v>425.9</v>
      </c>
      <c r="CR110" s="162">
        <v>426.8</v>
      </c>
      <c r="CS110" s="162">
        <v>426.8</v>
      </c>
      <c r="CT110" s="28">
        <v>473.2</v>
      </c>
      <c r="CU110" s="146">
        <v>473.2</v>
      </c>
      <c r="CV110" s="146">
        <v>473.2</v>
      </c>
      <c r="CW110" s="146">
        <v>555.9</v>
      </c>
      <c r="CX110" s="146">
        <v>20.5</v>
      </c>
      <c r="CY110" s="146">
        <f t="shared" si="109"/>
        <v>6.899999999999999</v>
      </c>
      <c r="CZ110" s="146">
        <f t="shared" si="110"/>
        <v>114.6</v>
      </c>
      <c r="DA110" s="146">
        <f t="shared" si="111"/>
        <v>0</v>
      </c>
      <c r="DB110" s="146">
        <f t="shared" si="112"/>
        <v>77.5</v>
      </c>
      <c r="DC110" s="146">
        <f t="shared" si="113"/>
        <v>112.80000000000001</v>
      </c>
      <c r="DD110" s="146">
        <f t="shared" si="114"/>
        <v>252.59999999999997</v>
      </c>
      <c r="DE110" s="146">
        <f t="shared" si="115"/>
        <v>0</v>
      </c>
      <c r="DF110" s="146">
        <f t="shared" si="116"/>
        <v>47.89999999999998</v>
      </c>
      <c r="DG110" s="146">
        <f t="shared" si="117"/>
        <v>0</v>
      </c>
      <c r="DH110" s="146">
        <f t="shared" si="118"/>
        <v>0</v>
      </c>
      <c r="DI110" s="146">
        <f t="shared" si="119"/>
        <v>301.70000000000005</v>
      </c>
      <c r="DJ110" s="146">
        <f t="shared" si="120"/>
        <v>934.5</v>
      </c>
      <c r="DK110" s="146" t="s">
        <v>24</v>
      </c>
      <c r="DL110" s="146">
        <f t="shared" si="121"/>
        <v>0.3</v>
      </c>
      <c r="DM110" s="146">
        <f t="shared" si="122"/>
        <v>51.1</v>
      </c>
      <c r="DN110" s="146">
        <f t="shared" si="123"/>
        <v>-51.1</v>
      </c>
      <c r="DO110" s="146">
        <f t="shared" si="124"/>
        <v>0</v>
      </c>
      <c r="DP110" s="146">
        <f t="shared" si="125"/>
        <v>0</v>
      </c>
      <c r="DQ110" s="146">
        <f t="shared" si="126"/>
        <v>0</v>
      </c>
      <c r="DR110" s="146">
        <f t="shared" si="127"/>
        <v>0</v>
      </c>
      <c r="DS110" s="146">
        <f t="shared" si="128"/>
        <v>0</v>
      </c>
      <c r="DT110" s="146">
        <f t="shared" si="129"/>
        <v>0.5</v>
      </c>
      <c r="DU110" s="146">
        <f t="shared" si="130"/>
        <v>5</v>
      </c>
      <c r="DV110" s="146">
        <f t="shared" si="131"/>
        <v>0</v>
      </c>
      <c r="DW110" s="146">
        <f t="shared" si="132"/>
        <v>5.799999999999997</v>
      </c>
      <c r="DX110" s="146">
        <v>27.4</v>
      </c>
      <c r="DY110" s="146">
        <v>142</v>
      </c>
      <c r="DZ110" s="146">
        <v>142</v>
      </c>
      <c r="EA110" s="146">
        <v>219.5</v>
      </c>
      <c r="EB110" s="163">
        <v>332.3</v>
      </c>
      <c r="EC110" s="146">
        <v>584.9</v>
      </c>
      <c r="ED110" s="146">
        <v>584.9</v>
      </c>
      <c r="EE110" s="155">
        <v>632.8</v>
      </c>
      <c r="EF110" s="155">
        <v>632.8</v>
      </c>
      <c r="EG110" s="146">
        <v>632.8</v>
      </c>
      <c r="EH110" s="146">
        <v>934.5</v>
      </c>
      <c r="EI110" s="146" t="s">
        <v>24</v>
      </c>
      <c r="EJ110" s="146">
        <v>0.3</v>
      </c>
      <c r="EK110" s="164">
        <v>51.4</v>
      </c>
      <c r="EL110" s="155">
        <v>0.3</v>
      </c>
      <c r="EM110" s="146">
        <v>0.3</v>
      </c>
      <c r="EN110" s="155">
        <v>0.3</v>
      </c>
      <c r="EO110" s="146">
        <v>0.3</v>
      </c>
      <c r="EP110" s="165">
        <v>0.3</v>
      </c>
      <c r="EQ110" s="198">
        <v>0.3</v>
      </c>
      <c r="ER110" s="155">
        <v>0.8</v>
      </c>
      <c r="ES110" s="155">
        <v>5.8</v>
      </c>
      <c r="ET110" s="155">
        <v>5.8</v>
      </c>
      <c r="EU110" s="146" t="s">
        <v>24</v>
      </c>
      <c r="EV110" s="146" t="s">
        <v>24</v>
      </c>
      <c r="EW110" s="146">
        <v>9.8</v>
      </c>
      <c r="EX110" s="155">
        <v>47</v>
      </c>
      <c r="EY110" s="155">
        <v>168</v>
      </c>
      <c r="EZ110" s="155">
        <v>221.370933</v>
      </c>
      <c r="FA110" s="155">
        <v>0</v>
      </c>
      <c r="FB110" s="51">
        <v>5.166716</v>
      </c>
      <c r="FC110" s="199">
        <v>0</v>
      </c>
      <c r="FD110" s="199">
        <v>0</v>
      </c>
      <c r="FE110" s="25">
        <v>0</v>
      </c>
      <c r="FF110" s="199">
        <v>0</v>
      </c>
      <c r="FG110" s="155">
        <f t="shared" si="133"/>
        <v>394.53764900000004</v>
      </c>
      <c r="FH110" s="155">
        <v>20.615047</v>
      </c>
      <c r="FI110" s="169">
        <v>3.306805</v>
      </c>
      <c r="FJ110" s="155">
        <v>56.388826</v>
      </c>
      <c r="FK110" s="155">
        <v>1.261781</v>
      </c>
      <c r="FL110" s="155">
        <v>0</v>
      </c>
      <c r="FM110" s="155">
        <v>0</v>
      </c>
      <c r="FN110" s="155">
        <v>195.360592</v>
      </c>
      <c r="FO110" s="155">
        <v>132.529634</v>
      </c>
      <c r="FP110" s="155">
        <v>9.590604</v>
      </c>
      <c r="FQ110" s="155">
        <v>149.137331</v>
      </c>
      <c r="FR110" s="155">
        <v>12.843006</v>
      </c>
      <c r="FS110" s="155">
        <v>0</v>
      </c>
      <c r="FT110" s="146">
        <f t="shared" si="137"/>
        <v>581.0336259999999</v>
      </c>
      <c r="FU110" s="28">
        <v>20.362791</v>
      </c>
      <c r="FV110" s="146">
        <v>2356.960578</v>
      </c>
      <c r="FW110" s="114">
        <v>180.256532</v>
      </c>
      <c r="FX110" s="114">
        <v>0</v>
      </c>
      <c r="FY110" s="114">
        <v>6.869662</v>
      </c>
      <c r="FZ110" s="114">
        <v>1.452538</v>
      </c>
      <c r="GA110" s="52">
        <v>0</v>
      </c>
      <c r="GB110" s="52">
        <v>190.700619</v>
      </c>
      <c r="GC110" s="52">
        <v>326.883513</v>
      </c>
      <c r="GD110" s="52">
        <v>0</v>
      </c>
      <c r="GE110" s="52">
        <v>157.234464</v>
      </c>
      <c r="GF110" s="52">
        <v>2.684425</v>
      </c>
      <c r="GG110" s="158">
        <f t="shared" si="134"/>
        <v>3243.4051220000006</v>
      </c>
      <c r="GH110" s="146">
        <v>341.34512</v>
      </c>
      <c r="GI110" s="146">
        <v>14.583564</v>
      </c>
      <c r="GJ110" s="249">
        <v>180.256532</v>
      </c>
      <c r="GK110" s="249">
        <v>0</v>
      </c>
      <c r="GL110" s="158">
        <v>26.129606</v>
      </c>
      <c r="GM110" s="158">
        <v>155.076628</v>
      </c>
      <c r="GN110" s="250">
        <v>51.873614</v>
      </c>
      <c r="GO110" s="250">
        <v>3.53948</v>
      </c>
      <c r="GP110" s="158">
        <v>0</v>
      </c>
      <c r="GQ110" s="158">
        <v>1.300634</v>
      </c>
      <c r="GR110" s="158">
        <v>0</v>
      </c>
      <c r="GS110" s="251">
        <v>18.059184</v>
      </c>
      <c r="GT110" s="155">
        <v>960.750590899675</v>
      </c>
      <c r="GU110" s="155">
        <v>972.5151663386002</v>
      </c>
      <c r="GV110" s="155">
        <v>1102.686655</v>
      </c>
      <c r="GW110" s="146">
        <f t="shared" si="135"/>
        <v>792.1643619999999</v>
      </c>
      <c r="GX110" s="146">
        <v>139.896854</v>
      </c>
      <c r="GY110" s="146">
        <v>11.048608</v>
      </c>
      <c r="GZ110" s="146">
        <v>0</v>
      </c>
      <c r="HA110" s="146">
        <v>0</v>
      </c>
      <c r="HB110" s="146">
        <v>52.227542799999995</v>
      </c>
      <c r="HC110" s="146">
        <v>0</v>
      </c>
      <c r="HD110" s="146">
        <v>343.597252518</v>
      </c>
      <c r="HE110" s="146">
        <v>0</v>
      </c>
      <c r="HF110" s="331">
        <v>0</v>
      </c>
      <c r="HG110" s="328">
        <v>237.72586687999998</v>
      </c>
      <c r="HH110" s="328">
        <v>2.162012566</v>
      </c>
      <c r="HI110" s="328">
        <v>174.09245413567498</v>
      </c>
      <c r="HJ110" s="96">
        <v>35.424066625200005</v>
      </c>
      <c r="HK110" s="96">
        <v>14.103495718</v>
      </c>
      <c r="HL110" s="96">
        <v>84.74003112540001</v>
      </c>
      <c r="HM110" s="96">
        <v>0</v>
      </c>
      <c r="HN110" s="96">
        <v>0</v>
      </c>
      <c r="HO110" s="96">
        <v>102.87308506999999</v>
      </c>
      <c r="HP110" s="96">
        <v>286.6556574400001</v>
      </c>
      <c r="HQ110" s="96"/>
      <c r="HR110" s="96">
        <v>194.85951736</v>
      </c>
      <c r="HS110" s="96">
        <v>24.648966</v>
      </c>
      <c r="HT110" s="96">
        <v>222.182042</v>
      </c>
      <c r="HU110" s="96">
        <v>7.028305</v>
      </c>
      <c r="HV110" s="347">
        <f t="shared" si="138"/>
        <v>960.750590899675</v>
      </c>
      <c r="HW110" s="347">
        <f t="shared" si="136"/>
        <v>972.5151663386002</v>
      </c>
      <c r="HX110" s="347"/>
      <c r="HY110" s="347">
        <v>184.508033</v>
      </c>
      <c r="HZ110" s="347">
        <v>53.316775</v>
      </c>
      <c r="IA110" s="347">
        <v>1.551265</v>
      </c>
      <c r="IB110" s="347">
        <v>536.282576</v>
      </c>
      <c r="IC110" s="347"/>
      <c r="ID110" s="347">
        <v>248.941436</v>
      </c>
      <c r="IE110" s="347">
        <v>20.160476</v>
      </c>
      <c r="IF110" s="347"/>
      <c r="IG110" s="347"/>
      <c r="IH110" s="347">
        <v>57.926094</v>
      </c>
      <c r="II110" s="347"/>
      <c r="IJ110" s="347"/>
      <c r="IK110" s="347"/>
      <c r="IL110" s="347">
        <v>54.166674</v>
      </c>
      <c r="IM110" s="347">
        <v>18</v>
      </c>
      <c r="IN110" s="347">
        <v>44.10979</v>
      </c>
      <c r="IO110" s="347"/>
      <c r="IP110" s="155">
        <f t="shared" si="139"/>
        <v>775.658649</v>
      </c>
      <c r="IQ110" s="155">
        <f t="shared" si="140"/>
        <v>116.276464</v>
      </c>
      <c r="IR110" s="312"/>
    </row>
    <row r="111" spans="1:252" ht="16.5" customHeight="1">
      <c r="A111" s="196" t="s">
        <v>178</v>
      </c>
      <c r="B111" s="197" t="s">
        <v>179</v>
      </c>
      <c r="C111" s="18">
        <v>1332.8</v>
      </c>
      <c r="D111" s="18">
        <v>1766.9</v>
      </c>
      <c r="E111" s="18">
        <v>1648.2</v>
      </c>
      <c r="F111" s="18">
        <v>1328.6</v>
      </c>
      <c r="G111" s="18">
        <v>1697.7</v>
      </c>
      <c r="H111" s="18">
        <v>2068.6</v>
      </c>
      <c r="I111" s="147">
        <v>1193.9</v>
      </c>
      <c r="J111" s="147">
        <v>1918.9</v>
      </c>
      <c r="K111" s="147">
        <v>1403.8</v>
      </c>
      <c r="L111" s="147">
        <v>1402.6</v>
      </c>
      <c r="M111" s="147">
        <v>4633.4</v>
      </c>
      <c r="N111" s="146">
        <v>3721.5</v>
      </c>
      <c r="O111" s="147">
        <v>5557.1</v>
      </c>
      <c r="P111" s="147">
        <v>5449.7</v>
      </c>
      <c r="Q111" s="18">
        <v>8564.2</v>
      </c>
      <c r="R111" s="147">
        <f t="shared" si="92"/>
        <v>8667.4</v>
      </c>
      <c r="S111" s="146">
        <v>25565.8</v>
      </c>
      <c r="T111" s="146">
        <v>15656.6</v>
      </c>
      <c r="U111" s="155">
        <v>14858</v>
      </c>
      <c r="V111" s="155">
        <v>16375.010504999998</v>
      </c>
      <c r="W111" s="155">
        <v>36166.448282</v>
      </c>
      <c r="X111" s="155">
        <v>21308.169988</v>
      </c>
      <c r="Y111" s="155">
        <v>25914.697403</v>
      </c>
      <c r="Z111" s="147">
        <v>349.7</v>
      </c>
      <c r="AA111" s="18">
        <v>355.7</v>
      </c>
      <c r="AB111" s="18">
        <v>407.1</v>
      </c>
      <c r="AC111" s="18">
        <v>260.5</v>
      </c>
      <c r="AD111" s="18">
        <v>434.4</v>
      </c>
      <c r="AE111" s="18">
        <v>243.5</v>
      </c>
      <c r="AF111" s="18">
        <v>2</v>
      </c>
      <c r="AG111" s="18">
        <v>293.7</v>
      </c>
      <c r="AH111" s="18">
        <v>483</v>
      </c>
      <c r="AI111" s="18">
        <v>1103.7</v>
      </c>
      <c r="AJ111" s="18">
        <v>1019.7</v>
      </c>
      <c r="AK111" s="18">
        <v>604.1</v>
      </c>
      <c r="AL111" s="147">
        <f t="shared" si="93"/>
        <v>5557.1</v>
      </c>
      <c r="AM111" s="147">
        <v>475.6</v>
      </c>
      <c r="AN111" s="18">
        <v>419.3</v>
      </c>
      <c r="AO111" s="18">
        <v>520.8</v>
      </c>
      <c r="AP111" s="18">
        <v>259</v>
      </c>
      <c r="AQ111" s="18">
        <v>230.8</v>
      </c>
      <c r="AR111" s="18">
        <v>641.8</v>
      </c>
      <c r="AS111" s="18">
        <v>451.2</v>
      </c>
      <c r="AT111" s="18">
        <v>470.7</v>
      </c>
      <c r="AU111" s="18">
        <v>548.7</v>
      </c>
      <c r="AV111" s="18">
        <v>446.2</v>
      </c>
      <c r="AW111" s="18">
        <v>537.4</v>
      </c>
      <c r="AX111" s="18">
        <v>448.2</v>
      </c>
      <c r="AY111" s="147">
        <f t="shared" si="94"/>
        <v>5449.699999999999</v>
      </c>
      <c r="AZ111" s="161">
        <v>1578.7</v>
      </c>
      <c r="BA111" s="18">
        <v>841.6</v>
      </c>
      <c r="BB111" s="18">
        <v>486.9</v>
      </c>
      <c r="BC111" s="18">
        <v>971.1</v>
      </c>
      <c r="BD111" s="18">
        <v>436.1</v>
      </c>
      <c r="BE111" s="18">
        <v>1018.4</v>
      </c>
      <c r="BF111" s="18">
        <v>519.3</v>
      </c>
      <c r="BG111" s="18">
        <v>399.7</v>
      </c>
      <c r="BH111" s="18">
        <v>860.8</v>
      </c>
      <c r="BI111" s="18">
        <v>312.2</v>
      </c>
      <c r="BJ111" s="18">
        <v>685.7</v>
      </c>
      <c r="BK111" s="18">
        <v>453.7</v>
      </c>
      <c r="BL111" s="147">
        <f t="shared" si="95"/>
        <v>8564.2</v>
      </c>
      <c r="BM111" s="161" t="s">
        <v>24</v>
      </c>
      <c r="BN111" s="18">
        <v>43.1</v>
      </c>
      <c r="BO111" s="18">
        <v>3.2</v>
      </c>
      <c r="BP111" s="18" t="s">
        <v>24</v>
      </c>
      <c r="BQ111" s="18">
        <v>1040.6</v>
      </c>
      <c r="BR111" s="18">
        <v>714.3</v>
      </c>
      <c r="BS111" s="48">
        <v>1279.9</v>
      </c>
      <c r="BT111" s="48">
        <v>2143.9</v>
      </c>
      <c r="BU111" s="48">
        <v>1052.3</v>
      </c>
      <c r="BV111" s="48">
        <v>802.2999999999993</v>
      </c>
      <c r="BW111" s="48">
        <v>842.9000000000005</v>
      </c>
      <c r="BX111" s="18">
        <v>744.9</v>
      </c>
      <c r="BY111" s="18">
        <f t="shared" si="96"/>
        <v>8667.4</v>
      </c>
      <c r="BZ111" s="162">
        <v>928.8</v>
      </c>
      <c r="CA111" s="18">
        <f t="shared" si="97"/>
        <v>1982.8999999999999</v>
      </c>
      <c r="CB111" s="18">
        <f t="shared" si="98"/>
        <v>2848.4000000000005</v>
      </c>
      <c r="CC111" s="18">
        <f t="shared" si="99"/>
        <v>1169.2999999999993</v>
      </c>
      <c r="CD111" s="18">
        <f t="shared" si="100"/>
        <v>7788.300000000001</v>
      </c>
      <c r="CE111" s="18">
        <f t="shared" si="101"/>
        <v>2539.7999999999993</v>
      </c>
      <c r="CF111" s="18">
        <f t="shared" si="102"/>
        <v>669.9000000000015</v>
      </c>
      <c r="CG111" s="18">
        <f t="shared" si="103"/>
        <v>1193.7999999999993</v>
      </c>
      <c r="CH111" s="18">
        <f t="shared" si="104"/>
        <v>2598.5</v>
      </c>
      <c r="CI111" s="18">
        <f t="shared" si="105"/>
        <v>821.2999999999993</v>
      </c>
      <c r="CJ111" s="18">
        <f t="shared" si="106"/>
        <v>1684.4000000000015</v>
      </c>
      <c r="CK111" s="18">
        <f t="shared" si="107"/>
        <v>1340.3999999999978</v>
      </c>
      <c r="CL111" s="18">
        <f t="shared" si="108"/>
        <v>25565.8</v>
      </c>
      <c r="CM111" s="162">
        <v>2911.7</v>
      </c>
      <c r="CN111" s="162">
        <v>5760.1</v>
      </c>
      <c r="CO111" s="18">
        <v>6929.4</v>
      </c>
      <c r="CP111" s="28">
        <v>14717.7</v>
      </c>
      <c r="CQ111" s="162">
        <v>17257.5</v>
      </c>
      <c r="CR111" s="162">
        <v>17927.4</v>
      </c>
      <c r="CS111" s="162">
        <v>19121.2</v>
      </c>
      <c r="CT111" s="28">
        <v>21719.7</v>
      </c>
      <c r="CU111" s="146">
        <v>22541</v>
      </c>
      <c r="CV111" s="146">
        <v>24225.4</v>
      </c>
      <c r="CW111" s="146">
        <v>25565.8</v>
      </c>
      <c r="CX111" s="146">
        <v>519.1</v>
      </c>
      <c r="CY111" s="146">
        <f t="shared" si="109"/>
        <v>4201.7</v>
      </c>
      <c r="CZ111" s="146">
        <f t="shared" si="110"/>
        <v>615.3000000000002</v>
      </c>
      <c r="DA111" s="146">
        <f t="shared" si="111"/>
        <v>1643.8999999999996</v>
      </c>
      <c r="DB111" s="146">
        <f t="shared" si="112"/>
        <v>700.3999999999996</v>
      </c>
      <c r="DC111" s="146">
        <f t="shared" si="113"/>
        <v>2203.2000000000007</v>
      </c>
      <c r="DD111" s="146">
        <f t="shared" si="114"/>
        <v>693.7999999999993</v>
      </c>
      <c r="DE111" s="146">
        <f t="shared" si="115"/>
        <v>1010.3999999999996</v>
      </c>
      <c r="DF111" s="146">
        <f t="shared" si="116"/>
        <v>1205.4000000000015</v>
      </c>
      <c r="DG111" s="146">
        <f t="shared" si="117"/>
        <v>1077.5</v>
      </c>
      <c r="DH111" s="146">
        <f t="shared" si="118"/>
        <v>989.8999999999996</v>
      </c>
      <c r="DI111" s="146">
        <f t="shared" si="119"/>
        <v>796</v>
      </c>
      <c r="DJ111" s="146">
        <f t="shared" si="120"/>
        <v>15656.6</v>
      </c>
      <c r="DK111" s="146">
        <v>1363.4</v>
      </c>
      <c r="DL111" s="146">
        <f t="shared" si="121"/>
        <v>1088.9</v>
      </c>
      <c r="DM111" s="146">
        <f t="shared" si="122"/>
        <v>2616.8</v>
      </c>
      <c r="DN111" s="146">
        <f t="shared" si="123"/>
        <v>-132.10000000000036</v>
      </c>
      <c r="DO111" s="146">
        <f t="shared" si="124"/>
        <v>817.8000000000002</v>
      </c>
      <c r="DP111" s="146">
        <f t="shared" si="125"/>
        <v>1506.8999999999996</v>
      </c>
      <c r="DQ111" s="146">
        <f t="shared" si="126"/>
        <v>967.1999999999998</v>
      </c>
      <c r="DR111" s="146">
        <f t="shared" si="127"/>
        <v>759.5</v>
      </c>
      <c r="DS111" s="146">
        <f t="shared" si="128"/>
        <v>1247.5</v>
      </c>
      <c r="DT111" s="146">
        <f t="shared" si="129"/>
        <v>1671.7000000000007</v>
      </c>
      <c r="DU111" s="146">
        <f t="shared" si="130"/>
        <v>1239.6000000000004</v>
      </c>
      <c r="DV111" s="146">
        <f t="shared" si="131"/>
        <v>1710.7999999999993</v>
      </c>
      <c r="DW111" s="146">
        <f t="shared" si="132"/>
        <v>14858</v>
      </c>
      <c r="DX111" s="146">
        <v>4720.8</v>
      </c>
      <c r="DY111" s="146">
        <v>5336.1</v>
      </c>
      <c r="DZ111" s="146">
        <v>6980</v>
      </c>
      <c r="EA111" s="146">
        <v>7680.4</v>
      </c>
      <c r="EB111" s="163">
        <v>9883.6</v>
      </c>
      <c r="EC111" s="146">
        <v>10577.4</v>
      </c>
      <c r="ED111" s="146">
        <v>11587.8</v>
      </c>
      <c r="EE111" s="155">
        <v>12793.2</v>
      </c>
      <c r="EF111" s="155">
        <v>13870.7</v>
      </c>
      <c r="EG111" s="146">
        <v>14860.6</v>
      </c>
      <c r="EH111" s="146">
        <v>15656.6</v>
      </c>
      <c r="EI111" s="146">
        <v>1363.4</v>
      </c>
      <c r="EJ111" s="146">
        <v>2452.3</v>
      </c>
      <c r="EK111" s="164">
        <v>5069.1</v>
      </c>
      <c r="EL111" s="155">
        <v>4937</v>
      </c>
      <c r="EM111" s="146">
        <v>5754.8</v>
      </c>
      <c r="EN111" s="155">
        <v>7261.7</v>
      </c>
      <c r="EO111" s="146">
        <v>8228.9</v>
      </c>
      <c r="EP111" s="165">
        <v>8988.4</v>
      </c>
      <c r="EQ111" s="198">
        <v>10235.9</v>
      </c>
      <c r="ER111" s="155">
        <v>11907.6</v>
      </c>
      <c r="ES111" s="155">
        <v>13147.2</v>
      </c>
      <c r="ET111" s="155">
        <v>14858</v>
      </c>
      <c r="EU111" s="155">
        <v>1223.7</v>
      </c>
      <c r="EV111" s="146">
        <v>2448.2</v>
      </c>
      <c r="EW111" s="146">
        <v>4108.1</v>
      </c>
      <c r="EX111" s="155">
        <v>5278.3</v>
      </c>
      <c r="EY111" s="155">
        <v>7179.9</v>
      </c>
      <c r="EZ111" s="155">
        <v>2080.149495</v>
      </c>
      <c r="FA111" s="155">
        <v>1654.235167</v>
      </c>
      <c r="FB111" s="51">
        <v>2065.740643</v>
      </c>
      <c r="FC111" s="199">
        <v>1481.703736</v>
      </c>
      <c r="FD111" s="199">
        <v>865.279222</v>
      </c>
      <c r="FE111" s="25">
        <v>594.295268</v>
      </c>
      <c r="FF111" s="199">
        <v>453.706974</v>
      </c>
      <c r="FG111" s="155">
        <f t="shared" si="133"/>
        <v>16375.010504999998</v>
      </c>
      <c r="FH111" s="155">
        <v>1517.842874</v>
      </c>
      <c r="FI111" s="169">
        <v>1899.286224</v>
      </c>
      <c r="FJ111" s="155">
        <v>5394.527733</v>
      </c>
      <c r="FK111" s="155">
        <v>1303.774589</v>
      </c>
      <c r="FL111" s="155">
        <v>1682.070565</v>
      </c>
      <c r="FM111" s="155">
        <v>2498.617869</v>
      </c>
      <c r="FN111" s="155">
        <v>1764.814982</v>
      </c>
      <c r="FO111" s="155">
        <v>2738.845686</v>
      </c>
      <c r="FP111" s="155">
        <v>1891.866786</v>
      </c>
      <c r="FQ111" s="155">
        <v>8287.144373</v>
      </c>
      <c r="FR111" s="155">
        <v>4190.210305</v>
      </c>
      <c r="FS111" s="155">
        <v>2997.446296</v>
      </c>
      <c r="FT111" s="146">
        <f t="shared" si="137"/>
        <v>36166.448282</v>
      </c>
      <c r="FU111" s="28">
        <v>1643.303494</v>
      </c>
      <c r="FV111" s="146">
        <v>583.220559</v>
      </c>
      <c r="FW111" s="114">
        <v>1563.089817</v>
      </c>
      <c r="FX111" s="114">
        <v>2027.524185</v>
      </c>
      <c r="FY111" s="114">
        <v>1880.016593</v>
      </c>
      <c r="FZ111" s="114">
        <v>2037.433646</v>
      </c>
      <c r="GA111" s="52">
        <v>1846.254816</v>
      </c>
      <c r="GB111" s="52">
        <v>1540.612917</v>
      </c>
      <c r="GC111" s="52">
        <v>2210.663777</v>
      </c>
      <c r="GD111" s="52">
        <v>2052.430172</v>
      </c>
      <c r="GE111" s="52">
        <v>1692.337267</v>
      </c>
      <c r="GF111" s="52">
        <v>2231.2827449999995</v>
      </c>
      <c r="GG111" s="158">
        <f t="shared" si="134"/>
        <v>21308.169988</v>
      </c>
      <c r="GH111" s="146">
        <v>1866.066545</v>
      </c>
      <c r="GI111" s="146">
        <v>1864.458092</v>
      </c>
      <c r="GJ111" s="249">
        <v>1563.089817</v>
      </c>
      <c r="GK111" s="249">
        <v>2259.0819800000004</v>
      </c>
      <c r="GL111" s="158">
        <v>1183.97736</v>
      </c>
      <c r="GM111" s="158">
        <v>2413.9401020000005</v>
      </c>
      <c r="GN111" s="250">
        <v>1770.863887</v>
      </c>
      <c r="GO111" s="250">
        <v>1940.021574</v>
      </c>
      <c r="GP111" s="158">
        <v>1326.448952</v>
      </c>
      <c r="GQ111" s="158">
        <v>1613.060329</v>
      </c>
      <c r="GR111" s="158">
        <v>1788.532187</v>
      </c>
      <c r="GS111" s="251">
        <v>6325.156578</v>
      </c>
      <c r="GT111" s="155">
        <v>55836.65386880742</v>
      </c>
      <c r="GU111" s="155">
        <v>36441.60265444715</v>
      </c>
      <c r="GV111" s="155">
        <v>39148.89269424</v>
      </c>
      <c r="GW111" s="146">
        <f t="shared" si="135"/>
        <v>25914.697403</v>
      </c>
      <c r="GX111" s="146">
        <v>3714.051315</v>
      </c>
      <c r="GY111" s="146">
        <v>1831.409235</v>
      </c>
      <c r="GZ111" s="146">
        <v>19671.389041000002</v>
      </c>
      <c r="HA111" s="146">
        <v>10178.327756</v>
      </c>
      <c r="HB111" s="146">
        <v>3156.1059903200003</v>
      </c>
      <c r="HC111" s="146">
        <v>1888.91225925</v>
      </c>
      <c r="HD111" s="146">
        <v>2241.405873955172</v>
      </c>
      <c r="HE111" s="146">
        <v>2045.0965065177156</v>
      </c>
      <c r="HF111" s="330">
        <v>1966.7122108719152</v>
      </c>
      <c r="HG111" s="328">
        <v>4262.55431413719</v>
      </c>
      <c r="HH111" s="328">
        <v>2773.2554220848833</v>
      </c>
      <c r="HI111" s="328">
        <v>2107.433944670547</v>
      </c>
      <c r="HJ111" s="96">
        <v>2318.7252272327596</v>
      </c>
      <c r="HK111" s="96">
        <v>1780.0798736503402</v>
      </c>
      <c r="HL111" s="96">
        <v>3632.47917569405</v>
      </c>
      <c r="HM111" s="96">
        <v>3278.4519535100003</v>
      </c>
      <c r="HN111" s="96">
        <v>1993.5845598699993</v>
      </c>
      <c r="HO111" s="96">
        <v>2565.9814896</v>
      </c>
      <c r="HP111" s="96">
        <v>2911.75755055</v>
      </c>
      <c r="HQ111" s="96">
        <v>2274.3163675199994</v>
      </c>
      <c r="HR111" s="96">
        <v>3640.314827820002</v>
      </c>
      <c r="HS111" s="96">
        <v>3655.2485349999997</v>
      </c>
      <c r="HT111" s="96">
        <v>4226.444504</v>
      </c>
      <c r="HU111" s="96">
        <v>4164.21859</v>
      </c>
      <c r="HV111" s="347">
        <f t="shared" si="138"/>
        <v>55836.65386880742</v>
      </c>
      <c r="HW111" s="347">
        <f t="shared" si="136"/>
        <v>36441.60265444715</v>
      </c>
      <c r="HX111" s="347">
        <v>2778.53792</v>
      </c>
      <c r="HY111" s="347">
        <v>3012.691913</v>
      </c>
      <c r="HZ111" s="347">
        <v>3394.27989</v>
      </c>
      <c r="IA111" s="347">
        <v>3815.9645499999997</v>
      </c>
      <c r="IB111" s="347">
        <v>2482.421867</v>
      </c>
      <c r="IC111" s="347">
        <v>4139.548788</v>
      </c>
      <c r="ID111" s="347">
        <v>4657.214527</v>
      </c>
      <c r="IE111" s="347">
        <v>2202.094848</v>
      </c>
      <c r="IF111" s="347">
        <v>2929.459615239999</v>
      </c>
      <c r="IG111" s="347">
        <v>3576.1597730000003</v>
      </c>
      <c r="IH111" s="347">
        <v>4180.105565</v>
      </c>
      <c r="II111" s="347">
        <v>1980.413438</v>
      </c>
      <c r="IJ111" s="347">
        <v>3115.372023</v>
      </c>
      <c r="IK111" s="347">
        <v>2693.081048</v>
      </c>
      <c r="IL111" s="347">
        <v>3466.1382009999998</v>
      </c>
      <c r="IM111" s="347">
        <v>2343.671646</v>
      </c>
      <c r="IN111" s="347">
        <v>3880.9609720000003</v>
      </c>
      <c r="IO111" s="347">
        <v>3233.766748</v>
      </c>
      <c r="IP111" s="155">
        <f t="shared" si="139"/>
        <v>19623.444928</v>
      </c>
      <c r="IQ111" s="155">
        <f t="shared" si="140"/>
        <v>18732.990638000003</v>
      </c>
      <c r="IR111" s="312"/>
    </row>
    <row r="112" spans="1:252" ht="16.5" customHeight="1">
      <c r="A112" s="196" t="s">
        <v>180</v>
      </c>
      <c r="B112" s="197" t="s">
        <v>181</v>
      </c>
      <c r="C112" s="18">
        <v>1164.5</v>
      </c>
      <c r="D112" s="18">
        <v>1751.7</v>
      </c>
      <c r="E112" s="18">
        <v>1512.7</v>
      </c>
      <c r="F112" s="18">
        <v>1464.1</v>
      </c>
      <c r="G112" s="18">
        <v>932</v>
      </c>
      <c r="H112" s="18">
        <v>1075.1</v>
      </c>
      <c r="I112" s="147">
        <v>2050.9</v>
      </c>
      <c r="J112" s="147">
        <v>1296.2</v>
      </c>
      <c r="K112" s="147">
        <v>2321.1</v>
      </c>
      <c r="L112" s="147">
        <v>1907.1</v>
      </c>
      <c r="M112" s="147">
        <v>2099.5</v>
      </c>
      <c r="N112" s="146">
        <v>4615.2</v>
      </c>
      <c r="O112" s="147">
        <v>4075</v>
      </c>
      <c r="P112" s="147">
        <v>3454.1</v>
      </c>
      <c r="Q112" s="18">
        <v>5324.1</v>
      </c>
      <c r="R112" s="147">
        <f t="shared" si="92"/>
        <v>8083.299999999999</v>
      </c>
      <c r="S112" s="146">
        <v>20224.3</v>
      </c>
      <c r="T112" s="146">
        <v>15420.4</v>
      </c>
      <c r="U112" s="155">
        <v>8044</v>
      </c>
      <c r="V112" s="155">
        <v>7799.821721</v>
      </c>
      <c r="W112" s="155">
        <v>10393.631805</v>
      </c>
      <c r="X112" s="155">
        <v>8957.762704</v>
      </c>
      <c r="Y112" s="155">
        <v>18096.889181000002</v>
      </c>
      <c r="Z112" s="147">
        <v>203.9</v>
      </c>
      <c r="AA112" s="18">
        <v>316.9</v>
      </c>
      <c r="AB112" s="18">
        <v>1087.1</v>
      </c>
      <c r="AC112" s="18">
        <v>217</v>
      </c>
      <c r="AD112" s="18">
        <v>313.5</v>
      </c>
      <c r="AE112" s="18">
        <v>164.7</v>
      </c>
      <c r="AF112" s="18">
        <v>237</v>
      </c>
      <c r="AG112" s="18">
        <v>221.3</v>
      </c>
      <c r="AH112" s="18">
        <v>214</v>
      </c>
      <c r="AI112" s="18">
        <v>576.2</v>
      </c>
      <c r="AJ112" s="18">
        <v>391.5</v>
      </c>
      <c r="AK112" s="18">
        <v>131.9</v>
      </c>
      <c r="AL112" s="147">
        <f t="shared" si="93"/>
        <v>4074.9999999999995</v>
      </c>
      <c r="AM112" s="147">
        <v>540.9</v>
      </c>
      <c r="AN112" s="18">
        <v>71.4</v>
      </c>
      <c r="AO112" s="18">
        <v>325.9</v>
      </c>
      <c r="AP112" s="18">
        <v>227.8</v>
      </c>
      <c r="AQ112" s="18">
        <v>3.6</v>
      </c>
      <c r="AR112" s="18">
        <v>286.6</v>
      </c>
      <c r="AS112" s="18">
        <v>335</v>
      </c>
      <c r="AT112" s="18">
        <v>379.4</v>
      </c>
      <c r="AU112" s="18">
        <v>536.5</v>
      </c>
      <c r="AV112" s="18">
        <v>387.9</v>
      </c>
      <c r="AW112" s="18">
        <v>179.7</v>
      </c>
      <c r="AX112" s="18">
        <v>179.4</v>
      </c>
      <c r="AY112" s="147">
        <f t="shared" si="94"/>
        <v>3454.1</v>
      </c>
      <c r="AZ112" s="161">
        <v>481.6</v>
      </c>
      <c r="BA112" s="18">
        <v>361.6</v>
      </c>
      <c r="BB112" s="18">
        <v>625.3</v>
      </c>
      <c r="BC112" s="18">
        <v>466.8</v>
      </c>
      <c r="BD112" s="18">
        <v>253.8</v>
      </c>
      <c r="BE112" s="18">
        <v>415.5</v>
      </c>
      <c r="BF112" s="18">
        <v>659</v>
      </c>
      <c r="BG112" s="18">
        <v>188.1</v>
      </c>
      <c r="BH112" s="18">
        <v>554.3</v>
      </c>
      <c r="BI112" s="18">
        <v>187.8</v>
      </c>
      <c r="BJ112" s="18">
        <v>537.1</v>
      </c>
      <c r="BK112" s="18">
        <v>593.2</v>
      </c>
      <c r="BL112" s="147">
        <f t="shared" si="95"/>
        <v>5324.1</v>
      </c>
      <c r="BM112" s="161">
        <v>323.2</v>
      </c>
      <c r="BN112" s="18">
        <v>561.4</v>
      </c>
      <c r="BO112" s="18">
        <v>437.8</v>
      </c>
      <c r="BP112" s="18">
        <v>298.2</v>
      </c>
      <c r="BQ112" s="18">
        <v>467.5</v>
      </c>
      <c r="BR112" s="18">
        <v>1405.3</v>
      </c>
      <c r="BS112" s="48">
        <v>201.7</v>
      </c>
      <c r="BT112" s="48">
        <v>618.4</v>
      </c>
      <c r="BU112" s="48">
        <v>1176.5</v>
      </c>
      <c r="BV112" s="48">
        <v>569.2</v>
      </c>
      <c r="BW112" s="48">
        <v>1246.6</v>
      </c>
      <c r="BX112" s="18">
        <v>777.5</v>
      </c>
      <c r="BY112" s="18">
        <f t="shared" si="96"/>
        <v>8083.299999999999</v>
      </c>
      <c r="BZ112" s="162">
        <v>2267.8</v>
      </c>
      <c r="CA112" s="18">
        <f t="shared" si="97"/>
        <v>2315.2</v>
      </c>
      <c r="CB112" s="18">
        <f t="shared" si="98"/>
        <v>1275</v>
      </c>
      <c r="CC112" s="18">
        <f t="shared" si="99"/>
        <v>234.19999999999982</v>
      </c>
      <c r="CD112" s="18">
        <f t="shared" si="100"/>
        <v>1208.4000000000005</v>
      </c>
      <c r="CE112" s="18">
        <f t="shared" si="101"/>
        <v>813.8999999999996</v>
      </c>
      <c r="CF112" s="18">
        <f t="shared" si="102"/>
        <v>506.7000000000007</v>
      </c>
      <c r="CG112" s="18">
        <f t="shared" si="103"/>
        <v>1506.7999999999993</v>
      </c>
      <c r="CH112" s="18">
        <f t="shared" si="104"/>
        <v>4358.4</v>
      </c>
      <c r="CI112" s="18">
        <f t="shared" si="105"/>
        <v>327.3000000000011</v>
      </c>
      <c r="CJ112" s="18">
        <f t="shared" si="106"/>
        <v>3447.0999999999985</v>
      </c>
      <c r="CK112" s="18">
        <f t="shared" si="107"/>
        <v>1963.5</v>
      </c>
      <c r="CL112" s="18">
        <f t="shared" si="108"/>
        <v>20224.3</v>
      </c>
      <c r="CM112" s="162">
        <v>4583</v>
      </c>
      <c r="CN112" s="162">
        <v>5858</v>
      </c>
      <c r="CO112" s="18">
        <v>6092.2</v>
      </c>
      <c r="CP112" s="28">
        <v>7300.6</v>
      </c>
      <c r="CQ112" s="162">
        <v>8114.5</v>
      </c>
      <c r="CR112" s="162">
        <v>8621.2</v>
      </c>
      <c r="CS112" s="162">
        <v>10128</v>
      </c>
      <c r="CT112" s="28">
        <v>14486.4</v>
      </c>
      <c r="CU112" s="146">
        <v>14813.7</v>
      </c>
      <c r="CV112" s="146">
        <v>18260.8</v>
      </c>
      <c r="CW112" s="146">
        <v>20224.3</v>
      </c>
      <c r="CX112" s="146">
        <v>917.2</v>
      </c>
      <c r="CY112" s="146">
        <f t="shared" si="109"/>
        <v>1291.2</v>
      </c>
      <c r="CZ112" s="146">
        <f t="shared" si="110"/>
        <v>653.4000000000001</v>
      </c>
      <c r="DA112" s="146">
        <f t="shared" si="111"/>
        <v>1253.3999999999996</v>
      </c>
      <c r="DB112" s="146">
        <f t="shared" si="112"/>
        <v>647.4000000000005</v>
      </c>
      <c r="DC112" s="146">
        <f t="shared" si="113"/>
        <v>1426.3999999999996</v>
      </c>
      <c r="DD112" s="146">
        <f t="shared" si="114"/>
        <v>287.60000000000036</v>
      </c>
      <c r="DE112" s="146">
        <f t="shared" si="115"/>
        <v>5188.799999999999</v>
      </c>
      <c r="DF112" s="146">
        <f t="shared" si="116"/>
        <v>1155</v>
      </c>
      <c r="DG112" s="146">
        <f t="shared" si="117"/>
        <v>752.1000000000004</v>
      </c>
      <c r="DH112" s="146">
        <f t="shared" si="118"/>
        <v>1263.2000000000007</v>
      </c>
      <c r="DI112" s="146">
        <f t="shared" si="119"/>
        <v>584.6999999999989</v>
      </c>
      <c r="DJ112" s="146">
        <f t="shared" si="120"/>
        <v>15420.4</v>
      </c>
      <c r="DK112" s="146">
        <v>220.3</v>
      </c>
      <c r="DL112" s="146">
        <f t="shared" si="121"/>
        <v>1077.7</v>
      </c>
      <c r="DM112" s="146">
        <f t="shared" si="122"/>
        <v>2204.6</v>
      </c>
      <c r="DN112" s="146">
        <f t="shared" si="123"/>
        <v>-879</v>
      </c>
      <c r="DO112" s="146">
        <f t="shared" si="124"/>
        <v>1298.3000000000002</v>
      </c>
      <c r="DP112" s="146">
        <f t="shared" si="125"/>
        <v>503.99999999999955</v>
      </c>
      <c r="DQ112" s="146">
        <f t="shared" si="126"/>
        <v>301.40000000000055</v>
      </c>
      <c r="DR112" s="146">
        <f t="shared" si="127"/>
        <v>173.69999999999982</v>
      </c>
      <c r="DS112" s="146">
        <f t="shared" si="128"/>
        <v>355.3000000000002</v>
      </c>
      <c r="DT112" s="146">
        <f t="shared" si="129"/>
        <v>655.6999999999998</v>
      </c>
      <c r="DU112" s="146">
        <f t="shared" si="130"/>
        <v>1577.1999999999998</v>
      </c>
      <c r="DV112" s="146">
        <f t="shared" si="131"/>
        <v>554.8000000000002</v>
      </c>
      <c r="DW112" s="146">
        <f t="shared" si="132"/>
        <v>8044</v>
      </c>
      <c r="DX112" s="73">
        <v>2208.4</v>
      </c>
      <c r="DY112" s="146">
        <v>2861.8</v>
      </c>
      <c r="DZ112" s="146">
        <v>4115.2</v>
      </c>
      <c r="EA112" s="146">
        <v>4762.6</v>
      </c>
      <c r="EB112" s="163">
        <v>6189</v>
      </c>
      <c r="EC112" s="146">
        <v>6476.6</v>
      </c>
      <c r="ED112" s="146">
        <v>11665.4</v>
      </c>
      <c r="EE112" s="155">
        <v>12820.4</v>
      </c>
      <c r="EF112" s="155">
        <v>13572.5</v>
      </c>
      <c r="EG112" s="146">
        <v>14835.7</v>
      </c>
      <c r="EH112" s="146">
        <v>15420.4</v>
      </c>
      <c r="EI112" s="146">
        <v>220.3</v>
      </c>
      <c r="EJ112" s="146">
        <v>1298</v>
      </c>
      <c r="EK112" s="164">
        <v>3502.6</v>
      </c>
      <c r="EL112" s="155">
        <v>2623.6</v>
      </c>
      <c r="EM112" s="146">
        <v>3921.9</v>
      </c>
      <c r="EN112" s="155">
        <v>4425.9</v>
      </c>
      <c r="EO112" s="146">
        <v>4727.3</v>
      </c>
      <c r="EP112" s="165">
        <v>4901</v>
      </c>
      <c r="EQ112" s="198">
        <v>5256.3</v>
      </c>
      <c r="ER112" s="155">
        <v>5912</v>
      </c>
      <c r="ES112" s="155">
        <v>7489.2</v>
      </c>
      <c r="ET112" s="155">
        <v>8044</v>
      </c>
      <c r="EU112" s="155">
        <v>891.9</v>
      </c>
      <c r="EV112" s="146">
        <v>1307.8</v>
      </c>
      <c r="EW112" s="146">
        <v>1934.8</v>
      </c>
      <c r="EX112" s="155">
        <v>2421.7</v>
      </c>
      <c r="EY112" s="155">
        <v>2816.5</v>
      </c>
      <c r="EZ112" s="155">
        <v>799.658768</v>
      </c>
      <c r="FA112" s="155">
        <v>1124.117713</v>
      </c>
      <c r="FB112" s="51">
        <v>765.242642</v>
      </c>
      <c r="FC112" s="199">
        <v>728.186479</v>
      </c>
      <c r="FD112" s="199">
        <v>528.476027</v>
      </c>
      <c r="FE112" s="25">
        <v>679.177326</v>
      </c>
      <c r="FF112" s="199">
        <v>358.462766</v>
      </c>
      <c r="FG112" s="155">
        <f t="shared" si="133"/>
        <v>7799.821721</v>
      </c>
      <c r="FH112" s="155">
        <v>1907.449147</v>
      </c>
      <c r="FI112" s="169">
        <v>255.403865</v>
      </c>
      <c r="FJ112" s="155">
        <v>1359.085706</v>
      </c>
      <c r="FK112" s="155">
        <v>392.166256</v>
      </c>
      <c r="FL112" s="155">
        <v>340.056871</v>
      </c>
      <c r="FM112" s="155">
        <v>460.655545</v>
      </c>
      <c r="FN112" s="155">
        <v>385.447159</v>
      </c>
      <c r="FO112" s="155">
        <v>1096.387321</v>
      </c>
      <c r="FP112" s="155">
        <v>886.838176</v>
      </c>
      <c r="FQ112" s="155">
        <v>958.969583</v>
      </c>
      <c r="FR112" s="155">
        <v>579.322025</v>
      </c>
      <c r="FS112" s="155">
        <v>1771.850151</v>
      </c>
      <c r="FT112" s="146">
        <f t="shared" si="137"/>
        <v>10393.631805</v>
      </c>
      <c r="FU112" s="28">
        <v>634.642468</v>
      </c>
      <c r="FV112" s="146">
        <v>583.220559</v>
      </c>
      <c r="FW112" s="114">
        <v>770.930458</v>
      </c>
      <c r="FX112" s="114">
        <v>619.593189</v>
      </c>
      <c r="FY112" s="114">
        <v>763.775111</v>
      </c>
      <c r="FZ112" s="114">
        <v>1123.362384</v>
      </c>
      <c r="GA112" s="52">
        <v>774.771932</v>
      </c>
      <c r="GB112" s="52">
        <v>531.985141</v>
      </c>
      <c r="GC112" s="52">
        <v>635.584163</v>
      </c>
      <c r="GD112" s="52">
        <v>811.43763</v>
      </c>
      <c r="GE112" s="52">
        <v>733.340506</v>
      </c>
      <c r="GF112" s="52">
        <v>975.1191629999998</v>
      </c>
      <c r="GG112" s="158">
        <f t="shared" si="134"/>
        <v>8957.762704</v>
      </c>
      <c r="GH112" s="146">
        <v>645.634127</v>
      </c>
      <c r="GI112" s="146">
        <v>1430.334928</v>
      </c>
      <c r="GJ112" s="249">
        <v>770.930458</v>
      </c>
      <c r="GK112" s="249">
        <v>1616.2820280000003</v>
      </c>
      <c r="GL112" s="158">
        <v>1944.007669</v>
      </c>
      <c r="GM112" s="158">
        <v>643.1581040000001</v>
      </c>
      <c r="GN112" s="250">
        <v>607.956642</v>
      </c>
      <c r="GO112" s="250">
        <v>1926.091437</v>
      </c>
      <c r="GP112" s="158">
        <v>729.300463</v>
      </c>
      <c r="GQ112" s="158">
        <v>762.431326</v>
      </c>
      <c r="GR112" s="158">
        <v>3817.481014</v>
      </c>
      <c r="GS112" s="251">
        <v>3203.280985</v>
      </c>
      <c r="GT112" s="155">
        <v>14244.215951901138</v>
      </c>
      <c r="GU112" s="155">
        <v>13537.575561776346</v>
      </c>
      <c r="GV112" s="155">
        <v>24397.70300896</v>
      </c>
      <c r="GW112" s="146">
        <f t="shared" si="135"/>
        <v>18096.889181000002</v>
      </c>
      <c r="GX112" s="146">
        <v>2801.177103</v>
      </c>
      <c r="GY112" s="146">
        <v>1535.278337</v>
      </c>
      <c r="GZ112" s="146">
        <v>647.487257</v>
      </c>
      <c r="HA112" s="146">
        <v>1098.476813</v>
      </c>
      <c r="HB112" s="146">
        <v>2117.4281899400003</v>
      </c>
      <c r="HC112" s="146">
        <v>1344.70055131</v>
      </c>
      <c r="HD112" s="146">
        <v>700.5026569874481</v>
      </c>
      <c r="HE112" s="146">
        <v>642.3471347353532</v>
      </c>
      <c r="HF112" s="330">
        <v>456.95765933639996</v>
      </c>
      <c r="HG112" s="328">
        <v>1973.3184406692376</v>
      </c>
      <c r="HH112" s="328">
        <v>413.2127400002999</v>
      </c>
      <c r="HI112" s="328">
        <v>513.3290689224</v>
      </c>
      <c r="HJ112" s="96">
        <v>1234.2664371054361</v>
      </c>
      <c r="HK112" s="96">
        <v>0</v>
      </c>
      <c r="HL112" s="96">
        <v>2233.05171519091</v>
      </c>
      <c r="HM112" s="96">
        <v>378.45509433999996</v>
      </c>
      <c r="HN112" s="96">
        <v>1150.1752485700001</v>
      </c>
      <c r="HO112" s="96">
        <v>890.2437199900003</v>
      </c>
      <c r="HP112" s="96">
        <v>607.83058114</v>
      </c>
      <c r="HQ112" s="96">
        <v>500.16273023</v>
      </c>
      <c r="HR112" s="96">
        <v>1779.8795332099999</v>
      </c>
      <c r="HS112" s="96">
        <v>1278.181945</v>
      </c>
      <c r="HT112" s="96">
        <v>2177.427541</v>
      </c>
      <c r="HU112" s="96">
        <v>1307.901016</v>
      </c>
      <c r="HV112" s="347">
        <f t="shared" si="138"/>
        <v>14244.215951901138</v>
      </c>
      <c r="HW112" s="347">
        <f t="shared" si="136"/>
        <v>13537.575561776346</v>
      </c>
      <c r="HX112" s="347">
        <v>5636.934344</v>
      </c>
      <c r="HY112" s="347">
        <v>1007.952868</v>
      </c>
      <c r="HZ112" s="347">
        <v>1791.494482</v>
      </c>
      <c r="IA112" s="347">
        <v>2237.030096</v>
      </c>
      <c r="IB112" s="347">
        <v>241.354848</v>
      </c>
      <c r="IC112" s="347">
        <v>615.253668</v>
      </c>
      <c r="ID112" s="347">
        <v>669.666917</v>
      </c>
      <c r="IE112" s="347">
        <v>905.654723</v>
      </c>
      <c r="IF112" s="347">
        <v>874.7763769599999</v>
      </c>
      <c r="IG112" s="347">
        <v>7796.894648</v>
      </c>
      <c r="IH112" s="347">
        <v>809.878915</v>
      </c>
      <c r="II112" s="347">
        <v>1810.811123</v>
      </c>
      <c r="IJ112" s="347">
        <v>1099.811036</v>
      </c>
      <c r="IK112" s="347">
        <v>2955.781631</v>
      </c>
      <c r="IL112" s="347">
        <v>1060.566027</v>
      </c>
      <c r="IM112" s="347">
        <v>915.97212</v>
      </c>
      <c r="IN112" s="347">
        <v>1423.996021</v>
      </c>
      <c r="IO112" s="347">
        <v>911.478087</v>
      </c>
      <c r="IP112" s="155">
        <f t="shared" si="139"/>
        <v>11530.020306</v>
      </c>
      <c r="IQ112" s="155">
        <f t="shared" si="140"/>
        <v>8367.604922</v>
      </c>
      <c r="IR112" s="312"/>
    </row>
    <row r="113" spans="1:252" ht="16.5" customHeight="1">
      <c r="A113" s="196" t="s">
        <v>182</v>
      </c>
      <c r="B113" s="197" t="s">
        <v>183</v>
      </c>
      <c r="C113" s="18">
        <v>982.3</v>
      </c>
      <c r="D113" s="18">
        <v>784.9</v>
      </c>
      <c r="E113" s="18">
        <v>1110.3</v>
      </c>
      <c r="F113" s="18">
        <v>1098</v>
      </c>
      <c r="G113" s="18">
        <v>968.6</v>
      </c>
      <c r="H113" s="18">
        <v>1588.7</v>
      </c>
      <c r="I113" s="147">
        <v>767.8</v>
      </c>
      <c r="J113" s="147">
        <v>1044</v>
      </c>
      <c r="K113" s="147">
        <v>1082.4</v>
      </c>
      <c r="L113" s="147">
        <v>955.3</v>
      </c>
      <c r="M113" s="147">
        <v>1359.1</v>
      </c>
      <c r="N113" s="146">
        <v>2211.6</v>
      </c>
      <c r="O113" s="147">
        <v>1319.8</v>
      </c>
      <c r="P113" s="147">
        <v>2110</v>
      </c>
      <c r="Q113" s="18">
        <v>1836.2</v>
      </c>
      <c r="R113" s="147">
        <f t="shared" si="92"/>
        <v>3934.4</v>
      </c>
      <c r="S113" s="146">
        <v>2540.1</v>
      </c>
      <c r="T113" s="146">
        <v>3619.7</v>
      </c>
      <c r="U113" s="155">
        <v>6370.5</v>
      </c>
      <c r="V113" s="155">
        <v>6730.242936999999</v>
      </c>
      <c r="W113" s="155">
        <v>9200.173964</v>
      </c>
      <c r="X113" s="155">
        <v>9269.686899</v>
      </c>
      <c r="Y113" s="155">
        <v>10212.032152</v>
      </c>
      <c r="Z113" s="147">
        <v>109.4</v>
      </c>
      <c r="AA113" s="18">
        <v>137.1</v>
      </c>
      <c r="AB113" s="18">
        <v>60.6</v>
      </c>
      <c r="AC113" s="18">
        <v>205.6</v>
      </c>
      <c r="AD113" s="18">
        <v>153.3</v>
      </c>
      <c r="AE113" s="18">
        <v>57.7</v>
      </c>
      <c r="AF113" s="18">
        <v>139.4</v>
      </c>
      <c r="AG113" s="18">
        <v>25.6</v>
      </c>
      <c r="AH113" s="18">
        <v>153.7</v>
      </c>
      <c r="AI113" s="18">
        <v>132.3</v>
      </c>
      <c r="AJ113" s="18">
        <v>109.2</v>
      </c>
      <c r="AK113" s="18">
        <v>35.9</v>
      </c>
      <c r="AL113" s="147">
        <f t="shared" si="93"/>
        <v>1319.8000000000002</v>
      </c>
      <c r="AM113" s="147">
        <v>100.5</v>
      </c>
      <c r="AN113" s="18">
        <v>167.9</v>
      </c>
      <c r="AO113" s="18">
        <v>195.9</v>
      </c>
      <c r="AP113" s="18">
        <v>150.9</v>
      </c>
      <c r="AQ113" s="18">
        <v>112.6</v>
      </c>
      <c r="AR113" s="18">
        <v>74.6</v>
      </c>
      <c r="AS113" s="18">
        <v>301.1</v>
      </c>
      <c r="AT113" s="18">
        <v>213.2</v>
      </c>
      <c r="AU113" s="18">
        <v>312.6</v>
      </c>
      <c r="AV113" s="18">
        <v>149</v>
      </c>
      <c r="AW113" s="18">
        <v>173.7</v>
      </c>
      <c r="AX113" s="18">
        <v>158</v>
      </c>
      <c r="AY113" s="147">
        <f t="shared" si="94"/>
        <v>2110</v>
      </c>
      <c r="AZ113" s="161">
        <v>165.6</v>
      </c>
      <c r="BA113" s="18">
        <v>99.2</v>
      </c>
      <c r="BB113" s="18">
        <v>166.5</v>
      </c>
      <c r="BC113" s="18">
        <v>201.3</v>
      </c>
      <c r="BD113" s="18">
        <v>62.5</v>
      </c>
      <c r="BE113" s="18">
        <v>147.6</v>
      </c>
      <c r="BF113" s="18">
        <v>255</v>
      </c>
      <c r="BG113" s="18">
        <v>98.4</v>
      </c>
      <c r="BH113" s="18">
        <v>167.9</v>
      </c>
      <c r="BI113" s="18">
        <v>217.4</v>
      </c>
      <c r="BJ113" s="18">
        <v>153.8</v>
      </c>
      <c r="BK113" s="18">
        <v>101</v>
      </c>
      <c r="BL113" s="147">
        <f t="shared" si="95"/>
        <v>1836.2000000000003</v>
      </c>
      <c r="BM113" s="161">
        <v>233.3</v>
      </c>
      <c r="BN113" s="18">
        <v>179.1</v>
      </c>
      <c r="BO113" s="18">
        <v>237.3</v>
      </c>
      <c r="BP113" s="18">
        <v>159.2</v>
      </c>
      <c r="BQ113" s="18">
        <v>72.7</v>
      </c>
      <c r="BR113" s="18">
        <v>265.6</v>
      </c>
      <c r="BS113" s="48">
        <v>54.3</v>
      </c>
      <c r="BT113" s="48">
        <v>265</v>
      </c>
      <c r="BU113" s="48">
        <v>475.3</v>
      </c>
      <c r="BV113" s="48">
        <v>1497.1</v>
      </c>
      <c r="BW113" s="48">
        <v>173.5</v>
      </c>
      <c r="BX113" s="18">
        <v>322</v>
      </c>
      <c r="BY113" s="18">
        <f t="shared" si="96"/>
        <v>3934.4</v>
      </c>
      <c r="BZ113" s="162">
        <v>80.9</v>
      </c>
      <c r="CA113" s="18">
        <f t="shared" si="97"/>
        <v>156</v>
      </c>
      <c r="CB113" s="18">
        <f t="shared" si="98"/>
        <v>206.4</v>
      </c>
      <c r="CC113" s="18">
        <f t="shared" si="99"/>
        <v>403.99999999999994</v>
      </c>
      <c r="CD113" s="18">
        <f t="shared" si="100"/>
        <v>152.10000000000002</v>
      </c>
      <c r="CE113" s="18">
        <f t="shared" si="101"/>
        <v>247.69999999999993</v>
      </c>
      <c r="CF113" s="18">
        <f t="shared" si="102"/>
        <v>130.80000000000018</v>
      </c>
      <c r="CG113" s="18">
        <f t="shared" si="103"/>
        <v>180.19999999999982</v>
      </c>
      <c r="CH113" s="18">
        <f t="shared" si="104"/>
        <v>362.60000000000014</v>
      </c>
      <c r="CI113" s="18">
        <f t="shared" si="105"/>
        <v>217.99999999999977</v>
      </c>
      <c r="CJ113" s="18">
        <f t="shared" si="106"/>
        <v>200</v>
      </c>
      <c r="CK113" s="18">
        <f t="shared" si="107"/>
        <v>201.4000000000001</v>
      </c>
      <c r="CL113" s="18">
        <f t="shared" si="108"/>
        <v>2540.1</v>
      </c>
      <c r="CM113" s="162">
        <v>236.9</v>
      </c>
      <c r="CN113" s="162">
        <v>443.3</v>
      </c>
      <c r="CO113" s="18">
        <v>847.3</v>
      </c>
      <c r="CP113" s="28">
        <v>999.4</v>
      </c>
      <c r="CQ113" s="162">
        <v>1247.1</v>
      </c>
      <c r="CR113" s="162">
        <v>1377.9</v>
      </c>
      <c r="CS113" s="162">
        <v>1558.1</v>
      </c>
      <c r="CT113" s="28">
        <v>1920.7</v>
      </c>
      <c r="CU113" s="146">
        <v>2138.7</v>
      </c>
      <c r="CV113" s="146">
        <v>2338.7</v>
      </c>
      <c r="CW113" s="146">
        <v>2540.1</v>
      </c>
      <c r="CX113" s="146">
        <v>298</v>
      </c>
      <c r="CY113" s="146">
        <f t="shared" si="109"/>
        <v>201.3</v>
      </c>
      <c r="CZ113" s="146">
        <f t="shared" si="110"/>
        <v>323.09999999999997</v>
      </c>
      <c r="DA113" s="146">
        <f t="shared" si="111"/>
        <v>38.80000000000007</v>
      </c>
      <c r="DB113" s="146">
        <f t="shared" si="112"/>
        <v>231.79999999999995</v>
      </c>
      <c r="DC113" s="146">
        <f t="shared" si="113"/>
        <v>410</v>
      </c>
      <c r="DD113" s="146">
        <f t="shared" si="114"/>
        <v>149.0999999999999</v>
      </c>
      <c r="DE113" s="146">
        <f t="shared" si="115"/>
        <v>147.20000000000005</v>
      </c>
      <c r="DF113" s="146">
        <f t="shared" si="116"/>
        <v>245.10000000000014</v>
      </c>
      <c r="DG113" s="146">
        <f t="shared" si="117"/>
        <v>689.5999999999999</v>
      </c>
      <c r="DH113" s="146">
        <f t="shared" si="118"/>
        <v>408.9000000000001</v>
      </c>
      <c r="DI113" s="146">
        <f t="shared" si="119"/>
        <v>476.7999999999997</v>
      </c>
      <c r="DJ113" s="146">
        <f t="shared" si="120"/>
        <v>3619.7</v>
      </c>
      <c r="DK113" s="146">
        <v>467.4</v>
      </c>
      <c r="DL113" s="146">
        <f t="shared" si="121"/>
        <v>415.20000000000005</v>
      </c>
      <c r="DM113" s="146">
        <f t="shared" si="122"/>
        <v>-739.6</v>
      </c>
      <c r="DN113" s="146">
        <f t="shared" si="123"/>
        <v>2576.3</v>
      </c>
      <c r="DO113" s="146">
        <f t="shared" si="124"/>
        <v>433.2999999999997</v>
      </c>
      <c r="DP113" s="146">
        <f t="shared" si="125"/>
        <v>868.4000000000001</v>
      </c>
      <c r="DQ113" s="146">
        <f t="shared" si="126"/>
        <v>92.80000000000018</v>
      </c>
      <c r="DR113" s="146">
        <f t="shared" si="127"/>
        <v>441.8000000000002</v>
      </c>
      <c r="DS113" s="146">
        <f t="shared" si="128"/>
        <v>574.5</v>
      </c>
      <c r="DT113" s="146">
        <f t="shared" si="129"/>
        <v>611.6999999999998</v>
      </c>
      <c r="DU113" s="146">
        <f t="shared" si="130"/>
        <v>277.89999999999964</v>
      </c>
      <c r="DV113" s="146">
        <f t="shared" si="131"/>
        <v>350.8000000000002</v>
      </c>
      <c r="DW113" s="146">
        <f t="shared" si="132"/>
        <v>6370.5</v>
      </c>
      <c r="DX113" s="146">
        <v>499.3</v>
      </c>
      <c r="DY113" s="146">
        <v>822.4</v>
      </c>
      <c r="DZ113" s="146">
        <v>861.2</v>
      </c>
      <c r="EA113" s="146">
        <v>1093</v>
      </c>
      <c r="EB113" s="163">
        <v>1503</v>
      </c>
      <c r="EC113" s="146">
        <v>1652.1</v>
      </c>
      <c r="ED113" s="146">
        <v>1799.3</v>
      </c>
      <c r="EE113" s="155">
        <v>2044.4</v>
      </c>
      <c r="EF113" s="155">
        <v>2734</v>
      </c>
      <c r="EG113" s="146">
        <v>3142.9</v>
      </c>
      <c r="EH113" s="146">
        <v>3619.7</v>
      </c>
      <c r="EI113" s="146">
        <v>467.4</v>
      </c>
      <c r="EJ113" s="146">
        <v>882.6</v>
      </c>
      <c r="EK113" s="164">
        <v>143</v>
      </c>
      <c r="EL113" s="155">
        <v>2719.3</v>
      </c>
      <c r="EM113" s="146">
        <v>3152.6</v>
      </c>
      <c r="EN113" s="155">
        <v>4021</v>
      </c>
      <c r="EO113" s="146">
        <v>4113.8</v>
      </c>
      <c r="EP113" s="165">
        <v>4555.6</v>
      </c>
      <c r="EQ113" s="198">
        <v>5130.1</v>
      </c>
      <c r="ER113" s="155">
        <v>5741.8</v>
      </c>
      <c r="ES113" s="155">
        <v>6019.7</v>
      </c>
      <c r="ET113" s="155">
        <v>6370.5</v>
      </c>
      <c r="EU113" s="155">
        <v>673</v>
      </c>
      <c r="EV113" s="146">
        <v>924.9</v>
      </c>
      <c r="EW113" s="146">
        <v>1303.2</v>
      </c>
      <c r="EX113" s="155">
        <v>1681.4</v>
      </c>
      <c r="EY113" s="155">
        <v>2422</v>
      </c>
      <c r="EZ113" s="155">
        <v>607.145696</v>
      </c>
      <c r="FA113" s="155">
        <v>288.767723</v>
      </c>
      <c r="FB113" s="51">
        <v>511.540908</v>
      </c>
      <c r="FC113" s="199">
        <v>1192.834444</v>
      </c>
      <c r="FD113" s="199">
        <v>703.160515</v>
      </c>
      <c r="FE113" s="25">
        <v>707.681435</v>
      </c>
      <c r="FF113" s="199">
        <v>297.112216</v>
      </c>
      <c r="FG113" s="155">
        <f t="shared" si="133"/>
        <v>6730.242936999999</v>
      </c>
      <c r="FH113" s="155">
        <v>427.394573</v>
      </c>
      <c r="FI113" s="169">
        <v>486.584881</v>
      </c>
      <c r="FJ113" s="155">
        <v>446.277872</v>
      </c>
      <c r="FK113" s="155">
        <v>436.840409</v>
      </c>
      <c r="FL113" s="155">
        <v>612.800829</v>
      </c>
      <c r="FM113" s="155">
        <v>220.030869</v>
      </c>
      <c r="FN113" s="155">
        <v>268.634064</v>
      </c>
      <c r="FO113" s="155">
        <v>1002.013468</v>
      </c>
      <c r="FP113" s="155">
        <v>903.487899</v>
      </c>
      <c r="FQ113" s="155">
        <v>1289.330556</v>
      </c>
      <c r="FR113" s="155">
        <v>1489.058655</v>
      </c>
      <c r="FS113" s="155">
        <v>1617.719889</v>
      </c>
      <c r="FT113" s="146">
        <f t="shared" si="137"/>
        <v>9200.173964</v>
      </c>
      <c r="FU113" s="28">
        <v>758.806471</v>
      </c>
      <c r="FV113" s="146">
        <v>891.254912</v>
      </c>
      <c r="FW113" s="114">
        <v>507.099023</v>
      </c>
      <c r="FX113" s="114">
        <v>556.501745</v>
      </c>
      <c r="FY113" s="114">
        <v>817.160905</v>
      </c>
      <c r="FZ113" s="114">
        <v>937.611256</v>
      </c>
      <c r="GA113" s="52">
        <v>588.356672</v>
      </c>
      <c r="GB113" s="52">
        <v>1113.516051</v>
      </c>
      <c r="GC113" s="52">
        <v>878.170667</v>
      </c>
      <c r="GD113" s="52">
        <v>365.130581</v>
      </c>
      <c r="GE113" s="52">
        <v>719.029116</v>
      </c>
      <c r="GF113" s="52">
        <v>1137.0495</v>
      </c>
      <c r="GG113" s="158">
        <f t="shared" si="134"/>
        <v>9269.686899</v>
      </c>
      <c r="GH113" s="146">
        <v>419.379425</v>
      </c>
      <c r="GI113" s="146">
        <v>845.510621</v>
      </c>
      <c r="GJ113" s="249">
        <v>507.099023</v>
      </c>
      <c r="GK113" s="249">
        <v>1070.129558</v>
      </c>
      <c r="GL113" s="158">
        <v>1835.542492</v>
      </c>
      <c r="GM113" s="158">
        <v>527.283571</v>
      </c>
      <c r="GN113" s="250">
        <v>1098.757205</v>
      </c>
      <c r="GO113" s="250">
        <v>627.799443</v>
      </c>
      <c r="GP113" s="158">
        <v>741.935128</v>
      </c>
      <c r="GQ113" s="158">
        <v>1037.888468</v>
      </c>
      <c r="GR113" s="158">
        <v>698.654623</v>
      </c>
      <c r="GS113" s="251">
        <v>802.052595</v>
      </c>
      <c r="GT113" s="155">
        <v>28144.816466857563</v>
      </c>
      <c r="GU113" s="155">
        <v>9450.635976557209</v>
      </c>
      <c r="GV113" s="155">
        <v>7745.6784993892</v>
      </c>
      <c r="GW113" s="146">
        <f t="shared" si="135"/>
        <v>10212.032152</v>
      </c>
      <c r="GX113" s="146">
        <v>957.453834</v>
      </c>
      <c r="GY113" s="146">
        <v>749.057614</v>
      </c>
      <c r="GZ113" s="146">
        <v>18742.276392</v>
      </c>
      <c r="HA113" s="146">
        <v>1238.271123</v>
      </c>
      <c r="HB113" s="146">
        <v>668.30000416</v>
      </c>
      <c r="HC113" s="146">
        <v>1125.34948853</v>
      </c>
      <c r="HD113" s="146">
        <v>768.980787833582</v>
      </c>
      <c r="HE113" s="146">
        <v>529.302193412442</v>
      </c>
      <c r="HF113" s="330">
        <v>1042.6348665580588</v>
      </c>
      <c r="HG113" s="328">
        <v>979.542157177769</v>
      </c>
      <c r="HH113" s="328">
        <v>590.3825962561549</v>
      </c>
      <c r="HI113" s="328">
        <v>753.2654099295609</v>
      </c>
      <c r="HJ113" s="96">
        <v>519.2471802049571</v>
      </c>
      <c r="HK113" s="96">
        <v>492.5287617529661</v>
      </c>
      <c r="HL113" s="96">
        <v>958.2122631492844</v>
      </c>
      <c r="HM113" s="96">
        <v>957.6476770199998</v>
      </c>
      <c r="HN113" s="96">
        <v>629.0760489</v>
      </c>
      <c r="HO113" s="96">
        <v>762.5006504000007</v>
      </c>
      <c r="HP113" s="96">
        <v>1103.8826070100004</v>
      </c>
      <c r="HQ113" s="96">
        <v>738.7426144000008</v>
      </c>
      <c r="HR113" s="96">
        <v>553.44731772</v>
      </c>
      <c r="HS113" s="96">
        <v>553.855663</v>
      </c>
      <c r="HT113" s="96">
        <v>1263.539672</v>
      </c>
      <c r="HU113" s="96">
        <v>917.955521</v>
      </c>
      <c r="HV113" s="347">
        <f t="shared" si="138"/>
        <v>28144.816466857563</v>
      </c>
      <c r="HW113" s="347">
        <f t="shared" si="136"/>
        <v>9450.635976557209</v>
      </c>
      <c r="HX113" s="347">
        <v>810.069908</v>
      </c>
      <c r="HY113" s="347">
        <v>734.845425</v>
      </c>
      <c r="HZ113" s="347">
        <v>618.504732</v>
      </c>
      <c r="IA113" s="347">
        <v>504.278017</v>
      </c>
      <c r="IB113" s="347">
        <v>358.688344</v>
      </c>
      <c r="IC113" s="347">
        <v>548.246385</v>
      </c>
      <c r="ID113" s="347">
        <v>282.407196</v>
      </c>
      <c r="IE113" s="347">
        <v>314.48799</v>
      </c>
      <c r="IF113" s="347">
        <v>868.2584103892</v>
      </c>
      <c r="IG113" s="347">
        <v>1286.217294</v>
      </c>
      <c r="IH113" s="347">
        <v>1086.326458</v>
      </c>
      <c r="II113" s="347">
        <v>333.34834</v>
      </c>
      <c r="IJ113" s="347">
        <v>497.70766</v>
      </c>
      <c r="IK113" s="347">
        <v>441.60715</v>
      </c>
      <c r="IL113" s="347">
        <v>3316.741026</v>
      </c>
      <c r="IM113" s="347">
        <v>670.928473</v>
      </c>
      <c r="IN113" s="347">
        <v>3392.88183</v>
      </c>
      <c r="IO113" s="347">
        <v>414.491409</v>
      </c>
      <c r="IP113" s="155">
        <f t="shared" si="139"/>
        <v>3574.632811</v>
      </c>
      <c r="IQ113" s="155">
        <f t="shared" si="140"/>
        <v>8734.357548</v>
      </c>
      <c r="IR113" s="312"/>
    </row>
    <row r="114" spans="1:252" ht="16.5" customHeight="1">
      <c r="A114" s="196" t="s">
        <v>184</v>
      </c>
      <c r="B114" s="197" t="s">
        <v>185</v>
      </c>
      <c r="C114" s="18">
        <v>95.1</v>
      </c>
      <c r="D114" s="18">
        <v>180.1</v>
      </c>
      <c r="E114" s="18">
        <v>261.7</v>
      </c>
      <c r="F114" s="18">
        <v>288</v>
      </c>
      <c r="G114" s="18">
        <v>486</v>
      </c>
      <c r="H114" s="18">
        <v>601.7</v>
      </c>
      <c r="I114" s="147">
        <v>433.1</v>
      </c>
      <c r="J114" s="147">
        <v>193</v>
      </c>
      <c r="K114" s="147">
        <v>564.9</v>
      </c>
      <c r="L114" s="147">
        <v>368.6</v>
      </c>
      <c r="M114" s="147">
        <v>971.6</v>
      </c>
      <c r="N114" s="146">
        <v>1585.2</v>
      </c>
      <c r="O114" s="147">
        <v>1138</v>
      </c>
      <c r="P114" s="147">
        <v>1969.3</v>
      </c>
      <c r="Q114" s="18">
        <v>2478.8</v>
      </c>
      <c r="R114" s="147">
        <f t="shared" si="92"/>
        <v>3221</v>
      </c>
      <c r="S114" s="146">
        <v>2773.8</v>
      </c>
      <c r="T114" s="146">
        <v>2541.2</v>
      </c>
      <c r="U114" s="155">
        <v>6999</v>
      </c>
      <c r="V114" s="155">
        <v>5231.346362</v>
      </c>
      <c r="W114" s="155">
        <v>8427.153642</v>
      </c>
      <c r="X114" s="155">
        <v>7573.791304999999</v>
      </c>
      <c r="Y114" s="155">
        <v>8593.600397000002</v>
      </c>
      <c r="Z114" s="147">
        <v>10.4</v>
      </c>
      <c r="AA114" s="18">
        <v>40.1</v>
      </c>
      <c r="AB114" s="18">
        <v>8.3</v>
      </c>
      <c r="AC114" s="18">
        <v>49.3</v>
      </c>
      <c r="AD114" s="18">
        <v>21.9</v>
      </c>
      <c r="AE114" s="18">
        <v>55.9</v>
      </c>
      <c r="AF114" s="18">
        <v>55.9</v>
      </c>
      <c r="AG114" s="18">
        <v>410.2</v>
      </c>
      <c r="AH114" s="18">
        <v>66</v>
      </c>
      <c r="AI114" s="18">
        <v>119.7</v>
      </c>
      <c r="AJ114" s="18">
        <v>73.1</v>
      </c>
      <c r="AK114" s="18">
        <v>227.2</v>
      </c>
      <c r="AL114" s="147">
        <f t="shared" si="93"/>
        <v>1138</v>
      </c>
      <c r="AM114" s="147">
        <v>182.7</v>
      </c>
      <c r="AN114" s="18">
        <v>94.4</v>
      </c>
      <c r="AO114" s="18">
        <v>54.4</v>
      </c>
      <c r="AP114" s="18">
        <v>44.8</v>
      </c>
      <c r="AQ114" s="18">
        <v>127.1</v>
      </c>
      <c r="AR114" s="18">
        <v>61.6</v>
      </c>
      <c r="AS114" s="18">
        <v>278</v>
      </c>
      <c r="AT114" s="18">
        <v>101</v>
      </c>
      <c r="AU114" s="18">
        <v>138.4</v>
      </c>
      <c r="AV114" s="18">
        <v>255.5</v>
      </c>
      <c r="AW114" s="18">
        <v>155.1</v>
      </c>
      <c r="AX114" s="18">
        <v>476.3</v>
      </c>
      <c r="AY114" s="147">
        <f t="shared" si="94"/>
        <v>1969.3</v>
      </c>
      <c r="AZ114" s="161">
        <v>617.3</v>
      </c>
      <c r="BA114" s="18">
        <v>115.8</v>
      </c>
      <c r="BB114" s="18">
        <v>199.7</v>
      </c>
      <c r="BC114" s="18">
        <v>138</v>
      </c>
      <c r="BD114" s="18">
        <v>48</v>
      </c>
      <c r="BE114" s="18">
        <v>191.8</v>
      </c>
      <c r="BF114" s="18">
        <v>359.3</v>
      </c>
      <c r="BG114" s="18">
        <v>317</v>
      </c>
      <c r="BH114" s="18">
        <v>42.4</v>
      </c>
      <c r="BI114" s="18">
        <v>165.7</v>
      </c>
      <c r="BJ114" s="18">
        <v>159.3</v>
      </c>
      <c r="BK114" s="18">
        <v>124.5</v>
      </c>
      <c r="BL114" s="147">
        <f t="shared" si="95"/>
        <v>2478.8</v>
      </c>
      <c r="BM114" s="161">
        <v>116.4</v>
      </c>
      <c r="BN114" s="18">
        <v>215.9</v>
      </c>
      <c r="BO114" s="18">
        <v>402</v>
      </c>
      <c r="BP114" s="18">
        <v>490.8</v>
      </c>
      <c r="BQ114" s="18">
        <v>148.6</v>
      </c>
      <c r="BR114" s="18">
        <v>263.9</v>
      </c>
      <c r="BS114" s="48">
        <v>160.7</v>
      </c>
      <c r="BT114" s="48">
        <v>489.7</v>
      </c>
      <c r="BU114" s="48">
        <v>248.6</v>
      </c>
      <c r="BV114" s="48">
        <v>252.8</v>
      </c>
      <c r="BW114" s="48">
        <v>261.1</v>
      </c>
      <c r="BX114" s="18">
        <v>170.5</v>
      </c>
      <c r="BY114" s="18">
        <f t="shared" si="96"/>
        <v>3221</v>
      </c>
      <c r="BZ114" s="162">
        <v>328.1</v>
      </c>
      <c r="CA114" s="18">
        <f t="shared" si="97"/>
        <v>181.39999999999998</v>
      </c>
      <c r="CB114" s="18">
        <f t="shared" si="98"/>
        <v>217.29999999999995</v>
      </c>
      <c r="CC114" s="18">
        <f t="shared" si="99"/>
        <v>114.70000000000005</v>
      </c>
      <c r="CD114" s="18">
        <f t="shared" si="100"/>
        <v>161.39999999999998</v>
      </c>
      <c r="CE114" s="18">
        <f t="shared" si="101"/>
        <v>240.0000000000001</v>
      </c>
      <c r="CF114" s="18">
        <f t="shared" si="102"/>
        <v>128.39999999999986</v>
      </c>
      <c r="CG114" s="18">
        <f t="shared" si="103"/>
        <v>196.5</v>
      </c>
      <c r="CH114" s="18">
        <f t="shared" si="104"/>
        <v>174.5</v>
      </c>
      <c r="CI114" s="18">
        <f t="shared" si="105"/>
        <v>473.60000000000014</v>
      </c>
      <c r="CJ114" s="18">
        <f t="shared" si="106"/>
        <v>186.4000000000001</v>
      </c>
      <c r="CK114" s="18">
        <f t="shared" si="107"/>
        <v>371.5</v>
      </c>
      <c r="CL114" s="18">
        <f t="shared" si="108"/>
        <v>2773.8</v>
      </c>
      <c r="CM114" s="162">
        <v>509.5</v>
      </c>
      <c r="CN114" s="162">
        <v>726.8</v>
      </c>
      <c r="CO114" s="18">
        <v>841.5</v>
      </c>
      <c r="CP114" s="28">
        <v>1002.9</v>
      </c>
      <c r="CQ114" s="162">
        <v>1242.9</v>
      </c>
      <c r="CR114" s="162">
        <v>1371.3</v>
      </c>
      <c r="CS114" s="162">
        <v>1567.8</v>
      </c>
      <c r="CT114" s="28">
        <v>1742.3</v>
      </c>
      <c r="CU114" s="146">
        <v>2215.9</v>
      </c>
      <c r="CV114" s="146">
        <v>2402.3</v>
      </c>
      <c r="CW114" s="146">
        <v>2773.8</v>
      </c>
      <c r="CX114" s="146">
        <v>263.5</v>
      </c>
      <c r="CY114" s="146">
        <f t="shared" si="109"/>
        <v>220.8</v>
      </c>
      <c r="CZ114" s="146">
        <f t="shared" si="110"/>
        <v>58.099999999999966</v>
      </c>
      <c r="DA114" s="146">
        <f t="shared" si="111"/>
        <v>184.60000000000002</v>
      </c>
      <c r="DB114" s="146">
        <f t="shared" si="112"/>
        <v>106.10000000000002</v>
      </c>
      <c r="DC114" s="146">
        <f t="shared" si="113"/>
        <v>169.60000000000002</v>
      </c>
      <c r="DD114" s="146">
        <f t="shared" si="114"/>
        <v>258.5999999999999</v>
      </c>
      <c r="DE114" s="146">
        <f t="shared" si="115"/>
        <v>191.9000000000001</v>
      </c>
      <c r="DF114" s="146">
        <f t="shared" si="116"/>
        <v>357.0999999999999</v>
      </c>
      <c r="DG114" s="146">
        <f t="shared" si="117"/>
        <v>305.60000000000014</v>
      </c>
      <c r="DH114" s="146">
        <f t="shared" si="118"/>
        <v>212.29999999999973</v>
      </c>
      <c r="DI114" s="146">
        <f t="shared" si="119"/>
        <v>213</v>
      </c>
      <c r="DJ114" s="146">
        <f t="shared" si="120"/>
        <v>2541.2</v>
      </c>
      <c r="DK114" s="146">
        <v>487.8</v>
      </c>
      <c r="DL114" s="146">
        <f t="shared" si="121"/>
        <v>244.59999999999997</v>
      </c>
      <c r="DM114" s="146">
        <f t="shared" si="122"/>
        <v>-607.9</v>
      </c>
      <c r="DN114" s="146">
        <f t="shared" si="123"/>
        <v>1701.3</v>
      </c>
      <c r="DO114" s="146">
        <f t="shared" si="124"/>
        <v>549.6000000000001</v>
      </c>
      <c r="DP114" s="146">
        <f t="shared" si="125"/>
        <v>860.9000000000001</v>
      </c>
      <c r="DQ114" s="146">
        <f t="shared" si="126"/>
        <v>728.3999999999996</v>
      </c>
      <c r="DR114" s="146">
        <f t="shared" si="127"/>
        <v>462.5</v>
      </c>
      <c r="DS114" s="146">
        <f t="shared" si="128"/>
        <v>503.1999999999998</v>
      </c>
      <c r="DT114" s="146">
        <f t="shared" si="129"/>
        <v>1015.6000000000004</v>
      </c>
      <c r="DU114" s="146">
        <f t="shared" si="130"/>
        <v>436</v>
      </c>
      <c r="DV114" s="146">
        <f t="shared" si="131"/>
        <v>617</v>
      </c>
      <c r="DW114" s="146">
        <f t="shared" si="132"/>
        <v>6999</v>
      </c>
      <c r="DX114" s="146">
        <v>484.3</v>
      </c>
      <c r="DY114" s="146">
        <v>542.4</v>
      </c>
      <c r="DZ114" s="146">
        <v>727</v>
      </c>
      <c r="EA114" s="146">
        <v>833.1</v>
      </c>
      <c r="EB114" s="163">
        <v>1002.7</v>
      </c>
      <c r="EC114" s="146">
        <v>1261.3</v>
      </c>
      <c r="ED114" s="146">
        <v>1453.2</v>
      </c>
      <c r="EE114" s="155">
        <v>1810.3</v>
      </c>
      <c r="EF114" s="155">
        <v>2115.9</v>
      </c>
      <c r="EG114" s="146">
        <v>2328.2</v>
      </c>
      <c r="EH114" s="146">
        <v>2541.2</v>
      </c>
      <c r="EI114" s="146">
        <v>487.8</v>
      </c>
      <c r="EJ114" s="146">
        <v>732.4</v>
      </c>
      <c r="EK114" s="164">
        <v>124.5</v>
      </c>
      <c r="EL114" s="155">
        <v>1825.8</v>
      </c>
      <c r="EM114" s="146">
        <v>2375.4</v>
      </c>
      <c r="EN114" s="155">
        <v>3236.3</v>
      </c>
      <c r="EO114" s="146">
        <v>3964.7</v>
      </c>
      <c r="EP114" s="165">
        <v>4427.2</v>
      </c>
      <c r="EQ114" s="198">
        <v>4930.4</v>
      </c>
      <c r="ER114" s="155">
        <v>5946</v>
      </c>
      <c r="ES114" s="155">
        <v>6382</v>
      </c>
      <c r="ET114" s="155">
        <v>6999</v>
      </c>
      <c r="EU114" s="155">
        <v>402.6</v>
      </c>
      <c r="EV114" s="146">
        <v>1055.4</v>
      </c>
      <c r="EW114" s="146">
        <v>1965</v>
      </c>
      <c r="EX114" s="155">
        <v>2426.3</v>
      </c>
      <c r="EY114" s="155">
        <v>2900.4</v>
      </c>
      <c r="EZ114" s="155">
        <v>275.329755</v>
      </c>
      <c r="FA114" s="155">
        <v>252.733599</v>
      </c>
      <c r="FB114" s="51">
        <v>333.457623</v>
      </c>
      <c r="FC114" s="199">
        <v>226.803066</v>
      </c>
      <c r="FD114" s="199">
        <v>362.296451</v>
      </c>
      <c r="FE114" s="25">
        <v>494.873665</v>
      </c>
      <c r="FF114" s="199">
        <v>385.452203</v>
      </c>
      <c r="FG114" s="155">
        <f t="shared" si="133"/>
        <v>5231.346362</v>
      </c>
      <c r="FH114" s="155">
        <v>478.306378</v>
      </c>
      <c r="FI114" s="169">
        <v>519.741293</v>
      </c>
      <c r="FJ114" s="155">
        <v>775.223571</v>
      </c>
      <c r="FK114" s="155">
        <v>1087.426438</v>
      </c>
      <c r="FL114" s="155">
        <v>577.66125</v>
      </c>
      <c r="FM114" s="155">
        <v>711.235701</v>
      </c>
      <c r="FN114" s="155">
        <v>629.657847</v>
      </c>
      <c r="FO114" s="155">
        <v>665.52302</v>
      </c>
      <c r="FP114" s="155">
        <v>573.814009</v>
      </c>
      <c r="FQ114" s="155">
        <v>638.0784</v>
      </c>
      <c r="FR114" s="155">
        <v>1103.913535</v>
      </c>
      <c r="FS114" s="155">
        <v>666.5722</v>
      </c>
      <c r="FT114" s="146">
        <f t="shared" si="137"/>
        <v>8427.153642</v>
      </c>
      <c r="FU114" s="28">
        <v>549.017481</v>
      </c>
      <c r="FV114" s="146">
        <v>389.503913</v>
      </c>
      <c r="FW114" s="114">
        <v>558.162682</v>
      </c>
      <c r="FX114" s="114">
        <v>343.694916</v>
      </c>
      <c r="FY114" s="114">
        <v>776.148917</v>
      </c>
      <c r="FZ114" s="114">
        <v>926.978851</v>
      </c>
      <c r="GA114" s="52">
        <v>552.302431</v>
      </c>
      <c r="GB114" s="52">
        <v>812.493593</v>
      </c>
      <c r="GC114" s="52">
        <v>507.149672</v>
      </c>
      <c r="GD114" s="52">
        <v>693.074605</v>
      </c>
      <c r="GE114" s="52">
        <v>1011.5689629999999</v>
      </c>
      <c r="GF114" s="52">
        <v>453.69528099999997</v>
      </c>
      <c r="GG114" s="158">
        <f t="shared" si="134"/>
        <v>7573.791304999999</v>
      </c>
      <c r="GH114" s="146">
        <v>1137.39909</v>
      </c>
      <c r="GI114" s="146">
        <v>505.354948</v>
      </c>
      <c r="GJ114" s="249">
        <v>558.162682</v>
      </c>
      <c r="GK114" s="249">
        <v>527.8086109999999</v>
      </c>
      <c r="GL114" s="158">
        <v>766.326404</v>
      </c>
      <c r="GM114" s="158">
        <v>756.732948</v>
      </c>
      <c r="GN114" s="250">
        <v>455.329053</v>
      </c>
      <c r="GO114" s="250">
        <v>866.699279</v>
      </c>
      <c r="GP114" s="158">
        <v>1087.478548</v>
      </c>
      <c r="GQ114" s="158">
        <v>837.571573</v>
      </c>
      <c r="GR114" s="158">
        <v>502.818605</v>
      </c>
      <c r="GS114" s="251">
        <v>591.918656</v>
      </c>
      <c r="GT114" s="155">
        <v>9090.345873202512</v>
      </c>
      <c r="GU114" s="155">
        <v>12945.926176700823</v>
      </c>
      <c r="GV114" s="155">
        <v>16196.283700132204</v>
      </c>
      <c r="GW114" s="146">
        <f t="shared" si="135"/>
        <v>8593.600397000002</v>
      </c>
      <c r="GX114" s="146">
        <v>1404.029911</v>
      </c>
      <c r="GY114" s="146">
        <v>765.745284</v>
      </c>
      <c r="GZ114" s="146">
        <v>1092.143289</v>
      </c>
      <c r="HA114" s="146">
        <v>439.762178</v>
      </c>
      <c r="HB114" s="146">
        <v>585.58703434</v>
      </c>
      <c r="HC114" s="146">
        <v>648.40945109</v>
      </c>
      <c r="HD114" s="146">
        <v>754.0472239232711</v>
      </c>
      <c r="HE114" s="146">
        <v>649.7851727206089</v>
      </c>
      <c r="HF114" s="331">
        <v>667.920526306947</v>
      </c>
      <c r="HG114" s="328">
        <v>691.4684224859769</v>
      </c>
      <c r="HH114" s="328">
        <v>857.2276642146281</v>
      </c>
      <c r="HI114" s="328">
        <v>534.2197161210789</v>
      </c>
      <c r="HJ114" s="96">
        <v>1163.3647274430011</v>
      </c>
      <c r="HK114" s="96">
        <v>732.108693467043</v>
      </c>
      <c r="HL114" s="96">
        <v>1248.697658020781</v>
      </c>
      <c r="HM114" s="96">
        <v>1493.8695037799985</v>
      </c>
      <c r="HN114" s="96">
        <v>1250.22560688</v>
      </c>
      <c r="HO114" s="96">
        <v>854.1401937600001</v>
      </c>
      <c r="HP114" s="96">
        <v>952.5252061499996</v>
      </c>
      <c r="HQ114" s="96">
        <v>1209.2762247199998</v>
      </c>
      <c r="HR114" s="96">
        <v>997.4453524799999</v>
      </c>
      <c r="HS114" s="96">
        <v>939.858716</v>
      </c>
      <c r="HT114" s="96">
        <v>1237.59808</v>
      </c>
      <c r="HU114" s="96">
        <v>866.816214</v>
      </c>
      <c r="HV114" s="347">
        <f t="shared" si="138"/>
        <v>9090.345873202512</v>
      </c>
      <c r="HW114" s="347">
        <f t="shared" si="136"/>
        <v>12945.926176700823</v>
      </c>
      <c r="HX114" s="347">
        <v>2208.706127</v>
      </c>
      <c r="HY114" s="347">
        <v>1774.104546</v>
      </c>
      <c r="HZ114" s="347">
        <v>1598.6531499999999</v>
      </c>
      <c r="IA114" s="347">
        <v>1160.5186840000001</v>
      </c>
      <c r="IB114" s="347">
        <v>1125.6524180000001</v>
      </c>
      <c r="IC114" s="347">
        <v>1186.676846</v>
      </c>
      <c r="ID114" s="347">
        <v>1493.286615</v>
      </c>
      <c r="IE114" s="347">
        <v>393.689932</v>
      </c>
      <c r="IF114" s="347">
        <v>1451.3115941322005</v>
      </c>
      <c r="IG114" s="347">
        <v>1565.320255</v>
      </c>
      <c r="IH114" s="347">
        <v>1402.595456</v>
      </c>
      <c r="II114" s="347">
        <v>835.7680770000001</v>
      </c>
      <c r="IJ114" s="347">
        <v>1490.518567</v>
      </c>
      <c r="IK114" s="347">
        <v>1849.868008</v>
      </c>
      <c r="IL114" s="347">
        <v>1472.5970590000002</v>
      </c>
      <c r="IM114" s="347">
        <v>783.082277</v>
      </c>
      <c r="IN114" s="347">
        <v>792.897131</v>
      </c>
      <c r="IO114" s="347">
        <v>598.533088</v>
      </c>
      <c r="IP114" s="155">
        <f t="shared" si="139"/>
        <v>9054.311771</v>
      </c>
      <c r="IQ114" s="155">
        <f t="shared" si="140"/>
        <v>6987.4961299999995</v>
      </c>
      <c r="IR114" s="312"/>
    </row>
    <row r="115" spans="1:252" ht="16.5" customHeight="1">
      <c r="A115" s="196" t="s">
        <v>188</v>
      </c>
      <c r="B115" s="197" t="s">
        <v>189</v>
      </c>
      <c r="C115" s="18">
        <v>825.2</v>
      </c>
      <c r="D115" s="18">
        <v>1088.6</v>
      </c>
      <c r="E115" s="18">
        <v>1874.2</v>
      </c>
      <c r="F115" s="18">
        <v>901</v>
      </c>
      <c r="G115" s="18">
        <v>2121.8</v>
      </c>
      <c r="H115" s="18">
        <v>1404.5</v>
      </c>
      <c r="I115" s="147">
        <v>676.3</v>
      </c>
      <c r="J115" s="147">
        <v>775.6</v>
      </c>
      <c r="K115" s="147">
        <v>1146.5</v>
      </c>
      <c r="L115" s="147">
        <v>1447.9</v>
      </c>
      <c r="M115" s="147">
        <v>2227.3</v>
      </c>
      <c r="N115" s="146">
        <v>3234.8</v>
      </c>
      <c r="O115" s="147">
        <v>2841.4</v>
      </c>
      <c r="P115" s="147">
        <v>4165.3</v>
      </c>
      <c r="Q115" s="18">
        <v>5094.4</v>
      </c>
      <c r="R115" s="147">
        <f t="shared" si="92"/>
        <v>5357.3</v>
      </c>
      <c r="S115" s="146">
        <v>8734.8</v>
      </c>
      <c r="T115" s="146">
        <v>5848.5</v>
      </c>
      <c r="U115" s="155">
        <v>8745.8</v>
      </c>
      <c r="V115" s="155">
        <v>5918.897569000001</v>
      </c>
      <c r="W115" s="155">
        <v>13196.180275</v>
      </c>
      <c r="X115" s="155">
        <v>17551.832911</v>
      </c>
      <c r="Y115" s="155">
        <v>16230.071123</v>
      </c>
      <c r="Z115" s="147">
        <v>249.9</v>
      </c>
      <c r="AA115" s="18">
        <v>139.2</v>
      </c>
      <c r="AB115" s="18">
        <v>113.1</v>
      </c>
      <c r="AC115" s="18">
        <v>168.9</v>
      </c>
      <c r="AD115" s="18">
        <v>133.5</v>
      </c>
      <c r="AE115" s="18">
        <v>238.4</v>
      </c>
      <c r="AF115" s="18">
        <v>314.8</v>
      </c>
      <c r="AG115" s="18">
        <v>159.2</v>
      </c>
      <c r="AH115" s="18">
        <v>93.7</v>
      </c>
      <c r="AI115" s="18">
        <v>179</v>
      </c>
      <c r="AJ115" s="18">
        <v>339.9</v>
      </c>
      <c r="AK115" s="18">
        <v>711.8</v>
      </c>
      <c r="AL115" s="147">
        <f t="shared" si="93"/>
        <v>2841.3999999999996</v>
      </c>
      <c r="AM115" s="147">
        <v>387.9</v>
      </c>
      <c r="AN115" s="18">
        <v>150.2</v>
      </c>
      <c r="AO115" s="18">
        <v>286.8</v>
      </c>
      <c r="AP115" s="18">
        <v>534.8</v>
      </c>
      <c r="AQ115" s="18">
        <v>364.8</v>
      </c>
      <c r="AR115" s="18">
        <v>386.7</v>
      </c>
      <c r="AS115" s="18">
        <v>300</v>
      </c>
      <c r="AT115" s="18">
        <v>339.6</v>
      </c>
      <c r="AU115" s="18">
        <v>544.3</v>
      </c>
      <c r="AV115" s="18">
        <v>95.9</v>
      </c>
      <c r="AW115" s="18">
        <v>389</v>
      </c>
      <c r="AX115" s="18">
        <v>385.3</v>
      </c>
      <c r="AY115" s="147">
        <f t="shared" si="94"/>
        <v>4165.299999999999</v>
      </c>
      <c r="AZ115" s="161">
        <v>622.9</v>
      </c>
      <c r="BA115" s="18">
        <v>589.7</v>
      </c>
      <c r="BB115" s="18">
        <v>380.8</v>
      </c>
      <c r="BC115" s="18">
        <v>119</v>
      </c>
      <c r="BD115" s="18">
        <v>186.2</v>
      </c>
      <c r="BE115" s="18">
        <v>358.4</v>
      </c>
      <c r="BF115" s="18">
        <v>423.7</v>
      </c>
      <c r="BG115" s="18">
        <v>406.1</v>
      </c>
      <c r="BH115" s="18">
        <v>914.7</v>
      </c>
      <c r="BI115" s="18">
        <v>202.1</v>
      </c>
      <c r="BJ115" s="18">
        <v>545.4</v>
      </c>
      <c r="BK115" s="18">
        <v>345.4</v>
      </c>
      <c r="BL115" s="147">
        <f t="shared" si="95"/>
        <v>5094.4</v>
      </c>
      <c r="BM115" s="161">
        <v>524.6</v>
      </c>
      <c r="BN115" s="18">
        <v>418.2</v>
      </c>
      <c r="BO115" s="18">
        <v>331.1</v>
      </c>
      <c r="BP115" s="18">
        <v>199.9</v>
      </c>
      <c r="BQ115" s="18">
        <v>381.4</v>
      </c>
      <c r="BR115" s="18">
        <v>522.9</v>
      </c>
      <c r="BS115" s="48">
        <v>692.9</v>
      </c>
      <c r="BT115" s="48">
        <v>358</v>
      </c>
      <c r="BU115" s="48">
        <v>664.8</v>
      </c>
      <c r="BV115" s="48">
        <v>523.3</v>
      </c>
      <c r="BW115" s="48">
        <v>230.3</v>
      </c>
      <c r="BX115" s="18">
        <v>509.9</v>
      </c>
      <c r="BY115" s="18">
        <f t="shared" si="96"/>
        <v>5357.3</v>
      </c>
      <c r="BZ115" s="162">
        <v>525.2</v>
      </c>
      <c r="CA115" s="18">
        <f t="shared" si="97"/>
        <v>337.29999999999995</v>
      </c>
      <c r="CB115" s="18">
        <f t="shared" si="98"/>
        <v>800.9000000000001</v>
      </c>
      <c r="CC115" s="18">
        <f t="shared" si="99"/>
        <v>1377.2999999999997</v>
      </c>
      <c r="CD115" s="18">
        <f t="shared" si="100"/>
        <v>479.5</v>
      </c>
      <c r="CE115" s="18">
        <f t="shared" si="101"/>
        <v>975.6000000000004</v>
      </c>
      <c r="CF115" s="18">
        <f t="shared" si="102"/>
        <v>576.8999999999996</v>
      </c>
      <c r="CG115" s="18">
        <f t="shared" si="103"/>
        <v>730.8000000000002</v>
      </c>
      <c r="CH115" s="18">
        <f t="shared" si="104"/>
        <v>163.89999999999964</v>
      </c>
      <c r="CI115" s="18">
        <f t="shared" si="105"/>
        <v>550.7000000000007</v>
      </c>
      <c r="CJ115" s="18">
        <f t="shared" si="106"/>
        <v>1691.3999999999996</v>
      </c>
      <c r="CK115" s="18">
        <f t="shared" si="107"/>
        <v>525.2999999999993</v>
      </c>
      <c r="CL115" s="18">
        <f t="shared" si="108"/>
        <v>8734.8</v>
      </c>
      <c r="CM115" s="162">
        <v>862.5</v>
      </c>
      <c r="CN115" s="162">
        <v>1663.4</v>
      </c>
      <c r="CO115" s="18">
        <v>3040.7</v>
      </c>
      <c r="CP115" s="28">
        <v>3520.2</v>
      </c>
      <c r="CQ115" s="162">
        <v>4495.8</v>
      </c>
      <c r="CR115" s="162">
        <v>5072.7</v>
      </c>
      <c r="CS115" s="162">
        <v>5803.5</v>
      </c>
      <c r="CT115" s="28">
        <v>5967.4</v>
      </c>
      <c r="CU115" s="146">
        <v>6518.1</v>
      </c>
      <c r="CV115" s="146">
        <v>8209.5</v>
      </c>
      <c r="CW115" s="146">
        <v>8734.8</v>
      </c>
      <c r="CX115" s="146">
        <v>514.7</v>
      </c>
      <c r="CY115" s="146">
        <f t="shared" si="109"/>
        <v>201.5999999999999</v>
      </c>
      <c r="CZ115" s="146">
        <f t="shared" si="110"/>
        <v>622.2</v>
      </c>
      <c r="DA115" s="146">
        <f t="shared" si="111"/>
        <v>200</v>
      </c>
      <c r="DB115" s="146">
        <f t="shared" si="112"/>
        <v>643.5</v>
      </c>
      <c r="DC115" s="146">
        <f t="shared" si="113"/>
        <v>1362.4</v>
      </c>
      <c r="DD115" s="146">
        <f t="shared" si="114"/>
        <v>312</v>
      </c>
      <c r="DE115" s="146">
        <f t="shared" si="115"/>
        <v>237.9000000000001</v>
      </c>
      <c r="DF115" s="146">
        <f t="shared" si="116"/>
        <v>224.80000000000018</v>
      </c>
      <c r="DG115" s="146">
        <f t="shared" si="117"/>
        <v>338.7999999999993</v>
      </c>
      <c r="DH115" s="146">
        <f t="shared" si="118"/>
        <v>808.6000000000004</v>
      </c>
      <c r="DI115" s="146">
        <f t="shared" si="119"/>
        <v>382</v>
      </c>
      <c r="DJ115" s="146">
        <f t="shared" si="120"/>
        <v>5848.5</v>
      </c>
      <c r="DK115" s="146">
        <v>2823.4</v>
      </c>
      <c r="DL115" s="146">
        <f t="shared" si="121"/>
        <v>582.4000000000001</v>
      </c>
      <c r="DM115" s="146">
        <f t="shared" si="122"/>
        <v>-2610.9</v>
      </c>
      <c r="DN115" s="146">
        <f t="shared" si="123"/>
        <v>3812.9</v>
      </c>
      <c r="DO115" s="146">
        <f t="shared" si="124"/>
        <v>368.39999999999964</v>
      </c>
      <c r="DP115" s="146">
        <f t="shared" si="125"/>
        <v>524.6000000000004</v>
      </c>
      <c r="DQ115" s="146">
        <f t="shared" si="126"/>
        <v>267.8000000000002</v>
      </c>
      <c r="DR115" s="146">
        <f t="shared" si="127"/>
        <v>294.6999999999998</v>
      </c>
      <c r="DS115" s="146">
        <f t="shared" si="128"/>
        <v>850.5</v>
      </c>
      <c r="DT115" s="146">
        <f t="shared" si="129"/>
        <v>545.0999999999995</v>
      </c>
      <c r="DU115" s="146">
        <f t="shared" si="130"/>
        <v>848.3000000000011</v>
      </c>
      <c r="DV115" s="146">
        <f t="shared" si="131"/>
        <v>438.59999999999854</v>
      </c>
      <c r="DW115" s="146">
        <f t="shared" si="132"/>
        <v>8745.8</v>
      </c>
      <c r="DX115" s="146">
        <v>716.3</v>
      </c>
      <c r="DY115" s="146">
        <v>1338.5</v>
      </c>
      <c r="DZ115" s="146">
        <v>1538.5</v>
      </c>
      <c r="EA115" s="146">
        <v>2182</v>
      </c>
      <c r="EB115" s="163">
        <v>3544.4</v>
      </c>
      <c r="EC115" s="146">
        <v>3856.4</v>
      </c>
      <c r="ED115" s="146">
        <v>4094.3</v>
      </c>
      <c r="EE115" s="155">
        <v>4319.1</v>
      </c>
      <c r="EF115" s="155">
        <v>4657.9</v>
      </c>
      <c r="EG115" s="146">
        <v>5466.5</v>
      </c>
      <c r="EH115" s="146">
        <v>5848.5</v>
      </c>
      <c r="EI115" s="146">
        <v>2823.4</v>
      </c>
      <c r="EJ115" s="146">
        <v>3405.8</v>
      </c>
      <c r="EK115" s="164">
        <v>794.9</v>
      </c>
      <c r="EL115" s="155">
        <v>4607.8</v>
      </c>
      <c r="EM115" s="146">
        <v>4976.2</v>
      </c>
      <c r="EN115" s="155">
        <v>5500.8</v>
      </c>
      <c r="EO115" s="146">
        <v>5768.6</v>
      </c>
      <c r="EP115" s="165">
        <v>6063.3</v>
      </c>
      <c r="EQ115" s="198">
        <v>6913.8</v>
      </c>
      <c r="ER115" s="155">
        <v>7458.9</v>
      </c>
      <c r="ES115" s="155">
        <v>8307.2</v>
      </c>
      <c r="ET115" s="155">
        <v>8745.8</v>
      </c>
      <c r="EU115" s="155">
        <v>355.3</v>
      </c>
      <c r="EV115" s="146">
        <v>1043.9</v>
      </c>
      <c r="EW115" s="146">
        <v>1761.6</v>
      </c>
      <c r="EX115" s="155">
        <v>2469.3</v>
      </c>
      <c r="EY115" s="155">
        <v>3087.7</v>
      </c>
      <c r="EZ115" s="155">
        <v>297.424954</v>
      </c>
      <c r="FA115" s="155">
        <v>276.981607</v>
      </c>
      <c r="FB115" s="51">
        <v>274.356709</v>
      </c>
      <c r="FC115" s="199">
        <v>741.147919</v>
      </c>
      <c r="FD115" s="199">
        <v>376.715158</v>
      </c>
      <c r="FE115" s="25">
        <v>636.827623</v>
      </c>
      <c r="FF115" s="199">
        <v>227.743599</v>
      </c>
      <c r="FG115" s="155">
        <f t="shared" si="133"/>
        <v>5918.897569000001</v>
      </c>
      <c r="FH115" s="155">
        <v>918.502524</v>
      </c>
      <c r="FI115" s="169">
        <v>476.58962</v>
      </c>
      <c r="FJ115" s="155">
        <v>793.300063</v>
      </c>
      <c r="FK115" s="155">
        <v>1270.950713</v>
      </c>
      <c r="FL115" s="155">
        <v>312.020604</v>
      </c>
      <c r="FM115" s="155">
        <v>1339.308635</v>
      </c>
      <c r="FN115" s="155">
        <v>571.938862</v>
      </c>
      <c r="FO115" s="155">
        <v>779.015827</v>
      </c>
      <c r="FP115" s="155">
        <v>900.980424</v>
      </c>
      <c r="FQ115" s="155">
        <v>2822.405842</v>
      </c>
      <c r="FR115" s="155">
        <v>1994.083775</v>
      </c>
      <c r="FS115" s="155">
        <v>1017.083386</v>
      </c>
      <c r="FT115" s="146">
        <f t="shared" si="137"/>
        <v>13196.180275</v>
      </c>
      <c r="FU115" s="28">
        <v>1135.129755</v>
      </c>
      <c r="FV115" s="146">
        <v>1063.100174</v>
      </c>
      <c r="FW115" s="114">
        <v>605.52713</v>
      </c>
      <c r="FX115" s="114">
        <v>464.621849</v>
      </c>
      <c r="FY115" s="114">
        <v>4877.24101</v>
      </c>
      <c r="FZ115" s="114">
        <v>1201.365039</v>
      </c>
      <c r="GA115" s="52">
        <v>2180.424072</v>
      </c>
      <c r="GB115" s="52">
        <v>1194.823196</v>
      </c>
      <c r="GC115" s="52">
        <v>715.978594</v>
      </c>
      <c r="GD115" s="52">
        <v>1217.964572</v>
      </c>
      <c r="GE115" s="52">
        <v>1724.069592</v>
      </c>
      <c r="GF115" s="52">
        <v>1171.5879280000001</v>
      </c>
      <c r="GG115" s="158">
        <f t="shared" si="134"/>
        <v>17551.832911</v>
      </c>
      <c r="GH115" s="146">
        <v>1037.718616</v>
      </c>
      <c r="GI115" s="146">
        <v>987.890398</v>
      </c>
      <c r="GJ115" s="249">
        <v>605.52713</v>
      </c>
      <c r="GK115" s="249">
        <v>754.5013459999998</v>
      </c>
      <c r="GL115" s="158">
        <v>1089.363548</v>
      </c>
      <c r="GM115" s="158">
        <v>3100.4466189999994</v>
      </c>
      <c r="GN115" s="250">
        <v>1947.052055</v>
      </c>
      <c r="GO115" s="250">
        <v>1741.029062</v>
      </c>
      <c r="GP115" s="158">
        <v>1209.789157</v>
      </c>
      <c r="GQ115" s="158">
        <v>2224.301143</v>
      </c>
      <c r="GR115" s="158">
        <v>1070.351681</v>
      </c>
      <c r="GS115" s="251">
        <v>462.100368</v>
      </c>
      <c r="GT115" s="155">
        <v>18047.27486888919</v>
      </c>
      <c r="GU115" s="155">
        <v>20997.404201474925</v>
      </c>
      <c r="GV115" s="155">
        <v>25309.513934017297</v>
      </c>
      <c r="GW115" s="146">
        <f t="shared" si="135"/>
        <v>16230.071123</v>
      </c>
      <c r="GX115" s="146">
        <v>1599.869541</v>
      </c>
      <c r="GY115" s="146">
        <v>1389.619566</v>
      </c>
      <c r="GZ115" s="146">
        <v>1170.350705</v>
      </c>
      <c r="HA115" s="146">
        <v>979.299724</v>
      </c>
      <c r="HB115" s="146">
        <v>1503.0379990399997</v>
      </c>
      <c r="HC115" s="146">
        <v>1797.7498054499995</v>
      </c>
      <c r="HD115" s="146">
        <v>1206.906719458445</v>
      </c>
      <c r="HE115" s="146">
        <v>1197.2966521463031</v>
      </c>
      <c r="HF115" s="330">
        <v>1952.263361880631</v>
      </c>
      <c r="HG115" s="328">
        <v>1824.3952744424298</v>
      </c>
      <c r="HH115" s="328">
        <v>1473.08416184512</v>
      </c>
      <c r="HI115" s="328">
        <v>1953.4013586262677</v>
      </c>
      <c r="HJ115" s="96">
        <v>1056.0339174220642</v>
      </c>
      <c r="HK115" s="96">
        <v>996.0935330675969</v>
      </c>
      <c r="HL115" s="96">
        <v>2090.490419805261</v>
      </c>
      <c r="HM115" s="96">
        <v>1005.5770178099997</v>
      </c>
      <c r="HN115" s="96">
        <v>6715.4795523600005</v>
      </c>
      <c r="HO115" s="96">
        <v>1429.4136198199997</v>
      </c>
      <c r="HP115" s="96">
        <v>1975.92001807</v>
      </c>
      <c r="HQ115" s="96">
        <v>944.403377520001</v>
      </c>
      <c r="HR115" s="96">
        <v>1232.0986415999996</v>
      </c>
      <c r="HS115" s="96">
        <v>1581.988555</v>
      </c>
      <c r="HT115" s="96">
        <v>1086.375252</v>
      </c>
      <c r="HU115" s="96">
        <v>883.530297</v>
      </c>
      <c r="HV115" s="347">
        <f t="shared" si="138"/>
        <v>18047.27486888919</v>
      </c>
      <c r="HW115" s="347">
        <f t="shared" si="136"/>
        <v>20997.404201474925</v>
      </c>
      <c r="HX115" s="347">
        <v>2651.745129</v>
      </c>
      <c r="HY115" s="347">
        <v>2525.600884</v>
      </c>
      <c r="HZ115" s="347">
        <v>4055.968267</v>
      </c>
      <c r="IA115" s="347">
        <v>1792.582939</v>
      </c>
      <c r="IB115" s="347">
        <v>1609.650359</v>
      </c>
      <c r="IC115" s="347">
        <v>1797.47615</v>
      </c>
      <c r="ID115" s="347">
        <v>1354.901316</v>
      </c>
      <c r="IE115" s="347">
        <v>3090.862543</v>
      </c>
      <c r="IF115" s="347">
        <v>1228.4135900173</v>
      </c>
      <c r="IG115" s="347">
        <v>1856.23421</v>
      </c>
      <c r="IH115" s="347">
        <v>1228.976553</v>
      </c>
      <c r="II115" s="347">
        <v>2117.101994</v>
      </c>
      <c r="IJ115" s="347">
        <v>1662.086298</v>
      </c>
      <c r="IK115" s="347">
        <v>927.766509</v>
      </c>
      <c r="IL115" s="347">
        <v>1580.400287</v>
      </c>
      <c r="IM115" s="347">
        <v>624.113428</v>
      </c>
      <c r="IN115" s="347">
        <v>987.191944</v>
      </c>
      <c r="IO115" s="347">
        <v>1191.490093</v>
      </c>
      <c r="IP115" s="155">
        <f t="shared" si="139"/>
        <v>14433.023728</v>
      </c>
      <c r="IQ115" s="155">
        <f t="shared" si="140"/>
        <v>6973.048558999999</v>
      </c>
      <c r="IR115" s="312"/>
    </row>
    <row r="116" spans="1:252" ht="16.5" customHeight="1">
      <c r="A116" s="196" t="s">
        <v>190</v>
      </c>
      <c r="B116" s="197" t="s">
        <v>191</v>
      </c>
      <c r="C116" s="18">
        <v>56.9</v>
      </c>
      <c r="D116" s="18">
        <v>49.5</v>
      </c>
      <c r="E116" s="18">
        <v>150.7</v>
      </c>
      <c r="F116" s="18">
        <v>0.9</v>
      </c>
      <c r="G116" s="18">
        <v>2.1</v>
      </c>
      <c r="H116" s="18">
        <v>4.8</v>
      </c>
      <c r="I116" s="147" t="s">
        <v>25</v>
      </c>
      <c r="J116" s="147">
        <v>0.7</v>
      </c>
      <c r="K116" s="147">
        <v>4.1</v>
      </c>
      <c r="L116" s="147">
        <v>9.4</v>
      </c>
      <c r="M116" s="147">
        <v>2.1</v>
      </c>
      <c r="N116" s="146">
        <v>21.6</v>
      </c>
      <c r="O116" s="147">
        <v>29.4</v>
      </c>
      <c r="P116" s="147">
        <v>31</v>
      </c>
      <c r="Q116" s="18">
        <v>9.6</v>
      </c>
      <c r="R116" s="147">
        <f t="shared" si="92"/>
        <v>119.4</v>
      </c>
      <c r="S116" s="146">
        <v>32.4</v>
      </c>
      <c r="T116" s="146">
        <v>7.5</v>
      </c>
      <c r="U116" s="155">
        <v>26.3</v>
      </c>
      <c r="V116" s="155">
        <v>34.115828</v>
      </c>
      <c r="W116" s="155">
        <v>172.895736</v>
      </c>
      <c r="X116" s="155">
        <v>124.70980500000002</v>
      </c>
      <c r="Y116" s="155">
        <v>532.3260539999999</v>
      </c>
      <c r="Z116" s="147">
        <v>0.1</v>
      </c>
      <c r="AA116" s="18" t="s">
        <v>209</v>
      </c>
      <c r="AB116" s="18" t="s">
        <v>209</v>
      </c>
      <c r="AC116" s="18" t="s">
        <v>209</v>
      </c>
      <c r="AD116" s="18">
        <v>5.8</v>
      </c>
      <c r="AE116" s="18">
        <v>0.8</v>
      </c>
      <c r="AF116" s="18" t="s">
        <v>24</v>
      </c>
      <c r="AG116" s="18">
        <v>14</v>
      </c>
      <c r="AH116" s="18">
        <v>8.7</v>
      </c>
      <c r="AI116" s="18" t="s">
        <v>24</v>
      </c>
      <c r="AJ116" s="18" t="s">
        <v>209</v>
      </c>
      <c r="AK116" s="18" t="s">
        <v>24</v>
      </c>
      <c r="AL116" s="147">
        <f t="shared" si="93"/>
        <v>29.4</v>
      </c>
      <c r="AM116" s="147">
        <v>13.1</v>
      </c>
      <c r="AN116" s="18" t="s">
        <v>24</v>
      </c>
      <c r="AO116" s="18" t="s">
        <v>24</v>
      </c>
      <c r="AP116" s="18" t="s">
        <v>209</v>
      </c>
      <c r="AQ116" s="18">
        <v>0.9</v>
      </c>
      <c r="AR116" s="18">
        <v>2.4</v>
      </c>
      <c r="AS116" s="18">
        <v>4.6</v>
      </c>
      <c r="AT116" s="18">
        <v>6.2</v>
      </c>
      <c r="AU116" s="18">
        <v>1</v>
      </c>
      <c r="AV116" s="18">
        <v>2.8</v>
      </c>
      <c r="AW116" s="18" t="s">
        <v>209</v>
      </c>
      <c r="AX116" s="18" t="s">
        <v>209</v>
      </c>
      <c r="AY116" s="147">
        <f t="shared" si="94"/>
        <v>31</v>
      </c>
      <c r="AZ116" s="161" t="s">
        <v>24</v>
      </c>
      <c r="BA116" s="18" t="s">
        <v>24</v>
      </c>
      <c r="BB116" s="18" t="s">
        <v>209</v>
      </c>
      <c r="BC116" s="18" t="s">
        <v>209</v>
      </c>
      <c r="BD116" s="18">
        <v>1.5</v>
      </c>
      <c r="BE116" s="18">
        <v>1.5</v>
      </c>
      <c r="BF116" s="18" t="s">
        <v>209</v>
      </c>
      <c r="BG116" s="18">
        <v>2.9</v>
      </c>
      <c r="BH116" s="18">
        <v>1</v>
      </c>
      <c r="BI116" s="18" t="s">
        <v>24</v>
      </c>
      <c r="BJ116" s="18">
        <v>2.7</v>
      </c>
      <c r="BK116" s="18" t="s">
        <v>24</v>
      </c>
      <c r="BL116" s="147">
        <f t="shared" si="95"/>
        <v>9.600000000000001</v>
      </c>
      <c r="BM116" s="161">
        <v>1.9</v>
      </c>
      <c r="BN116" s="18">
        <v>0.4</v>
      </c>
      <c r="BO116" s="18">
        <v>5.6</v>
      </c>
      <c r="BP116" s="18" t="s">
        <v>24</v>
      </c>
      <c r="BQ116" s="18">
        <v>0.1</v>
      </c>
      <c r="BR116" s="18">
        <v>0.7</v>
      </c>
      <c r="BS116" s="48">
        <v>0.9</v>
      </c>
      <c r="BT116" s="48">
        <v>0.9</v>
      </c>
      <c r="BU116" s="48">
        <v>0</v>
      </c>
      <c r="BV116" s="48">
        <v>102.3</v>
      </c>
      <c r="BW116" s="48">
        <v>5.7</v>
      </c>
      <c r="BX116" s="18">
        <v>0.9</v>
      </c>
      <c r="BY116" s="18">
        <f t="shared" si="96"/>
        <v>119.4</v>
      </c>
      <c r="BZ116" s="162">
        <v>4.1</v>
      </c>
      <c r="CA116" s="18">
        <f t="shared" si="97"/>
        <v>0</v>
      </c>
      <c r="CB116" s="18">
        <f t="shared" si="98"/>
        <v>3.6000000000000005</v>
      </c>
      <c r="CC116" s="18">
        <f t="shared" si="99"/>
        <v>2.3999999999999995</v>
      </c>
      <c r="CD116" s="18">
        <f t="shared" si="100"/>
        <v>0.20000000000000107</v>
      </c>
      <c r="CE116" s="18">
        <f t="shared" si="101"/>
        <v>0.6999999999999993</v>
      </c>
      <c r="CF116" s="18">
        <f t="shared" si="102"/>
        <v>8.8</v>
      </c>
      <c r="CG116" s="18">
        <f t="shared" si="103"/>
        <v>3.5</v>
      </c>
      <c r="CH116" s="18">
        <f t="shared" si="104"/>
        <v>4.199999999999999</v>
      </c>
      <c r="CI116" s="18">
        <f t="shared" si="105"/>
        <v>4.399999999999999</v>
      </c>
      <c r="CJ116" s="18">
        <f t="shared" si="106"/>
        <v>0.30000000000000426</v>
      </c>
      <c r="CK116" s="18">
        <f t="shared" si="107"/>
        <v>0.19999999999999574</v>
      </c>
      <c r="CL116" s="18">
        <f t="shared" si="108"/>
        <v>32.4</v>
      </c>
      <c r="CM116" s="162">
        <v>4.1</v>
      </c>
      <c r="CN116" s="162">
        <v>7.7</v>
      </c>
      <c r="CO116" s="18">
        <v>10.1</v>
      </c>
      <c r="CP116" s="28">
        <v>10.3</v>
      </c>
      <c r="CQ116" s="162">
        <v>11</v>
      </c>
      <c r="CR116" s="162">
        <v>19.8</v>
      </c>
      <c r="CS116" s="162">
        <v>23.3</v>
      </c>
      <c r="CT116" s="28">
        <v>27.5</v>
      </c>
      <c r="CU116" s="146">
        <v>31.9</v>
      </c>
      <c r="CV116" s="146">
        <v>32.2</v>
      </c>
      <c r="CW116" s="146">
        <v>32.4</v>
      </c>
      <c r="CX116" s="146">
        <v>2</v>
      </c>
      <c r="CY116" s="146">
        <f t="shared" si="109"/>
        <v>0.5</v>
      </c>
      <c r="CZ116" s="146">
        <f t="shared" si="110"/>
        <v>0.5</v>
      </c>
      <c r="DA116" s="146">
        <f t="shared" si="111"/>
        <v>1.2000000000000002</v>
      </c>
      <c r="DB116" s="146">
        <f t="shared" si="112"/>
        <v>0.09999999999999964</v>
      </c>
      <c r="DC116" s="146">
        <f t="shared" si="113"/>
        <v>0.10000000000000053</v>
      </c>
      <c r="DD116" s="146">
        <f t="shared" si="114"/>
        <v>2.3</v>
      </c>
      <c r="DE116" s="146">
        <f t="shared" si="115"/>
        <v>0.7000000000000002</v>
      </c>
      <c r="DF116" s="146">
        <f t="shared" si="116"/>
        <v>0.09999999999999964</v>
      </c>
      <c r="DG116" s="146">
        <f t="shared" si="117"/>
        <v>0</v>
      </c>
      <c r="DH116" s="146">
        <f t="shared" si="118"/>
        <v>0</v>
      </c>
      <c r="DI116" s="146">
        <f t="shared" si="119"/>
        <v>0</v>
      </c>
      <c r="DJ116" s="146">
        <f t="shared" si="120"/>
        <v>7.5</v>
      </c>
      <c r="DK116" s="146">
        <v>3.1</v>
      </c>
      <c r="DL116" s="146">
        <f t="shared" si="121"/>
        <v>0.6000000000000001</v>
      </c>
      <c r="DM116" s="146">
        <f t="shared" si="122"/>
        <v>529.6999999999999</v>
      </c>
      <c r="DN116" s="146">
        <f t="shared" si="123"/>
        <v>-528.8</v>
      </c>
      <c r="DO116" s="146">
        <f t="shared" si="124"/>
        <v>1.5</v>
      </c>
      <c r="DP116" s="146">
        <f t="shared" si="125"/>
        <v>1.3000000000000007</v>
      </c>
      <c r="DQ116" s="146">
        <f t="shared" si="126"/>
        <v>0</v>
      </c>
      <c r="DR116" s="146">
        <f t="shared" si="127"/>
        <v>1.5999999999999996</v>
      </c>
      <c r="DS116" s="146">
        <f t="shared" si="128"/>
        <v>4.9</v>
      </c>
      <c r="DT116" s="146">
        <f t="shared" si="129"/>
        <v>5.499999999999998</v>
      </c>
      <c r="DU116" s="146">
        <f t="shared" si="130"/>
        <v>5.600000000000001</v>
      </c>
      <c r="DV116" s="146">
        <f t="shared" si="131"/>
        <v>1.3000000000000007</v>
      </c>
      <c r="DW116" s="146">
        <f t="shared" si="132"/>
        <v>26.300000000000022</v>
      </c>
      <c r="DX116" s="146">
        <v>2.5</v>
      </c>
      <c r="DY116" s="146">
        <v>3</v>
      </c>
      <c r="DZ116" s="146">
        <v>4.2</v>
      </c>
      <c r="EA116" s="146">
        <v>4.3</v>
      </c>
      <c r="EB116" s="163">
        <v>4.4</v>
      </c>
      <c r="EC116" s="146">
        <v>6.7</v>
      </c>
      <c r="ED116" s="146">
        <v>7.4</v>
      </c>
      <c r="EE116" s="155">
        <v>7.5</v>
      </c>
      <c r="EF116" s="155">
        <v>7.5</v>
      </c>
      <c r="EG116" s="146">
        <v>7.5</v>
      </c>
      <c r="EH116" s="146">
        <v>7.5</v>
      </c>
      <c r="EI116" s="146">
        <v>3.1</v>
      </c>
      <c r="EJ116" s="146">
        <v>3.7</v>
      </c>
      <c r="EK116" s="164">
        <v>533.4</v>
      </c>
      <c r="EL116" s="155">
        <v>4.6</v>
      </c>
      <c r="EM116" s="146">
        <v>6.1</v>
      </c>
      <c r="EN116" s="155">
        <v>7.4</v>
      </c>
      <c r="EO116" s="146">
        <v>7.4</v>
      </c>
      <c r="EP116" s="165">
        <v>9</v>
      </c>
      <c r="EQ116" s="198">
        <v>13.9</v>
      </c>
      <c r="ER116" s="155">
        <v>19.4</v>
      </c>
      <c r="ES116" s="155">
        <v>25</v>
      </c>
      <c r="ET116" s="155">
        <v>26.3</v>
      </c>
      <c r="EU116" s="155">
        <v>6.9</v>
      </c>
      <c r="EV116" s="146">
        <v>13.7</v>
      </c>
      <c r="EW116" s="146">
        <v>15.6</v>
      </c>
      <c r="EX116" s="155">
        <v>15.9</v>
      </c>
      <c r="EY116" s="155">
        <v>19.7</v>
      </c>
      <c r="EZ116" s="155">
        <v>0</v>
      </c>
      <c r="FA116" s="155">
        <v>0.961169</v>
      </c>
      <c r="FB116" s="51">
        <v>0</v>
      </c>
      <c r="FC116" s="199">
        <v>3.264326</v>
      </c>
      <c r="FD116" s="199">
        <v>2.195042</v>
      </c>
      <c r="FE116" s="25">
        <v>0.165164</v>
      </c>
      <c r="FF116" s="199">
        <v>7.830127</v>
      </c>
      <c r="FG116" s="155">
        <f t="shared" si="133"/>
        <v>34.115828</v>
      </c>
      <c r="FH116" s="155">
        <v>12.021429</v>
      </c>
      <c r="FI116" s="169">
        <v>0.215702</v>
      </c>
      <c r="FJ116" s="155">
        <v>121.674565</v>
      </c>
      <c r="FK116" s="155">
        <v>9.416633</v>
      </c>
      <c r="FL116" s="155">
        <v>1.412914</v>
      </c>
      <c r="FM116" s="155">
        <v>0.392964</v>
      </c>
      <c r="FN116" s="155">
        <v>0.016899</v>
      </c>
      <c r="FO116" s="155">
        <v>2.781527</v>
      </c>
      <c r="FP116" s="155">
        <v>1.634957</v>
      </c>
      <c r="FQ116" s="155">
        <v>9.183591</v>
      </c>
      <c r="FR116" s="155">
        <v>5.096058</v>
      </c>
      <c r="FS116" s="155">
        <v>9.048497</v>
      </c>
      <c r="FT116" s="146">
        <f t="shared" si="137"/>
        <v>172.895736</v>
      </c>
      <c r="FU116" s="28">
        <v>4.731742</v>
      </c>
      <c r="FV116" s="146">
        <v>3.007023</v>
      </c>
      <c r="FW116" s="114">
        <v>15.730842</v>
      </c>
      <c r="FX116" s="114">
        <v>5.123364</v>
      </c>
      <c r="FY116" s="114">
        <v>2.425388</v>
      </c>
      <c r="FZ116" s="114">
        <v>8.691105</v>
      </c>
      <c r="GA116" s="52">
        <v>9.375037</v>
      </c>
      <c r="GB116" s="52">
        <v>25.182327</v>
      </c>
      <c r="GC116" s="52">
        <v>12.284946</v>
      </c>
      <c r="GD116" s="52">
        <v>6.285</v>
      </c>
      <c r="GE116" s="52">
        <v>13.558985999999999</v>
      </c>
      <c r="GF116" s="52">
        <v>18.314045</v>
      </c>
      <c r="GG116" s="158">
        <f t="shared" si="134"/>
        <v>124.70980500000002</v>
      </c>
      <c r="GH116" s="146">
        <v>3.968327</v>
      </c>
      <c r="GI116" s="146" t="s">
        <v>24</v>
      </c>
      <c r="GJ116" s="249">
        <v>15.730842</v>
      </c>
      <c r="GK116" s="249">
        <v>4.129614</v>
      </c>
      <c r="GL116" s="158">
        <v>50.149969</v>
      </c>
      <c r="GM116" s="158">
        <v>337.67626599999994</v>
      </c>
      <c r="GN116" s="250">
        <v>7.507538</v>
      </c>
      <c r="GO116" s="250">
        <v>29.192743</v>
      </c>
      <c r="GP116" s="158">
        <v>24.391369</v>
      </c>
      <c r="GQ116" s="158">
        <v>28.978057000000003</v>
      </c>
      <c r="GR116" s="158">
        <v>12.708004</v>
      </c>
      <c r="GS116" s="251">
        <v>17.893325</v>
      </c>
      <c r="GT116" s="155">
        <v>142.15240687647798</v>
      </c>
      <c r="GU116" s="155">
        <v>289.5866156581061</v>
      </c>
      <c r="GV116" s="155">
        <v>285.590521592</v>
      </c>
      <c r="GW116" s="146">
        <f t="shared" si="135"/>
        <v>532.3260539999999</v>
      </c>
      <c r="GX116" s="146">
        <v>9.293989</v>
      </c>
      <c r="GY116" s="146">
        <v>11.361305</v>
      </c>
      <c r="GZ116" s="146">
        <v>2.409836</v>
      </c>
      <c r="HA116" s="146">
        <v>6.241319</v>
      </c>
      <c r="HB116" s="146">
        <v>11.740100230000001</v>
      </c>
      <c r="HC116" s="146">
        <v>6.35482516</v>
      </c>
      <c r="HD116" s="146">
        <v>23.645261528766</v>
      </c>
      <c r="HE116" s="146">
        <v>8.541304460927998</v>
      </c>
      <c r="HF116" s="330">
        <v>24.765804761448</v>
      </c>
      <c r="HG116" s="328">
        <v>14.594592834745999</v>
      </c>
      <c r="HH116" s="328">
        <v>0.848903058814</v>
      </c>
      <c r="HI116" s="328">
        <v>22.355165841776003</v>
      </c>
      <c r="HJ116" s="96">
        <v>41.766061146904</v>
      </c>
      <c r="HK116" s="96">
        <v>20.216802992233998</v>
      </c>
      <c r="HL116" s="96">
        <v>16.543570548968002</v>
      </c>
      <c r="HM116" s="96">
        <v>16.169883719999998</v>
      </c>
      <c r="HN116" s="96">
        <v>14.58409532</v>
      </c>
      <c r="HO116" s="96">
        <v>22.072312450000005</v>
      </c>
      <c r="HP116" s="96">
        <v>11.367993330000001</v>
      </c>
      <c r="HQ116" s="96">
        <v>73.92218432000003</v>
      </c>
      <c r="HR116" s="96">
        <v>23.073051830000004</v>
      </c>
      <c r="HS116" s="96">
        <v>19.059009</v>
      </c>
      <c r="HT116" s="96">
        <v>2.551958</v>
      </c>
      <c r="HU116" s="96">
        <v>28.259693</v>
      </c>
      <c r="HV116" s="347">
        <f t="shared" si="138"/>
        <v>142.15240687647798</v>
      </c>
      <c r="HW116" s="347">
        <f t="shared" si="136"/>
        <v>289.5866156581061</v>
      </c>
      <c r="HX116" s="347">
        <v>29.61254</v>
      </c>
      <c r="HY116" s="347">
        <v>15.902734</v>
      </c>
      <c r="HZ116" s="347">
        <v>88.926396</v>
      </c>
      <c r="IA116" s="347">
        <v>16.551958</v>
      </c>
      <c r="IB116" s="347">
        <v>8.332241</v>
      </c>
      <c r="IC116" s="347">
        <v>0.76204</v>
      </c>
      <c r="ID116" s="347">
        <v>0.761476</v>
      </c>
      <c r="IE116" s="347">
        <v>25.626777</v>
      </c>
      <c r="IF116" s="347">
        <v>19.796984592</v>
      </c>
      <c r="IG116" s="347">
        <v>5.292655</v>
      </c>
      <c r="IH116" s="347">
        <v>12.334889</v>
      </c>
      <c r="II116" s="347">
        <v>61.689831</v>
      </c>
      <c r="IJ116" s="347">
        <v>13.023614</v>
      </c>
      <c r="IK116" s="347">
        <v>2.053023</v>
      </c>
      <c r="IL116" s="347">
        <v>28.055684</v>
      </c>
      <c r="IM116" s="347">
        <v>9.675952</v>
      </c>
      <c r="IN116" s="347">
        <v>19.692874</v>
      </c>
      <c r="IO116" s="347">
        <v>44.598549</v>
      </c>
      <c r="IP116" s="155">
        <f t="shared" si="139"/>
        <v>160.08790900000002</v>
      </c>
      <c r="IQ116" s="155">
        <f t="shared" si="140"/>
        <v>117.099696</v>
      </c>
      <c r="IR116" s="312"/>
    </row>
    <row r="117" spans="1:252" ht="16.5" customHeight="1">
      <c r="A117" s="200" t="s">
        <v>192</v>
      </c>
      <c r="B117" s="197" t="s">
        <v>193</v>
      </c>
      <c r="C117" s="18">
        <v>95.9</v>
      </c>
      <c r="D117" s="18">
        <v>192.4</v>
      </c>
      <c r="E117" s="18">
        <v>250.6</v>
      </c>
      <c r="F117" s="18">
        <v>228.3</v>
      </c>
      <c r="G117" s="18">
        <v>121</v>
      </c>
      <c r="H117" s="18">
        <v>104.8</v>
      </c>
      <c r="I117" s="147">
        <v>54.9</v>
      </c>
      <c r="J117" s="147">
        <v>142.9</v>
      </c>
      <c r="K117" s="147">
        <v>228.5</v>
      </c>
      <c r="L117" s="147">
        <v>182.5</v>
      </c>
      <c r="M117" s="147">
        <v>754.2</v>
      </c>
      <c r="N117" s="146">
        <v>645.6</v>
      </c>
      <c r="O117" s="147">
        <v>806.6</v>
      </c>
      <c r="P117" s="147">
        <v>945.4</v>
      </c>
      <c r="Q117" s="18" t="s">
        <v>24</v>
      </c>
      <c r="R117" s="147">
        <f t="shared" si="92"/>
        <v>3240.3</v>
      </c>
      <c r="S117" s="146">
        <v>5740.9</v>
      </c>
      <c r="T117" s="146">
        <v>2758.7</v>
      </c>
      <c r="U117" s="155">
        <v>6651</v>
      </c>
      <c r="V117" s="155">
        <v>3084.835513</v>
      </c>
      <c r="W117" s="155">
        <v>6805.214422999999</v>
      </c>
      <c r="X117" s="155">
        <v>8751.841917</v>
      </c>
      <c r="Y117" s="155">
        <v>9856.07994</v>
      </c>
      <c r="Z117" s="147">
        <v>16.1</v>
      </c>
      <c r="AA117" s="18">
        <v>9.7</v>
      </c>
      <c r="AB117" s="18">
        <v>11.1</v>
      </c>
      <c r="AC117" s="18">
        <v>25.7</v>
      </c>
      <c r="AD117" s="18">
        <v>37.2</v>
      </c>
      <c r="AE117" s="18">
        <v>38.9</v>
      </c>
      <c r="AF117" s="18">
        <v>67.1</v>
      </c>
      <c r="AG117" s="18">
        <v>61.5</v>
      </c>
      <c r="AH117" s="18">
        <v>45.1</v>
      </c>
      <c r="AI117" s="18">
        <v>88.5</v>
      </c>
      <c r="AJ117" s="18">
        <v>143.1</v>
      </c>
      <c r="AK117" s="18">
        <v>262.6</v>
      </c>
      <c r="AL117" s="147">
        <f t="shared" si="93"/>
        <v>806.6</v>
      </c>
      <c r="AM117" s="147">
        <v>117.8</v>
      </c>
      <c r="AN117" s="18">
        <v>98.4</v>
      </c>
      <c r="AO117" s="18">
        <v>38.2</v>
      </c>
      <c r="AP117" s="18">
        <v>25.5</v>
      </c>
      <c r="AQ117" s="18">
        <v>47.1</v>
      </c>
      <c r="AR117" s="18">
        <v>104.1</v>
      </c>
      <c r="AS117" s="18">
        <v>90.6</v>
      </c>
      <c r="AT117" s="18">
        <v>27.5</v>
      </c>
      <c r="AU117" s="18">
        <v>34.3</v>
      </c>
      <c r="AV117" s="18">
        <v>65.3</v>
      </c>
      <c r="AW117" s="18">
        <v>73.1</v>
      </c>
      <c r="AX117" s="18">
        <v>223.5</v>
      </c>
      <c r="AY117" s="147">
        <f t="shared" si="94"/>
        <v>945.4</v>
      </c>
      <c r="AZ117" s="161" t="s">
        <v>24</v>
      </c>
      <c r="BA117" s="18" t="s">
        <v>24</v>
      </c>
      <c r="BB117" s="18" t="s">
        <v>24</v>
      </c>
      <c r="BC117" s="18" t="s">
        <v>24</v>
      </c>
      <c r="BD117" s="18" t="s">
        <v>24</v>
      </c>
      <c r="BE117" s="18" t="s">
        <v>24</v>
      </c>
      <c r="BF117" s="18" t="s">
        <v>24</v>
      </c>
      <c r="BG117" s="18" t="s">
        <v>24</v>
      </c>
      <c r="BH117" s="18" t="s">
        <v>24</v>
      </c>
      <c r="BI117" s="18" t="s">
        <v>24</v>
      </c>
      <c r="BJ117" s="18" t="s">
        <v>24</v>
      </c>
      <c r="BK117" s="18" t="s">
        <v>24</v>
      </c>
      <c r="BL117" s="147">
        <f t="shared" si="95"/>
        <v>0</v>
      </c>
      <c r="BM117" s="161">
        <v>152.8</v>
      </c>
      <c r="BN117" s="18">
        <v>139.3</v>
      </c>
      <c r="BO117" s="18">
        <v>296.7</v>
      </c>
      <c r="BP117" s="18">
        <v>384.7</v>
      </c>
      <c r="BQ117" s="18">
        <v>89.9</v>
      </c>
      <c r="BR117" s="18">
        <v>399.9</v>
      </c>
      <c r="BS117" s="48">
        <v>213.9</v>
      </c>
      <c r="BT117" s="48">
        <v>105.8</v>
      </c>
      <c r="BU117" s="48">
        <v>470.3</v>
      </c>
      <c r="BV117" s="48">
        <v>263.3</v>
      </c>
      <c r="BW117" s="48">
        <v>378.5</v>
      </c>
      <c r="BX117" s="18">
        <v>345.2</v>
      </c>
      <c r="BY117" s="18">
        <f t="shared" si="96"/>
        <v>3240.3</v>
      </c>
      <c r="BZ117" s="162">
        <v>211.4</v>
      </c>
      <c r="CA117" s="18">
        <f t="shared" si="97"/>
        <v>399.6</v>
      </c>
      <c r="CB117" s="18">
        <f t="shared" si="98"/>
        <v>854.3</v>
      </c>
      <c r="CC117" s="18">
        <f t="shared" si="99"/>
        <v>91.40000000000009</v>
      </c>
      <c r="CD117" s="18">
        <f t="shared" si="100"/>
        <v>352</v>
      </c>
      <c r="CE117" s="18">
        <f t="shared" si="101"/>
        <v>466.70000000000005</v>
      </c>
      <c r="CF117" s="18">
        <f t="shared" si="102"/>
        <v>172.19999999999982</v>
      </c>
      <c r="CG117" s="18">
        <f t="shared" si="103"/>
        <v>873.0999999999999</v>
      </c>
      <c r="CH117" s="18">
        <f t="shared" si="104"/>
        <v>249.5</v>
      </c>
      <c r="CI117" s="18">
        <f t="shared" si="105"/>
        <v>338.4000000000001</v>
      </c>
      <c r="CJ117" s="18">
        <f t="shared" si="106"/>
        <v>915.0999999999999</v>
      </c>
      <c r="CK117" s="18">
        <f t="shared" si="107"/>
        <v>817.1999999999998</v>
      </c>
      <c r="CL117" s="18">
        <f t="shared" si="108"/>
        <v>5740.9</v>
      </c>
      <c r="CM117" s="162">
        <v>611</v>
      </c>
      <c r="CN117" s="162">
        <v>1465.3</v>
      </c>
      <c r="CO117" s="18">
        <v>1556.7</v>
      </c>
      <c r="CP117" s="28">
        <v>1908.7</v>
      </c>
      <c r="CQ117" s="162">
        <v>2375.4</v>
      </c>
      <c r="CR117" s="162">
        <v>2547.6</v>
      </c>
      <c r="CS117" s="162">
        <v>3420.7</v>
      </c>
      <c r="CT117" s="28">
        <v>3670.2</v>
      </c>
      <c r="CU117" s="146">
        <v>4008.6</v>
      </c>
      <c r="CV117" s="146">
        <v>4923.7</v>
      </c>
      <c r="CW117" s="146">
        <v>5740.9</v>
      </c>
      <c r="CX117" s="146">
        <v>221.8</v>
      </c>
      <c r="CY117" s="146">
        <f t="shared" si="109"/>
        <v>54.19999999999999</v>
      </c>
      <c r="CZ117" s="146">
        <f t="shared" si="110"/>
        <v>501.29999999999995</v>
      </c>
      <c r="DA117" s="146">
        <f t="shared" si="111"/>
        <v>156.30000000000007</v>
      </c>
      <c r="DB117" s="146">
        <f t="shared" si="112"/>
        <v>312.9</v>
      </c>
      <c r="DC117" s="146">
        <f t="shared" si="113"/>
        <v>423.79999999999995</v>
      </c>
      <c r="DD117" s="146">
        <f t="shared" si="114"/>
        <v>186.10000000000014</v>
      </c>
      <c r="DE117" s="146">
        <f t="shared" si="115"/>
        <v>252.4000000000001</v>
      </c>
      <c r="DF117" s="146">
        <f t="shared" si="116"/>
        <v>163.5</v>
      </c>
      <c r="DG117" s="146">
        <f t="shared" si="117"/>
        <v>162.89999999999964</v>
      </c>
      <c r="DH117" s="146">
        <f t="shared" si="118"/>
        <v>284.60000000000036</v>
      </c>
      <c r="DI117" s="146">
        <f t="shared" si="119"/>
        <v>38.899999999999636</v>
      </c>
      <c r="DJ117" s="146">
        <f t="shared" si="120"/>
        <v>2758.7</v>
      </c>
      <c r="DK117" s="146">
        <v>147.9</v>
      </c>
      <c r="DL117" s="146">
        <f t="shared" si="121"/>
        <v>391</v>
      </c>
      <c r="DM117" s="146">
        <f t="shared" si="122"/>
        <v>-538.6</v>
      </c>
      <c r="DN117" s="146">
        <f t="shared" si="123"/>
        <v>1729.5</v>
      </c>
      <c r="DO117" s="146">
        <f t="shared" si="124"/>
        <v>316.70000000000005</v>
      </c>
      <c r="DP117" s="146">
        <f t="shared" si="125"/>
        <v>1643</v>
      </c>
      <c r="DQ117" s="146">
        <f t="shared" si="126"/>
        <v>383</v>
      </c>
      <c r="DR117" s="146">
        <f t="shared" si="127"/>
        <v>592.3000000000002</v>
      </c>
      <c r="DS117" s="146">
        <f t="shared" si="128"/>
        <v>119.5</v>
      </c>
      <c r="DT117" s="146">
        <f t="shared" si="129"/>
        <v>1284.3999999999996</v>
      </c>
      <c r="DU117" s="146">
        <f t="shared" si="130"/>
        <v>233.30000000000018</v>
      </c>
      <c r="DV117" s="146">
        <f t="shared" si="131"/>
        <v>349</v>
      </c>
      <c r="DW117" s="146">
        <f t="shared" si="132"/>
        <v>6651</v>
      </c>
      <c r="DX117" s="146">
        <v>276</v>
      </c>
      <c r="DY117" s="146">
        <v>777.3</v>
      </c>
      <c r="DZ117" s="146">
        <v>933.6</v>
      </c>
      <c r="EA117" s="146">
        <v>1246.5</v>
      </c>
      <c r="EB117" s="163">
        <v>1670.3</v>
      </c>
      <c r="EC117" s="146">
        <v>1856.4</v>
      </c>
      <c r="ED117" s="146">
        <v>2108.8</v>
      </c>
      <c r="EE117" s="155">
        <v>2272.3</v>
      </c>
      <c r="EF117" s="155">
        <v>2435.2</v>
      </c>
      <c r="EG117" s="146">
        <v>2719.8</v>
      </c>
      <c r="EH117" s="146">
        <v>2758.7</v>
      </c>
      <c r="EI117" s="146">
        <v>147.9</v>
      </c>
      <c r="EJ117" s="146">
        <v>538.9</v>
      </c>
      <c r="EK117" s="164">
        <v>0.3</v>
      </c>
      <c r="EL117" s="155">
        <v>1729.8</v>
      </c>
      <c r="EM117" s="146">
        <v>2046.5</v>
      </c>
      <c r="EN117" s="155">
        <v>3689.5</v>
      </c>
      <c r="EO117" s="146">
        <v>4072.5</v>
      </c>
      <c r="EP117" s="165">
        <v>4664.8</v>
      </c>
      <c r="EQ117" s="198">
        <v>4784.3</v>
      </c>
      <c r="ER117" s="155">
        <v>6068.7</v>
      </c>
      <c r="ES117" s="155">
        <v>6302</v>
      </c>
      <c r="ET117" s="155">
        <v>6651</v>
      </c>
      <c r="EU117" s="155">
        <v>105.4</v>
      </c>
      <c r="EV117" s="146">
        <v>336</v>
      </c>
      <c r="EW117" s="146">
        <v>673.7</v>
      </c>
      <c r="EX117" s="155">
        <v>1342.5</v>
      </c>
      <c r="EY117" s="155">
        <v>1588.4</v>
      </c>
      <c r="EZ117" s="155">
        <v>251.899865</v>
      </c>
      <c r="FA117" s="155">
        <v>276.791096</v>
      </c>
      <c r="FB117" s="51">
        <v>161.965359</v>
      </c>
      <c r="FC117" s="199">
        <v>237.004202</v>
      </c>
      <c r="FD117" s="199">
        <v>189.673135</v>
      </c>
      <c r="FE117" s="25">
        <v>190.028676</v>
      </c>
      <c r="FF117" s="199">
        <v>189.07318</v>
      </c>
      <c r="FG117" s="155">
        <f t="shared" si="133"/>
        <v>3084.835513</v>
      </c>
      <c r="FH117" s="155">
        <v>176.917048</v>
      </c>
      <c r="FI117" s="169">
        <v>629.131727</v>
      </c>
      <c r="FJ117" s="155">
        <v>522.364703</v>
      </c>
      <c r="FK117" s="155">
        <v>792.44164</v>
      </c>
      <c r="FL117" s="155">
        <v>385.355287</v>
      </c>
      <c r="FM117" s="155">
        <v>337.747406</v>
      </c>
      <c r="FN117" s="155">
        <v>457.855615</v>
      </c>
      <c r="FO117" s="155">
        <v>492.343669</v>
      </c>
      <c r="FP117" s="155">
        <v>1491.714731</v>
      </c>
      <c r="FQ117" s="155">
        <v>609.62632</v>
      </c>
      <c r="FR117" s="155">
        <v>441.961977</v>
      </c>
      <c r="FS117" s="155">
        <v>467.7543</v>
      </c>
      <c r="FT117" s="146">
        <f t="shared" si="137"/>
        <v>6805.214422999999</v>
      </c>
      <c r="FU117" s="28">
        <v>435.754714</v>
      </c>
      <c r="FV117" s="146">
        <v>672.204872</v>
      </c>
      <c r="FW117" s="114">
        <v>489.719129</v>
      </c>
      <c r="FX117" s="114">
        <v>251.874366</v>
      </c>
      <c r="FY117" s="114">
        <v>549.226046</v>
      </c>
      <c r="FZ117" s="114">
        <v>930.218393</v>
      </c>
      <c r="GA117" s="52">
        <v>311.643941</v>
      </c>
      <c r="GB117" s="52">
        <v>382.761909</v>
      </c>
      <c r="GC117" s="52">
        <v>1013.591317</v>
      </c>
      <c r="GD117" s="52">
        <v>667.343169</v>
      </c>
      <c r="GE117" s="52">
        <v>967.4091500000001</v>
      </c>
      <c r="GF117" s="52">
        <v>2080.094911</v>
      </c>
      <c r="GG117" s="158">
        <f t="shared" si="134"/>
        <v>8751.841917</v>
      </c>
      <c r="GH117" s="146">
        <v>363.158675</v>
      </c>
      <c r="GI117" s="146">
        <v>1716.180762</v>
      </c>
      <c r="GJ117" s="249">
        <v>489.719129</v>
      </c>
      <c r="GK117" s="249">
        <v>539.467406</v>
      </c>
      <c r="GL117" s="158">
        <v>637.076528</v>
      </c>
      <c r="GM117" s="158">
        <v>719.7728149999999</v>
      </c>
      <c r="GN117" s="250">
        <v>1726.378838</v>
      </c>
      <c r="GO117" s="250">
        <v>646.785512</v>
      </c>
      <c r="GP117" s="158">
        <v>961.176955</v>
      </c>
      <c r="GQ117" s="158">
        <v>642.3497080000001</v>
      </c>
      <c r="GR117" s="158">
        <v>712.798174</v>
      </c>
      <c r="GS117" s="251">
        <v>701.215438</v>
      </c>
      <c r="GT117" s="155">
        <v>9261.778042417289</v>
      </c>
      <c r="GU117" s="155">
        <v>11655.903188711316</v>
      </c>
      <c r="GV117" s="155">
        <v>6862.2485264936195</v>
      </c>
      <c r="GW117" s="146">
        <f t="shared" si="135"/>
        <v>9856.07994</v>
      </c>
      <c r="GX117" s="146">
        <v>1960.008465</v>
      </c>
      <c r="GY117" s="146">
        <v>1592.800848</v>
      </c>
      <c r="GZ117" s="146">
        <v>587.5759490000002</v>
      </c>
      <c r="HA117" s="146">
        <v>729.400087</v>
      </c>
      <c r="HB117" s="146">
        <v>652.07027897</v>
      </c>
      <c r="HC117" s="146">
        <v>686.4088559400001</v>
      </c>
      <c r="HD117" s="146">
        <v>360.71058019232805</v>
      </c>
      <c r="HE117" s="146">
        <v>374.494129558772</v>
      </c>
      <c r="HF117" s="331">
        <v>643.131258131736</v>
      </c>
      <c r="HG117" s="328">
        <v>726.842533030649</v>
      </c>
      <c r="HH117" s="328">
        <v>399.57698975031303</v>
      </c>
      <c r="HI117" s="328">
        <v>548.758067843491</v>
      </c>
      <c r="HJ117" s="96">
        <v>1875.2085993082464</v>
      </c>
      <c r="HK117" s="96">
        <v>1904.200278627934</v>
      </c>
      <c r="HL117" s="96">
        <v>415.75060221513803</v>
      </c>
      <c r="HM117" s="96">
        <v>941.10102811</v>
      </c>
      <c r="HN117" s="96">
        <v>888.4331307</v>
      </c>
      <c r="HO117" s="96">
        <v>1279.9259375099998</v>
      </c>
      <c r="HP117" s="96">
        <v>522.43958303</v>
      </c>
      <c r="HQ117" s="96">
        <v>541.30234611</v>
      </c>
      <c r="HR117" s="96">
        <v>1346.4603230999994</v>
      </c>
      <c r="HS117" s="96">
        <v>355.921094</v>
      </c>
      <c r="HT117" s="96">
        <v>646.869535</v>
      </c>
      <c r="HU117" s="96">
        <v>938.2907309999999</v>
      </c>
      <c r="HV117" s="347">
        <f t="shared" si="138"/>
        <v>9261.778042417289</v>
      </c>
      <c r="HW117" s="347">
        <f t="shared" si="136"/>
        <v>11655.903188711316</v>
      </c>
      <c r="HX117" s="347">
        <v>432.850029</v>
      </c>
      <c r="HY117" s="347">
        <v>810.3432310000001</v>
      </c>
      <c r="HZ117" s="347">
        <v>1386.418784</v>
      </c>
      <c r="IA117" s="347">
        <v>945.5614200000001</v>
      </c>
      <c r="IB117" s="347">
        <v>265.27081499999997</v>
      </c>
      <c r="IC117" s="347">
        <v>856.060626</v>
      </c>
      <c r="ID117" s="347">
        <v>826.639755</v>
      </c>
      <c r="IE117" s="347">
        <v>235.259187</v>
      </c>
      <c r="IF117" s="347">
        <v>357.10548849362</v>
      </c>
      <c r="IG117" s="347">
        <v>165.104444</v>
      </c>
      <c r="IH117" s="347">
        <v>287.348326</v>
      </c>
      <c r="II117" s="347">
        <v>294.286421</v>
      </c>
      <c r="IJ117" s="347">
        <v>248.29955199999998</v>
      </c>
      <c r="IK117" s="347">
        <v>198.180113</v>
      </c>
      <c r="IL117" s="347">
        <v>95.01349599999999</v>
      </c>
      <c r="IM117" s="347">
        <v>238.421568</v>
      </c>
      <c r="IN117" s="347">
        <v>207.46612600000003</v>
      </c>
      <c r="IO117" s="347">
        <v>204.334651</v>
      </c>
      <c r="IP117" s="155">
        <f t="shared" si="139"/>
        <v>4696.504905</v>
      </c>
      <c r="IQ117" s="155">
        <f t="shared" si="140"/>
        <v>1191.715506</v>
      </c>
      <c r="IR117" s="312"/>
    </row>
    <row r="118" spans="1:252" ht="16.5" customHeight="1">
      <c r="A118" s="196" t="s">
        <v>194</v>
      </c>
      <c r="B118" s="197" t="s">
        <v>195</v>
      </c>
      <c r="C118" s="18">
        <v>20.9</v>
      </c>
      <c r="D118" s="18">
        <v>26.4</v>
      </c>
      <c r="E118" s="18">
        <v>23.4</v>
      </c>
      <c r="F118" s="18">
        <v>32.3</v>
      </c>
      <c r="G118" s="18">
        <v>21</v>
      </c>
      <c r="H118" s="18">
        <v>47</v>
      </c>
      <c r="I118" s="147">
        <v>21.1</v>
      </c>
      <c r="J118" s="147">
        <v>47.2</v>
      </c>
      <c r="K118" s="147">
        <v>41.6</v>
      </c>
      <c r="L118" s="147">
        <v>29.1</v>
      </c>
      <c r="M118" s="147">
        <v>72</v>
      </c>
      <c r="N118" s="146">
        <v>184.1</v>
      </c>
      <c r="O118" s="147">
        <v>77.2</v>
      </c>
      <c r="P118" s="147">
        <v>106.6</v>
      </c>
      <c r="Q118" s="18">
        <v>220.9</v>
      </c>
      <c r="R118" s="147">
        <f t="shared" si="92"/>
        <v>171.20000000000002</v>
      </c>
      <c r="S118" s="146">
        <v>270.8</v>
      </c>
      <c r="T118" s="146">
        <v>260</v>
      </c>
      <c r="U118" s="155">
        <v>276.6</v>
      </c>
      <c r="V118" s="155">
        <v>1081.7579969999997</v>
      </c>
      <c r="W118" s="155">
        <v>473.678308</v>
      </c>
      <c r="X118" s="155">
        <v>677.147211</v>
      </c>
      <c r="Y118" s="155">
        <v>1174.589876</v>
      </c>
      <c r="Z118" s="147">
        <v>1.2</v>
      </c>
      <c r="AA118" s="18">
        <v>7.5</v>
      </c>
      <c r="AB118" s="18">
        <v>5.9</v>
      </c>
      <c r="AC118" s="18">
        <v>0.1</v>
      </c>
      <c r="AD118" s="18">
        <v>6.1</v>
      </c>
      <c r="AE118" s="18">
        <v>7.1</v>
      </c>
      <c r="AF118" s="18">
        <v>3.7</v>
      </c>
      <c r="AG118" s="18">
        <v>28.4</v>
      </c>
      <c r="AH118" s="18">
        <v>1.2</v>
      </c>
      <c r="AI118" s="18">
        <v>10.2</v>
      </c>
      <c r="AJ118" s="18">
        <v>2.4</v>
      </c>
      <c r="AK118" s="18">
        <v>3.4</v>
      </c>
      <c r="AL118" s="147">
        <f t="shared" si="93"/>
        <v>77.20000000000002</v>
      </c>
      <c r="AM118" s="147">
        <v>7.9</v>
      </c>
      <c r="AN118" s="18">
        <v>12.3</v>
      </c>
      <c r="AO118" s="18">
        <v>6.9</v>
      </c>
      <c r="AP118" s="18">
        <v>6.8</v>
      </c>
      <c r="AQ118" s="18">
        <v>22.9</v>
      </c>
      <c r="AR118" s="18">
        <v>4.1</v>
      </c>
      <c r="AS118" s="18">
        <v>10.1</v>
      </c>
      <c r="AT118" s="18">
        <v>9.1</v>
      </c>
      <c r="AU118" s="18">
        <v>3.4</v>
      </c>
      <c r="AV118" s="18">
        <v>6.1</v>
      </c>
      <c r="AW118" s="18">
        <v>12.1</v>
      </c>
      <c r="AX118" s="18">
        <v>4.9</v>
      </c>
      <c r="AY118" s="147">
        <f t="shared" si="94"/>
        <v>106.6</v>
      </c>
      <c r="AZ118" s="161">
        <v>2.3</v>
      </c>
      <c r="BA118" s="18">
        <v>8.8</v>
      </c>
      <c r="BB118" s="18">
        <v>3.6</v>
      </c>
      <c r="BC118" s="18">
        <v>1</v>
      </c>
      <c r="BD118" s="18">
        <v>3.3</v>
      </c>
      <c r="BE118" s="18">
        <v>15.1</v>
      </c>
      <c r="BF118" s="18">
        <v>11.4</v>
      </c>
      <c r="BG118" s="18">
        <v>2.5</v>
      </c>
      <c r="BH118" s="18">
        <v>127.6</v>
      </c>
      <c r="BI118" s="18">
        <v>14.9</v>
      </c>
      <c r="BJ118" s="18">
        <v>23.4</v>
      </c>
      <c r="BK118" s="18">
        <v>7</v>
      </c>
      <c r="BL118" s="147">
        <f t="shared" si="95"/>
        <v>220.9</v>
      </c>
      <c r="BM118" s="161">
        <v>6</v>
      </c>
      <c r="BN118" s="18">
        <v>6.4</v>
      </c>
      <c r="BO118" s="18">
        <v>14.7</v>
      </c>
      <c r="BP118" s="18">
        <v>5.9</v>
      </c>
      <c r="BQ118" s="18">
        <v>19.1</v>
      </c>
      <c r="BR118" s="18">
        <v>8.1</v>
      </c>
      <c r="BS118" s="48">
        <v>5.1</v>
      </c>
      <c r="BT118" s="48">
        <v>4.9</v>
      </c>
      <c r="BU118" s="48">
        <v>5.9</v>
      </c>
      <c r="BV118" s="48">
        <v>9.1</v>
      </c>
      <c r="BW118" s="48">
        <v>58.1</v>
      </c>
      <c r="BX118" s="18">
        <v>27.9</v>
      </c>
      <c r="BY118" s="18">
        <f t="shared" si="96"/>
        <v>171.20000000000002</v>
      </c>
      <c r="BZ118" s="162">
        <v>14.4</v>
      </c>
      <c r="CA118" s="18">
        <f t="shared" si="97"/>
        <v>34.800000000000004</v>
      </c>
      <c r="CB118" s="18">
        <f t="shared" si="98"/>
        <v>18.89999999999999</v>
      </c>
      <c r="CC118" s="18">
        <f t="shared" si="99"/>
        <v>9.400000000000006</v>
      </c>
      <c r="CD118" s="18">
        <f t="shared" si="100"/>
        <v>8.099999999999994</v>
      </c>
      <c r="CE118" s="18">
        <f t="shared" si="101"/>
        <v>82</v>
      </c>
      <c r="CF118" s="18">
        <f t="shared" si="102"/>
        <v>8.099999999999994</v>
      </c>
      <c r="CG118" s="18">
        <f t="shared" si="103"/>
        <v>10.800000000000011</v>
      </c>
      <c r="CH118" s="18">
        <f t="shared" si="104"/>
        <v>20.599999999999994</v>
      </c>
      <c r="CI118" s="18">
        <f t="shared" si="105"/>
        <v>13.200000000000017</v>
      </c>
      <c r="CJ118" s="18">
        <f t="shared" si="106"/>
        <v>46.19999999999999</v>
      </c>
      <c r="CK118" s="18">
        <f t="shared" si="107"/>
        <v>4.300000000000011</v>
      </c>
      <c r="CL118" s="18">
        <f t="shared" si="108"/>
        <v>270.8</v>
      </c>
      <c r="CM118" s="162">
        <v>49.2</v>
      </c>
      <c r="CN118" s="162">
        <v>68.1</v>
      </c>
      <c r="CO118" s="18">
        <v>77.5</v>
      </c>
      <c r="CP118" s="28">
        <v>85.6</v>
      </c>
      <c r="CQ118" s="162">
        <v>167.6</v>
      </c>
      <c r="CR118" s="162">
        <v>175.7</v>
      </c>
      <c r="CS118" s="162">
        <v>186.5</v>
      </c>
      <c r="CT118" s="28">
        <v>207.1</v>
      </c>
      <c r="CU118" s="146">
        <v>220.3</v>
      </c>
      <c r="CV118" s="146">
        <v>266.5</v>
      </c>
      <c r="CW118" s="146">
        <v>270.8</v>
      </c>
      <c r="CX118" s="146">
        <v>11.3</v>
      </c>
      <c r="CY118" s="146">
        <f t="shared" si="109"/>
        <v>27.900000000000002</v>
      </c>
      <c r="CZ118" s="146">
        <f t="shared" si="110"/>
        <v>16.199999999999996</v>
      </c>
      <c r="DA118" s="146">
        <f t="shared" si="111"/>
        <v>19.1</v>
      </c>
      <c r="DB118" s="146">
        <f t="shared" si="112"/>
        <v>9.799999999999997</v>
      </c>
      <c r="DC118" s="146">
        <f t="shared" si="113"/>
        <v>10.299999999999997</v>
      </c>
      <c r="DD118" s="146">
        <f t="shared" si="114"/>
        <v>100.9</v>
      </c>
      <c r="DE118" s="146">
        <f t="shared" si="115"/>
        <v>8.300000000000011</v>
      </c>
      <c r="DF118" s="146">
        <f t="shared" si="116"/>
        <v>5</v>
      </c>
      <c r="DG118" s="146">
        <f t="shared" si="117"/>
        <v>9.399999999999977</v>
      </c>
      <c r="DH118" s="146">
        <f t="shared" si="118"/>
        <v>20.100000000000023</v>
      </c>
      <c r="DI118" s="146">
        <f t="shared" si="119"/>
        <v>21.69999999999999</v>
      </c>
      <c r="DJ118" s="146">
        <f t="shared" si="120"/>
        <v>260</v>
      </c>
      <c r="DK118" s="146">
        <v>6.9</v>
      </c>
      <c r="DL118" s="146">
        <f t="shared" si="121"/>
        <v>28.1</v>
      </c>
      <c r="DM118" s="146">
        <f t="shared" si="122"/>
        <v>1787.9</v>
      </c>
      <c r="DN118" s="146">
        <f t="shared" si="123"/>
        <v>-1695.7</v>
      </c>
      <c r="DO118" s="146">
        <f t="shared" si="124"/>
        <v>97.3</v>
      </c>
      <c r="DP118" s="146">
        <f t="shared" si="125"/>
        <v>1.5999999999999943</v>
      </c>
      <c r="DQ118" s="146">
        <f t="shared" si="126"/>
        <v>6.800000000000011</v>
      </c>
      <c r="DR118" s="146">
        <f t="shared" si="127"/>
        <v>20.900000000000006</v>
      </c>
      <c r="DS118" s="146">
        <f t="shared" si="128"/>
        <v>7.099999999999966</v>
      </c>
      <c r="DT118" s="146">
        <f t="shared" si="129"/>
        <v>6.100000000000023</v>
      </c>
      <c r="DU118" s="146">
        <f t="shared" si="130"/>
        <v>2.6999999999999886</v>
      </c>
      <c r="DV118" s="146">
        <f t="shared" si="131"/>
        <v>6.900000000000034</v>
      </c>
      <c r="DW118" s="146">
        <f t="shared" si="132"/>
        <v>276.6000000000001</v>
      </c>
      <c r="DX118" s="146">
        <v>39.2</v>
      </c>
      <c r="DY118" s="146">
        <v>55.4</v>
      </c>
      <c r="DZ118" s="146">
        <v>74.5</v>
      </c>
      <c r="EA118" s="146">
        <v>84.3</v>
      </c>
      <c r="EB118" s="163">
        <v>94.6</v>
      </c>
      <c r="EC118" s="146">
        <v>195.5</v>
      </c>
      <c r="ED118" s="146">
        <v>203.8</v>
      </c>
      <c r="EE118" s="155">
        <v>208.8</v>
      </c>
      <c r="EF118" s="155">
        <v>218.2</v>
      </c>
      <c r="EG118" s="146">
        <v>238.3</v>
      </c>
      <c r="EH118" s="146">
        <v>260</v>
      </c>
      <c r="EI118" s="146">
        <v>6.9</v>
      </c>
      <c r="EJ118" s="146">
        <v>35</v>
      </c>
      <c r="EK118" s="164">
        <v>1822.9</v>
      </c>
      <c r="EL118" s="155">
        <v>127.2</v>
      </c>
      <c r="EM118" s="146">
        <v>224.5</v>
      </c>
      <c r="EN118" s="155">
        <v>226.1</v>
      </c>
      <c r="EO118" s="146">
        <v>232.9</v>
      </c>
      <c r="EP118" s="165">
        <v>253.8</v>
      </c>
      <c r="EQ118" s="198">
        <v>260.9</v>
      </c>
      <c r="ER118" s="155">
        <v>267</v>
      </c>
      <c r="ES118" s="155">
        <v>269.7</v>
      </c>
      <c r="ET118" s="155">
        <v>276.6</v>
      </c>
      <c r="EU118" s="155">
        <v>5.5</v>
      </c>
      <c r="EV118" s="146">
        <v>667.6</v>
      </c>
      <c r="EW118" s="146">
        <v>703.6</v>
      </c>
      <c r="EX118" s="155">
        <v>754.7</v>
      </c>
      <c r="EY118" s="155">
        <v>784.2</v>
      </c>
      <c r="EZ118" s="155">
        <v>41.579615</v>
      </c>
      <c r="FA118" s="155">
        <v>27.208632</v>
      </c>
      <c r="FB118" s="51">
        <v>69.566079</v>
      </c>
      <c r="FC118" s="199">
        <v>20.380506</v>
      </c>
      <c r="FD118" s="199">
        <v>105.715859</v>
      </c>
      <c r="FE118" s="25">
        <v>20.848286</v>
      </c>
      <c r="FF118" s="199">
        <v>12.25902</v>
      </c>
      <c r="FG118" s="155">
        <f t="shared" si="133"/>
        <v>1081.7579969999997</v>
      </c>
      <c r="FH118" s="155">
        <v>28.448269</v>
      </c>
      <c r="FI118" s="169">
        <v>32.980165</v>
      </c>
      <c r="FJ118" s="155">
        <v>50.608472</v>
      </c>
      <c r="FK118" s="155">
        <v>2.846132</v>
      </c>
      <c r="FL118" s="155">
        <v>40.531476</v>
      </c>
      <c r="FM118" s="155">
        <v>63.409782</v>
      </c>
      <c r="FN118" s="155">
        <v>12.058062</v>
      </c>
      <c r="FO118" s="155">
        <v>13.760032</v>
      </c>
      <c r="FP118" s="155">
        <v>52.542732</v>
      </c>
      <c r="FQ118" s="155">
        <v>123.797618</v>
      </c>
      <c r="FR118" s="155">
        <v>31.549931</v>
      </c>
      <c r="FS118" s="155">
        <v>21.145637</v>
      </c>
      <c r="FT118" s="146">
        <f t="shared" si="137"/>
        <v>473.678308</v>
      </c>
      <c r="FU118" s="28">
        <v>13.746028</v>
      </c>
      <c r="FV118" s="146">
        <v>4.684075</v>
      </c>
      <c r="FW118" s="114">
        <v>44.431557</v>
      </c>
      <c r="FX118" s="114">
        <v>128.334081</v>
      </c>
      <c r="FY118" s="114">
        <v>12.893854</v>
      </c>
      <c r="FZ118" s="114">
        <v>28.581715</v>
      </c>
      <c r="GA118" s="52">
        <v>61.592974</v>
      </c>
      <c r="GB118" s="52">
        <v>25.680341</v>
      </c>
      <c r="GC118" s="52">
        <v>35.131396</v>
      </c>
      <c r="GD118" s="52">
        <v>47.957536</v>
      </c>
      <c r="GE118" s="52">
        <v>34.709919</v>
      </c>
      <c r="GF118" s="52">
        <v>239.40373500000004</v>
      </c>
      <c r="GG118" s="158">
        <f t="shared" si="134"/>
        <v>677.147211</v>
      </c>
      <c r="GH118" s="146">
        <v>11.38443</v>
      </c>
      <c r="GI118" s="146">
        <v>20.525106</v>
      </c>
      <c r="GJ118" s="249">
        <v>44.431557</v>
      </c>
      <c r="GK118" s="249">
        <v>68.008119</v>
      </c>
      <c r="GL118" s="158">
        <v>341.508079</v>
      </c>
      <c r="GM118" s="158">
        <v>54.037027</v>
      </c>
      <c r="GN118" s="250">
        <v>221.519586</v>
      </c>
      <c r="GO118" s="250">
        <v>106.203523</v>
      </c>
      <c r="GP118" s="158">
        <v>13.766789</v>
      </c>
      <c r="GQ118" s="158">
        <v>210.886655</v>
      </c>
      <c r="GR118" s="158">
        <v>42.076242</v>
      </c>
      <c r="GS118" s="251">
        <v>40.242763</v>
      </c>
      <c r="GT118" s="155">
        <v>1142.3268282178772</v>
      </c>
      <c r="GU118" s="155">
        <v>888.1814656975721</v>
      </c>
      <c r="GV118" s="155">
        <v>1084.2267061363</v>
      </c>
      <c r="GW118" s="146">
        <f t="shared" si="135"/>
        <v>1174.589876</v>
      </c>
      <c r="GX118" s="146">
        <v>56.497825</v>
      </c>
      <c r="GY118" s="146">
        <v>144.240721</v>
      </c>
      <c r="GZ118" s="146">
        <v>33.096982</v>
      </c>
      <c r="HA118" s="146">
        <v>564.50281</v>
      </c>
      <c r="HB118" s="146">
        <v>9.9742541</v>
      </c>
      <c r="HC118" s="146">
        <v>9.09621843</v>
      </c>
      <c r="HD118" s="146">
        <v>47.67146981986501</v>
      </c>
      <c r="HE118" s="146">
        <v>29.941038367765</v>
      </c>
      <c r="HF118" s="330">
        <v>27.212383915583004</v>
      </c>
      <c r="HG118" s="328">
        <v>66.093277445927</v>
      </c>
      <c r="HH118" s="328">
        <v>96.724216711154</v>
      </c>
      <c r="HI118" s="328">
        <v>57.275631427582994</v>
      </c>
      <c r="HJ118" s="96">
        <v>48.85595852746401</v>
      </c>
      <c r="HK118" s="96">
        <v>147.98134878206</v>
      </c>
      <c r="HL118" s="96">
        <v>212.16728312804807</v>
      </c>
      <c r="HM118" s="96">
        <v>79.04960726000002</v>
      </c>
      <c r="HN118" s="96">
        <v>46.77028696000001</v>
      </c>
      <c r="HO118" s="96">
        <v>37.40993200999999</v>
      </c>
      <c r="HP118" s="96">
        <v>90.18147367999998</v>
      </c>
      <c r="HQ118" s="96">
        <v>31.16548324</v>
      </c>
      <c r="HR118" s="96">
        <v>69.57352610999999</v>
      </c>
      <c r="HS118" s="96">
        <v>15.519812</v>
      </c>
      <c r="HT118" s="96">
        <v>16.995266</v>
      </c>
      <c r="HU118" s="96">
        <v>92.511488</v>
      </c>
      <c r="HV118" s="347">
        <f t="shared" si="138"/>
        <v>1142.3268282178772</v>
      </c>
      <c r="HW118" s="347">
        <f t="shared" si="136"/>
        <v>888.1814656975721</v>
      </c>
      <c r="HX118" s="347">
        <v>38.498348</v>
      </c>
      <c r="HY118" s="347">
        <v>341.627285</v>
      </c>
      <c r="HZ118" s="347">
        <v>269.519764</v>
      </c>
      <c r="IA118" s="347">
        <v>76.825522</v>
      </c>
      <c r="IB118" s="347">
        <v>18.229762</v>
      </c>
      <c r="IC118" s="347">
        <v>59.264542</v>
      </c>
      <c r="ID118" s="347">
        <v>18.453692</v>
      </c>
      <c r="IE118" s="347">
        <v>38.014176</v>
      </c>
      <c r="IF118" s="347">
        <v>54.46621713630002</v>
      </c>
      <c r="IG118" s="347">
        <v>23.810785</v>
      </c>
      <c r="IH118" s="347">
        <v>77.3452</v>
      </c>
      <c r="II118" s="347">
        <v>68.171413</v>
      </c>
      <c r="IJ118" s="347">
        <v>49.720576</v>
      </c>
      <c r="IK118" s="347">
        <v>22.577178</v>
      </c>
      <c r="IL118" s="347">
        <v>52.327153</v>
      </c>
      <c r="IM118" s="347">
        <v>211.086981</v>
      </c>
      <c r="IN118" s="347">
        <v>35.209581</v>
      </c>
      <c r="IO118" s="347">
        <v>41.516518</v>
      </c>
      <c r="IP118" s="155">
        <f t="shared" si="139"/>
        <v>803.965223</v>
      </c>
      <c r="IQ118" s="155">
        <f t="shared" si="140"/>
        <v>412.4379870000001</v>
      </c>
      <c r="IR118" s="312"/>
    </row>
    <row r="119" spans="1:252" ht="16.5" customHeight="1">
      <c r="A119" s="196" t="s">
        <v>196</v>
      </c>
      <c r="B119" s="197" t="s">
        <v>197</v>
      </c>
      <c r="C119" s="18">
        <v>21.7</v>
      </c>
      <c r="D119" s="18">
        <v>19.7</v>
      </c>
      <c r="E119" s="18">
        <v>34</v>
      </c>
      <c r="F119" s="18">
        <v>34.5</v>
      </c>
      <c r="G119" s="18">
        <v>19.2</v>
      </c>
      <c r="H119" s="18">
        <v>31.1</v>
      </c>
      <c r="I119" s="147">
        <v>17.2</v>
      </c>
      <c r="J119" s="147">
        <v>22.8</v>
      </c>
      <c r="K119" s="147">
        <v>33.2</v>
      </c>
      <c r="L119" s="147">
        <v>25.8</v>
      </c>
      <c r="M119" s="147">
        <v>66.9</v>
      </c>
      <c r="N119" s="146">
        <v>19.4</v>
      </c>
      <c r="O119" s="147">
        <v>40.9</v>
      </c>
      <c r="P119" s="147">
        <v>55.5</v>
      </c>
      <c r="Q119" s="18">
        <v>50.4</v>
      </c>
      <c r="R119" s="147">
        <f t="shared" si="92"/>
        <v>39.5</v>
      </c>
      <c r="S119" s="146">
        <v>102.5</v>
      </c>
      <c r="T119" s="146">
        <v>72.1</v>
      </c>
      <c r="U119" s="155">
        <v>123</v>
      </c>
      <c r="V119" s="155">
        <v>174.952846</v>
      </c>
      <c r="W119" s="155">
        <v>374.59311499999995</v>
      </c>
      <c r="X119" s="155">
        <v>325.023254</v>
      </c>
      <c r="Y119" s="155">
        <v>227.021165</v>
      </c>
      <c r="Z119" s="147">
        <v>5.3</v>
      </c>
      <c r="AA119" s="18">
        <v>1.6</v>
      </c>
      <c r="AB119" s="18">
        <v>2.5</v>
      </c>
      <c r="AC119" s="18" t="s">
        <v>209</v>
      </c>
      <c r="AD119" s="18">
        <v>2.9</v>
      </c>
      <c r="AE119" s="18">
        <v>0.6</v>
      </c>
      <c r="AF119" s="18">
        <v>2.4</v>
      </c>
      <c r="AG119" s="18">
        <v>3.2</v>
      </c>
      <c r="AH119" s="18">
        <v>11.2</v>
      </c>
      <c r="AI119" s="18">
        <v>4.7</v>
      </c>
      <c r="AJ119" s="18">
        <v>2.8</v>
      </c>
      <c r="AK119" s="18">
        <v>3.7</v>
      </c>
      <c r="AL119" s="147">
        <f t="shared" si="93"/>
        <v>40.9</v>
      </c>
      <c r="AM119" s="147">
        <v>1</v>
      </c>
      <c r="AN119" s="18">
        <v>23</v>
      </c>
      <c r="AO119" s="18">
        <v>9.4</v>
      </c>
      <c r="AP119" s="18">
        <v>1.1</v>
      </c>
      <c r="AQ119" s="18">
        <v>2.4</v>
      </c>
      <c r="AR119" s="18">
        <v>2.1</v>
      </c>
      <c r="AS119" s="18">
        <v>2.5</v>
      </c>
      <c r="AT119" s="18">
        <v>1</v>
      </c>
      <c r="AU119" s="18">
        <v>4.9</v>
      </c>
      <c r="AV119" s="18">
        <v>2.7</v>
      </c>
      <c r="AW119" s="18">
        <v>2.2</v>
      </c>
      <c r="AX119" s="18">
        <v>3.2</v>
      </c>
      <c r="AY119" s="147">
        <f t="shared" si="94"/>
        <v>55.50000000000001</v>
      </c>
      <c r="AZ119" s="161">
        <v>1.9</v>
      </c>
      <c r="BA119" s="18">
        <v>2.1</v>
      </c>
      <c r="BB119" s="18">
        <v>3.6</v>
      </c>
      <c r="BC119" s="18">
        <v>1</v>
      </c>
      <c r="BD119" s="18">
        <v>3</v>
      </c>
      <c r="BE119" s="18">
        <v>8.4</v>
      </c>
      <c r="BF119" s="18">
        <v>2.9</v>
      </c>
      <c r="BG119" s="18">
        <v>2.2</v>
      </c>
      <c r="BH119" s="18">
        <v>12.3</v>
      </c>
      <c r="BI119" s="18">
        <v>2.3</v>
      </c>
      <c r="BJ119" s="18">
        <v>9.1</v>
      </c>
      <c r="BK119" s="18">
        <v>1.6</v>
      </c>
      <c r="BL119" s="147">
        <f t="shared" si="95"/>
        <v>50.4</v>
      </c>
      <c r="BM119" s="161">
        <v>2.1</v>
      </c>
      <c r="BN119" s="18">
        <v>2.6</v>
      </c>
      <c r="BO119" s="18">
        <v>1.3</v>
      </c>
      <c r="BP119" s="18">
        <v>6</v>
      </c>
      <c r="BQ119" s="18">
        <v>5.4</v>
      </c>
      <c r="BR119" s="18">
        <v>1.4</v>
      </c>
      <c r="BS119" s="48">
        <v>1.9</v>
      </c>
      <c r="BT119" s="48">
        <v>4.6</v>
      </c>
      <c r="BU119" s="48">
        <v>0.09999999999999964</v>
      </c>
      <c r="BV119" s="48">
        <v>2.7</v>
      </c>
      <c r="BW119" s="48">
        <v>2.8</v>
      </c>
      <c r="BX119" s="18">
        <v>8.6</v>
      </c>
      <c r="BY119" s="18">
        <f t="shared" si="96"/>
        <v>39.5</v>
      </c>
      <c r="BZ119" s="162">
        <v>3.3</v>
      </c>
      <c r="CA119" s="18">
        <f t="shared" si="97"/>
        <v>4.8999999999999995</v>
      </c>
      <c r="CB119" s="18">
        <f t="shared" si="98"/>
        <v>12.600000000000001</v>
      </c>
      <c r="CC119" s="18">
        <f t="shared" si="99"/>
        <v>3.3000000000000007</v>
      </c>
      <c r="CD119" s="18">
        <f t="shared" si="100"/>
        <v>4.399999999999999</v>
      </c>
      <c r="CE119" s="18">
        <f t="shared" si="101"/>
        <v>5.5</v>
      </c>
      <c r="CF119" s="18">
        <f t="shared" si="102"/>
        <v>17.1</v>
      </c>
      <c r="CG119" s="18">
        <f t="shared" si="103"/>
        <v>9.100000000000001</v>
      </c>
      <c r="CH119" s="18">
        <f t="shared" si="104"/>
        <v>16.099999999999994</v>
      </c>
      <c r="CI119" s="18">
        <f t="shared" si="105"/>
        <v>13.200000000000003</v>
      </c>
      <c r="CJ119" s="18">
        <f t="shared" si="106"/>
        <v>2.799999999999997</v>
      </c>
      <c r="CK119" s="18">
        <f t="shared" si="107"/>
        <v>10.200000000000003</v>
      </c>
      <c r="CL119" s="18">
        <f t="shared" si="108"/>
        <v>102.5</v>
      </c>
      <c r="CM119" s="162">
        <v>8.2</v>
      </c>
      <c r="CN119" s="162">
        <v>20.8</v>
      </c>
      <c r="CO119" s="18">
        <v>24.1</v>
      </c>
      <c r="CP119" s="28">
        <v>28.5</v>
      </c>
      <c r="CQ119" s="162">
        <v>34</v>
      </c>
      <c r="CR119" s="162">
        <v>51.1</v>
      </c>
      <c r="CS119" s="162">
        <v>60.2</v>
      </c>
      <c r="CT119" s="28">
        <v>76.3</v>
      </c>
      <c r="CU119" s="146">
        <v>89.5</v>
      </c>
      <c r="CV119" s="48">
        <v>92.3</v>
      </c>
      <c r="CW119" s="48">
        <v>102.5</v>
      </c>
      <c r="CX119" s="146">
        <v>3.2</v>
      </c>
      <c r="CY119" s="146">
        <f t="shared" si="109"/>
        <v>6.6000000000000005</v>
      </c>
      <c r="CZ119" s="146">
        <f t="shared" si="110"/>
        <v>5.1</v>
      </c>
      <c r="DA119" s="146">
        <f t="shared" si="111"/>
        <v>4.200000000000001</v>
      </c>
      <c r="DB119" s="146">
        <f t="shared" si="112"/>
        <v>6.399999999999999</v>
      </c>
      <c r="DC119" s="146">
        <f t="shared" si="113"/>
        <v>18.4</v>
      </c>
      <c r="DD119" s="146">
        <f t="shared" si="114"/>
        <v>1.7000000000000028</v>
      </c>
      <c r="DE119" s="146">
        <f t="shared" si="115"/>
        <v>2.6999999999999957</v>
      </c>
      <c r="DF119" s="146">
        <f t="shared" si="116"/>
        <v>10.700000000000003</v>
      </c>
      <c r="DG119" s="146">
        <f t="shared" si="117"/>
        <v>4.399999999999999</v>
      </c>
      <c r="DH119" s="146">
        <f t="shared" si="118"/>
        <v>5.000000000000007</v>
      </c>
      <c r="DI119" s="146">
        <f t="shared" si="119"/>
        <v>3.6999999999999886</v>
      </c>
      <c r="DJ119" s="146">
        <f t="shared" si="120"/>
        <v>72.1</v>
      </c>
      <c r="DK119" s="146">
        <v>0.3</v>
      </c>
      <c r="DL119" s="146">
        <f t="shared" si="121"/>
        <v>3.5</v>
      </c>
      <c r="DM119" s="146">
        <f t="shared" si="122"/>
        <v>1737.9</v>
      </c>
      <c r="DN119" s="146">
        <f t="shared" si="123"/>
        <v>-1714.9</v>
      </c>
      <c r="DO119" s="146">
        <f t="shared" si="124"/>
        <v>9.499999999999996</v>
      </c>
      <c r="DP119" s="146">
        <f t="shared" si="125"/>
        <v>9.300000000000004</v>
      </c>
      <c r="DQ119" s="146">
        <f t="shared" si="126"/>
        <v>19.6</v>
      </c>
      <c r="DR119" s="146">
        <f t="shared" si="127"/>
        <v>14.5</v>
      </c>
      <c r="DS119" s="146">
        <f t="shared" si="128"/>
        <v>11.700000000000003</v>
      </c>
      <c r="DT119" s="146">
        <f t="shared" si="129"/>
        <v>13.799999999999997</v>
      </c>
      <c r="DU119" s="146">
        <f t="shared" si="130"/>
        <v>5</v>
      </c>
      <c r="DV119" s="146">
        <f t="shared" si="131"/>
        <v>12.799999999999997</v>
      </c>
      <c r="DW119" s="146">
        <f t="shared" si="132"/>
        <v>122.99999999999996</v>
      </c>
      <c r="DX119" s="146">
        <v>9.8</v>
      </c>
      <c r="DY119" s="146">
        <v>14.9</v>
      </c>
      <c r="DZ119" s="146">
        <v>19.1</v>
      </c>
      <c r="EA119" s="146">
        <v>25.5</v>
      </c>
      <c r="EB119" s="163">
        <v>43.9</v>
      </c>
      <c r="EC119" s="146">
        <v>45.6</v>
      </c>
      <c r="ED119" s="146">
        <v>48.3</v>
      </c>
      <c r="EE119" s="155">
        <v>59</v>
      </c>
      <c r="EF119" s="155">
        <v>63.4</v>
      </c>
      <c r="EG119" s="146">
        <v>68.4</v>
      </c>
      <c r="EH119" s="146">
        <v>72.1</v>
      </c>
      <c r="EI119" s="146">
        <v>0.3</v>
      </c>
      <c r="EJ119" s="146">
        <v>3.8</v>
      </c>
      <c r="EK119" s="164">
        <v>1741.7</v>
      </c>
      <c r="EL119" s="155">
        <v>26.8</v>
      </c>
      <c r="EM119" s="146">
        <v>36.3</v>
      </c>
      <c r="EN119" s="155">
        <v>45.6</v>
      </c>
      <c r="EO119" s="146">
        <v>65.2</v>
      </c>
      <c r="EP119" s="165">
        <v>79.7</v>
      </c>
      <c r="EQ119" s="198">
        <v>91.4</v>
      </c>
      <c r="ER119" s="155">
        <v>105.2</v>
      </c>
      <c r="ES119" s="155">
        <v>110.2</v>
      </c>
      <c r="ET119" s="155">
        <v>123</v>
      </c>
      <c r="EU119" s="155">
        <v>10.1</v>
      </c>
      <c r="EV119" s="146">
        <v>18.8</v>
      </c>
      <c r="EW119" s="146">
        <v>21.8</v>
      </c>
      <c r="EX119" s="155">
        <v>27.6</v>
      </c>
      <c r="EY119" s="155">
        <v>33</v>
      </c>
      <c r="EZ119" s="155">
        <v>10.574266</v>
      </c>
      <c r="FA119" s="155">
        <v>4.294295</v>
      </c>
      <c r="FB119" s="51">
        <v>6.521525</v>
      </c>
      <c r="FC119" s="199">
        <v>74.290062</v>
      </c>
      <c r="FD119" s="199">
        <v>8.096991</v>
      </c>
      <c r="FE119" s="25">
        <v>20.937953</v>
      </c>
      <c r="FF119" s="199">
        <v>17.237754</v>
      </c>
      <c r="FG119" s="155">
        <f t="shared" si="133"/>
        <v>174.952846</v>
      </c>
      <c r="FH119" s="155">
        <v>5.89334</v>
      </c>
      <c r="FI119" s="169">
        <v>3.934179</v>
      </c>
      <c r="FJ119" s="155">
        <v>8.161513</v>
      </c>
      <c r="FK119" s="155">
        <v>7.332467</v>
      </c>
      <c r="FL119" s="155">
        <v>5.616287</v>
      </c>
      <c r="FM119" s="155">
        <v>279.690007</v>
      </c>
      <c r="FN119" s="155">
        <v>2.928636</v>
      </c>
      <c r="FO119" s="155">
        <v>15.577644</v>
      </c>
      <c r="FP119" s="155">
        <v>9.405201</v>
      </c>
      <c r="FQ119" s="155">
        <v>11.112574</v>
      </c>
      <c r="FR119" s="155">
        <v>8.836567</v>
      </c>
      <c r="FS119" s="155">
        <v>16.1047</v>
      </c>
      <c r="FT119" s="146">
        <f t="shared" si="137"/>
        <v>374.59311499999995</v>
      </c>
      <c r="FU119" s="28">
        <v>12.469605</v>
      </c>
      <c r="FV119" s="146">
        <v>11.782225</v>
      </c>
      <c r="FW119" s="114">
        <v>18.908132</v>
      </c>
      <c r="FX119" s="114">
        <v>4.134928</v>
      </c>
      <c r="FY119" s="114">
        <v>7.953485</v>
      </c>
      <c r="FZ119" s="114">
        <v>16.067192</v>
      </c>
      <c r="GA119" s="52">
        <v>9.535743</v>
      </c>
      <c r="GB119" s="52">
        <v>97.327659</v>
      </c>
      <c r="GC119" s="52">
        <v>111.614092</v>
      </c>
      <c r="GD119" s="52">
        <v>11.408786</v>
      </c>
      <c r="GE119" s="52">
        <v>8.975293</v>
      </c>
      <c r="GF119" s="52">
        <v>14.846114</v>
      </c>
      <c r="GG119" s="158">
        <f t="shared" si="134"/>
        <v>325.023254</v>
      </c>
      <c r="GH119" s="146">
        <v>9.364675</v>
      </c>
      <c r="GI119" s="146">
        <v>30.93896</v>
      </c>
      <c r="GJ119" s="249">
        <v>18.993922</v>
      </c>
      <c r="GK119" s="249">
        <v>15.71819</v>
      </c>
      <c r="GL119" s="158">
        <v>4.417149</v>
      </c>
      <c r="GM119" s="158">
        <v>17.22265</v>
      </c>
      <c r="GN119" s="250">
        <v>5.051845</v>
      </c>
      <c r="GO119" s="250">
        <v>42.606788</v>
      </c>
      <c r="GP119" s="158">
        <v>3.084376</v>
      </c>
      <c r="GQ119" s="158">
        <v>21.380054</v>
      </c>
      <c r="GR119" s="158">
        <v>53.172783</v>
      </c>
      <c r="GS119" s="251">
        <v>5.069773</v>
      </c>
      <c r="GT119" s="155">
        <v>336.81556655912703</v>
      </c>
      <c r="GU119" s="155">
        <v>257.026901034199</v>
      </c>
      <c r="GV119" s="155">
        <v>623.2953835100999</v>
      </c>
      <c r="GW119" s="146">
        <f t="shared" si="135"/>
        <v>227.021165</v>
      </c>
      <c r="GX119" s="146">
        <v>15.419283</v>
      </c>
      <c r="GY119" s="146">
        <v>22.570633</v>
      </c>
      <c r="GZ119" s="146">
        <v>119.83751500000001</v>
      </c>
      <c r="HA119" s="146">
        <v>8.26595</v>
      </c>
      <c r="HB119" s="146">
        <v>11.2372146</v>
      </c>
      <c r="HC119" s="146">
        <v>19.28805756</v>
      </c>
      <c r="HD119" s="146">
        <v>33.71126160169</v>
      </c>
      <c r="HE119" s="146">
        <v>19.098880895459</v>
      </c>
      <c r="HF119" s="330">
        <v>17.625761850986</v>
      </c>
      <c r="HG119" s="328">
        <v>17.412161501369997</v>
      </c>
      <c r="HH119" s="328">
        <v>29.917866902136</v>
      </c>
      <c r="HI119" s="328">
        <v>22.430980647486</v>
      </c>
      <c r="HJ119" s="96">
        <v>24.013532390821</v>
      </c>
      <c r="HK119" s="96">
        <v>16.724524872471</v>
      </c>
      <c r="HL119" s="96">
        <v>44.11477600090698</v>
      </c>
      <c r="HM119" s="96">
        <v>22.080162380000004</v>
      </c>
      <c r="HN119" s="96">
        <v>14.71920889</v>
      </c>
      <c r="HO119" s="96">
        <v>36.05977286</v>
      </c>
      <c r="HP119" s="96">
        <v>17.009409769999994</v>
      </c>
      <c r="HQ119" s="96">
        <v>17.03188387</v>
      </c>
      <c r="HR119" s="96">
        <v>21.409944999999993</v>
      </c>
      <c r="HS119" s="96">
        <v>8.298987</v>
      </c>
      <c r="HT119" s="96">
        <v>19.884818</v>
      </c>
      <c r="HU119" s="96">
        <v>15.67988</v>
      </c>
      <c r="HV119" s="347">
        <f t="shared" si="138"/>
        <v>336.81556655912703</v>
      </c>
      <c r="HW119" s="347">
        <f t="shared" si="136"/>
        <v>257.026901034199</v>
      </c>
      <c r="HX119" s="347">
        <v>228.475364</v>
      </c>
      <c r="HY119" s="347">
        <v>22.315345</v>
      </c>
      <c r="HZ119" s="347">
        <v>31.740901</v>
      </c>
      <c r="IA119" s="347">
        <v>82.758455</v>
      </c>
      <c r="IB119" s="347">
        <v>22.78604</v>
      </c>
      <c r="IC119" s="347">
        <v>19.186929</v>
      </c>
      <c r="ID119" s="347">
        <v>65.700504</v>
      </c>
      <c r="IE119" s="347">
        <v>15.649889</v>
      </c>
      <c r="IF119" s="347">
        <v>27.464112510099987</v>
      </c>
      <c r="IG119" s="347">
        <v>23.540805</v>
      </c>
      <c r="IH119" s="347">
        <v>31.370824</v>
      </c>
      <c r="II119" s="347">
        <v>52.306215</v>
      </c>
      <c r="IJ119" s="347">
        <v>25.268604</v>
      </c>
      <c r="IK119" s="347">
        <v>29.34674</v>
      </c>
      <c r="IL119" s="347">
        <v>45.163808</v>
      </c>
      <c r="IM119" s="347">
        <v>34.893733</v>
      </c>
      <c r="IN119" s="347">
        <v>14.281914</v>
      </c>
      <c r="IO119" s="347">
        <v>25.473421</v>
      </c>
      <c r="IP119" s="155">
        <f t="shared" si="139"/>
        <v>407.26303400000006</v>
      </c>
      <c r="IQ119" s="155">
        <f t="shared" si="140"/>
        <v>174.42822</v>
      </c>
      <c r="IR119" s="312"/>
    </row>
    <row r="120" spans="1:252" ht="16.5" customHeight="1">
      <c r="A120" s="196" t="s">
        <v>198</v>
      </c>
      <c r="B120" s="197" t="s">
        <v>199</v>
      </c>
      <c r="C120" s="18">
        <v>12.8</v>
      </c>
      <c r="D120" s="18">
        <v>33.4</v>
      </c>
      <c r="E120" s="18">
        <v>33.8</v>
      </c>
      <c r="F120" s="18">
        <v>29.3</v>
      </c>
      <c r="G120" s="18">
        <v>15.1</v>
      </c>
      <c r="H120" s="18">
        <v>42.8</v>
      </c>
      <c r="I120" s="147">
        <v>22.1</v>
      </c>
      <c r="J120" s="147">
        <v>35.3</v>
      </c>
      <c r="K120" s="147">
        <v>68.6</v>
      </c>
      <c r="L120" s="147">
        <v>26.5</v>
      </c>
      <c r="M120" s="147">
        <v>99.6</v>
      </c>
      <c r="N120" s="146">
        <v>59.5</v>
      </c>
      <c r="O120" s="147">
        <v>41.5</v>
      </c>
      <c r="P120" s="147">
        <v>56</v>
      </c>
      <c r="Q120" s="18">
        <v>130.5</v>
      </c>
      <c r="R120" s="147">
        <f t="shared" si="92"/>
        <v>161.20000000000002</v>
      </c>
      <c r="S120" s="146">
        <v>233.3</v>
      </c>
      <c r="T120" s="146">
        <v>177</v>
      </c>
      <c r="U120" s="155">
        <v>180</v>
      </c>
      <c r="V120" s="155">
        <v>201.05268900000002</v>
      </c>
      <c r="W120" s="155">
        <v>165.47342700000002</v>
      </c>
      <c r="X120" s="155">
        <v>406.725189</v>
      </c>
      <c r="Y120" s="155">
        <v>442.03961100000004</v>
      </c>
      <c r="Z120" s="147" t="s">
        <v>25</v>
      </c>
      <c r="AA120" s="18" t="s">
        <v>209</v>
      </c>
      <c r="AB120" s="18">
        <v>2.1</v>
      </c>
      <c r="AC120" s="18">
        <v>11.1</v>
      </c>
      <c r="AD120" s="18">
        <v>1.9</v>
      </c>
      <c r="AE120" s="18">
        <v>1</v>
      </c>
      <c r="AF120" s="18">
        <v>1.5</v>
      </c>
      <c r="AG120" s="18">
        <v>3.8</v>
      </c>
      <c r="AH120" s="18">
        <v>4.8</v>
      </c>
      <c r="AI120" s="18">
        <v>2.5</v>
      </c>
      <c r="AJ120" s="18">
        <v>6.4</v>
      </c>
      <c r="AK120" s="18">
        <v>6.4</v>
      </c>
      <c r="AL120" s="147">
        <f t="shared" si="93"/>
        <v>41.5</v>
      </c>
      <c r="AM120" s="147">
        <v>1</v>
      </c>
      <c r="AN120" s="18" t="s">
        <v>209</v>
      </c>
      <c r="AO120" s="18">
        <v>2.4</v>
      </c>
      <c r="AP120" s="18">
        <v>2.4</v>
      </c>
      <c r="AQ120" s="18">
        <v>1.5</v>
      </c>
      <c r="AR120" s="18">
        <v>3.9</v>
      </c>
      <c r="AS120" s="18">
        <v>3.2</v>
      </c>
      <c r="AT120" s="18">
        <v>2.7</v>
      </c>
      <c r="AU120" s="18">
        <v>17.2</v>
      </c>
      <c r="AV120" s="18">
        <v>7</v>
      </c>
      <c r="AW120" s="18">
        <v>5.7</v>
      </c>
      <c r="AX120" s="18">
        <v>9</v>
      </c>
      <c r="AY120" s="147">
        <f t="shared" si="94"/>
        <v>56</v>
      </c>
      <c r="AZ120" s="161">
        <v>3</v>
      </c>
      <c r="BA120" s="18">
        <v>4.2</v>
      </c>
      <c r="BB120" s="18" t="s">
        <v>209</v>
      </c>
      <c r="BC120" s="18" t="s">
        <v>209</v>
      </c>
      <c r="BD120" s="18">
        <v>1.8</v>
      </c>
      <c r="BE120" s="18">
        <v>4.3</v>
      </c>
      <c r="BF120" s="18">
        <v>38.1</v>
      </c>
      <c r="BG120" s="18">
        <v>8.6</v>
      </c>
      <c r="BH120" s="18">
        <v>6.1</v>
      </c>
      <c r="BI120" s="18">
        <v>29.4</v>
      </c>
      <c r="BJ120" s="18">
        <v>21.1</v>
      </c>
      <c r="BK120" s="18">
        <v>13.9</v>
      </c>
      <c r="BL120" s="147">
        <f t="shared" si="95"/>
        <v>130.5</v>
      </c>
      <c r="BM120" s="161">
        <v>6</v>
      </c>
      <c r="BN120" s="18">
        <v>29.7</v>
      </c>
      <c r="BO120" s="18">
        <v>6</v>
      </c>
      <c r="BP120" s="18">
        <v>4.6</v>
      </c>
      <c r="BQ120" s="18">
        <v>2.6</v>
      </c>
      <c r="BR120" s="18">
        <v>1.5</v>
      </c>
      <c r="BS120" s="48">
        <v>2.5</v>
      </c>
      <c r="BT120" s="48">
        <v>2.1</v>
      </c>
      <c r="BU120" s="48">
        <v>2.9</v>
      </c>
      <c r="BV120" s="48">
        <v>4.9</v>
      </c>
      <c r="BW120" s="48">
        <v>79.5</v>
      </c>
      <c r="BX120" s="18">
        <v>18.9</v>
      </c>
      <c r="BY120" s="18">
        <f t="shared" si="96"/>
        <v>161.20000000000002</v>
      </c>
      <c r="BZ120" s="162">
        <v>6.9</v>
      </c>
      <c r="CA120" s="18">
        <f t="shared" si="97"/>
        <v>11.200000000000001</v>
      </c>
      <c r="CB120" s="18">
        <f t="shared" si="98"/>
        <v>6.099999999999998</v>
      </c>
      <c r="CC120" s="18">
        <f t="shared" si="99"/>
        <v>3.5</v>
      </c>
      <c r="CD120" s="18">
        <f t="shared" si="100"/>
        <v>9.400000000000002</v>
      </c>
      <c r="CE120" s="18">
        <f t="shared" si="101"/>
        <v>5.600000000000001</v>
      </c>
      <c r="CF120" s="18">
        <f t="shared" si="102"/>
        <v>32.599999999999994</v>
      </c>
      <c r="CG120" s="18">
        <f t="shared" si="103"/>
        <v>14.100000000000009</v>
      </c>
      <c r="CH120" s="18">
        <f t="shared" si="104"/>
        <v>5.5</v>
      </c>
      <c r="CI120" s="18">
        <f t="shared" si="105"/>
        <v>78.1</v>
      </c>
      <c r="CJ120" s="18">
        <f t="shared" si="106"/>
        <v>54.900000000000006</v>
      </c>
      <c r="CK120" s="18">
        <f t="shared" si="107"/>
        <v>5.400000000000006</v>
      </c>
      <c r="CL120" s="18">
        <f t="shared" si="108"/>
        <v>233.3</v>
      </c>
      <c r="CM120" s="162">
        <v>18.1</v>
      </c>
      <c r="CN120" s="162">
        <v>24.2</v>
      </c>
      <c r="CO120" s="18">
        <v>27.7</v>
      </c>
      <c r="CP120" s="28">
        <v>37.1</v>
      </c>
      <c r="CQ120" s="162">
        <v>42.7</v>
      </c>
      <c r="CR120" s="162">
        <v>75.3</v>
      </c>
      <c r="CS120" s="162">
        <v>89.4</v>
      </c>
      <c r="CT120" s="28">
        <v>94.9</v>
      </c>
      <c r="CU120" s="146">
        <v>173</v>
      </c>
      <c r="CV120" s="146">
        <v>227.9</v>
      </c>
      <c r="CW120" s="146">
        <v>233.3</v>
      </c>
      <c r="CX120" s="146">
        <v>4.7</v>
      </c>
      <c r="CY120" s="146">
        <f t="shared" si="109"/>
        <v>3.8999999999999995</v>
      </c>
      <c r="CZ120" s="146">
        <f t="shared" si="110"/>
        <v>112.5</v>
      </c>
      <c r="DA120" s="146">
        <f t="shared" si="111"/>
        <v>0</v>
      </c>
      <c r="DB120" s="146">
        <f t="shared" si="112"/>
        <v>1.1000000000000085</v>
      </c>
      <c r="DC120" s="146">
        <f t="shared" si="113"/>
        <v>8.299999999999997</v>
      </c>
      <c r="DD120" s="146">
        <f t="shared" si="114"/>
        <v>11.400000000000006</v>
      </c>
      <c r="DE120" s="146">
        <f t="shared" si="115"/>
        <v>5.099999999999994</v>
      </c>
      <c r="DF120" s="146">
        <f t="shared" si="116"/>
        <v>17</v>
      </c>
      <c r="DG120" s="146">
        <f t="shared" si="117"/>
        <v>8.099999999999994</v>
      </c>
      <c r="DH120" s="146">
        <f t="shared" si="118"/>
        <v>1.5999999999999943</v>
      </c>
      <c r="DI120" s="146">
        <f t="shared" si="119"/>
        <v>3.3000000000000114</v>
      </c>
      <c r="DJ120" s="146">
        <f t="shared" si="120"/>
        <v>177</v>
      </c>
      <c r="DK120" s="146">
        <v>21.9</v>
      </c>
      <c r="DL120" s="146">
        <f t="shared" si="121"/>
        <v>3.900000000000002</v>
      </c>
      <c r="DM120" s="146">
        <f t="shared" si="122"/>
        <v>1161.2</v>
      </c>
      <c r="DN120" s="146">
        <f t="shared" si="123"/>
        <v>-1126.4</v>
      </c>
      <c r="DO120" s="146">
        <f t="shared" si="124"/>
        <v>10.199999999999996</v>
      </c>
      <c r="DP120" s="146">
        <f t="shared" si="125"/>
        <v>10.100000000000009</v>
      </c>
      <c r="DQ120" s="146">
        <f t="shared" si="126"/>
        <v>8.299999999999997</v>
      </c>
      <c r="DR120" s="146">
        <f t="shared" si="127"/>
        <v>53.3</v>
      </c>
      <c r="DS120" s="146">
        <f t="shared" si="128"/>
        <v>2.6999999999999886</v>
      </c>
      <c r="DT120" s="146">
        <f t="shared" si="129"/>
        <v>15.600000000000023</v>
      </c>
      <c r="DU120" s="146">
        <f t="shared" si="130"/>
        <v>6.599999999999994</v>
      </c>
      <c r="DV120" s="146">
        <f t="shared" si="131"/>
        <v>12.599999999999994</v>
      </c>
      <c r="DW120" s="146">
        <f t="shared" si="132"/>
        <v>179.9999999999999</v>
      </c>
      <c r="DX120" s="146">
        <v>8.6</v>
      </c>
      <c r="DY120" s="146">
        <v>121.1</v>
      </c>
      <c r="DZ120" s="146">
        <v>121.1</v>
      </c>
      <c r="EA120" s="146">
        <v>122.2</v>
      </c>
      <c r="EB120" s="163">
        <v>130.5</v>
      </c>
      <c r="EC120" s="146">
        <v>141.9</v>
      </c>
      <c r="ED120" s="146">
        <v>147</v>
      </c>
      <c r="EE120" s="155">
        <v>164</v>
      </c>
      <c r="EF120" s="155">
        <v>172.1</v>
      </c>
      <c r="EG120" s="146">
        <v>173.7</v>
      </c>
      <c r="EH120" s="146">
        <v>177</v>
      </c>
      <c r="EI120" s="146">
        <v>21.9</v>
      </c>
      <c r="EJ120" s="146">
        <v>25.8</v>
      </c>
      <c r="EK120" s="164">
        <v>1187</v>
      </c>
      <c r="EL120" s="155">
        <v>60.6</v>
      </c>
      <c r="EM120" s="146">
        <v>70.8</v>
      </c>
      <c r="EN120" s="155">
        <v>80.9</v>
      </c>
      <c r="EO120" s="146">
        <v>89.2</v>
      </c>
      <c r="EP120" s="165">
        <v>142.5</v>
      </c>
      <c r="EQ120" s="198">
        <v>145.2</v>
      </c>
      <c r="ER120" s="155">
        <v>160.8</v>
      </c>
      <c r="ES120" s="155">
        <v>167.4</v>
      </c>
      <c r="ET120" s="155">
        <v>180</v>
      </c>
      <c r="EU120" s="155">
        <v>21.9</v>
      </c>
      <c r="EV120" s="146">
        <v>35.8</v>
      </c>
      <c r="EW120" s="146">
        <v>41.9</v>
      </c>
      <c r="EX120" s="155">
        <v>55.2</v>
      </c>
      <c r="EY120" s="155">
        <v>68.4</v>
      </c>
      <c r="EZ120" s="155">
        <v>9.717352</v>
      </c>
      <c r="FA120" s="155">
        <v>11.195441</v>
      </c>
      <c r="FB120" s="51">
        <v>86.242959</v>
      </c>
      <c r="FC120" s="199">
        <v>5.210942</v>
      </c>
      <c r="FD120" s="199">
        <v>5.084559</v>
      </c>
      <c r="FE120" s="25">
        <v>7.161566</v>
      </c>
      <c r="FF120" s="199">
        <v>8.03987</v>
      </c>
      <c r="FG120" s="155">
        <f t="shared" si="133"/>
        <v>201.05268900000002</v>
      </c>
      <c r="FH120" s="155">
        <v>10.666934</v>
      </c>
      <c r="FI120" s="169">
        <v>9.561978</v>
      </c>
      <c r="FJ120" s="155">
        <v>11.489813</v>
      </c>
      <c r="FK120" s="155">
        <v>9.457139</v>
      </c>
      <c r="FL120" s="155">
        <v>4.680798</v>
      </c>
      <c r="FM120" s="155">
        <v>2.662561</v>
      </c>
      <c r="FN120" s="155">
        <v>7.974007</v>
      </c>
      <c r="FO120" s="155">
        <v>23.845139</v>
      </c>
      <c r="FP120" s="155">
        <v>23.26814</v>
      </c>
      <c r="FQ120" s="155">
        <v>6.996534</v>
      </c>
      <c r="FR120" s="155">
        <v>40.648127</v>
      </c>
      <c r="FS120" s="155">
        <v>14.222257</v>
      </c>
      <c r="FT120" s="146">
        <f t="shared" si="137"/>
        <v>165.47342700000002</v>
      </c>
      <c r="FU120" s="28">
        <v>7.830303</v>
      </c>
      <c r="FV120" s="146">
        <v>18.818981</v>
      </c>
      <c r="FW120" s="114">
        <v>45.87497</v>
      </c>
      <c r="FX120" s="114">
        <v>25.872605</v>
      </c>
      <c r="FY120" s="114">
        <v>24.549819</v>
      </c>
      <c r="FZ120" s="114">
        <v>23.727177</v>
      </c>
      <c r="GA120" s="52">
        <v>75.472519</v>
      </c>
      <c r="GB120" s="52">
        <v>68.854302</v>
      </c>
      <c r="GC120" s="52">
        <v>19.642253</v>
      </c>
      <c r="GD120" s="52">
        <v>13.780569</v>
      </c>
      <c r="GE120" s="52">
        <v>21.561001</v>
      </c>
      <c r="GF120" s="52">
        <v>60.74069</v>
      </c>
      <c r="GG120" s="158">
        <f t="shared" si="134"/>
        <v>406.725189</v>
      </c>
      <c r="GH120" s="146">
        <v>42.982949</v>
      </c>
      <c r="GI120" s="146">
        <v>43.549965</v>
      </c>
      <c r="GJ120" s="249">
        <v>45.87497</v>
      </c>
      <c r="GK120" s="249">
        <v>31.616493000000006</v>
      </c>
      <c r="GL120" s="158">
        <v>30.776642</v>
      </c>
      <c r="GM120" s="158">
        <v>21.229366</v>
      </c>
      <c r="GN120" s="250">
        <v>21.431181</v>
      </c>
      <c r="GO120" s="250">
        <v>38.272095</v>
      </c>
      <c r="GP120" s="158">
        <v>75.349629</v>
      </c>
      <c r="GQ120" s="158">
        <v>34.43425499999999</v>
      </c>
      <c r="GR120" s="158">
        <v>27.537591</v>
      </c>
      <c r="GS120" s="251">
        <v>28.984475</v>
      </c>
      <c r="GT120" s="155">
        <v>455.11686476346296</v>
      </c>
      <c r="GU120" s="155">
        <v>371.39507667146296</v>
      </c>
      <c r="GV120" s="155">
        <v>2422.4877197906</v>
      </c>
      <c r="GW120" s="146">
        <f t="shared" si="135"/>
        <v>442.03961100000004</v>
      </c>
      <c r="GX120" s="146">
        <v>22.849743</v>
      </c>
      <c r="GY120" s="146">
        <v>24.495289</v>
      </c>
      <c r="GZ120" s="146">
        <v>0</v>
      </c>
      <c r="HA120" s="146">
        <v>47.879316</v>
      </c>
      <c r="HB120" s="146">
        <v>57.53752179000001</v>
      </c>
      <c r="HC120" s="146">
        <v>42.31100404</v>
      </c>
      <c r="HD120" s="146">
        <v>73.07251516303899</v>
      </c>
      <c r="HE120" s="146">
        <v>33.876008469496995</v>
      </c>
      <c r="HF120" s="330">
        <v>37.231687272206</v>
      </c>
      <c r="HG120" s="328">
        <v>54.833774614593004</v>
      </c>
      <c r="HH120" s="328">
        <v>35.312306450342</v>
      </c>
      <c r="HI120" s="328">
        <v>25.717698963786</v>
      </c>
      <c r="HJ120" s="96">
        <v>20.865047905504998</v>
      </c>
      <c r="HK120" s="96">
        <v>21.689740235873003</v>
      </c>
      <c r="HL120" s="96">
        <v>39.87869741008498</v>
      </c>
      <c r="HM120" s="96">
        <v>68.56018859999999</v>
      </c>
      <c r="HN120" s="96">
        <v>17.21275475</v>
      </c>
      <c r="HO120" s="96">
        <v>28.534242960000004</v>
      </c>
      <c r="HP120" s="96">
        <v>20.95497482</v>
      </c>
      <c r="HQ120" s="96">
        <v>23.150299920000002</v>
      </c>
      <c r="HR120" s="96">
        <v>29.812063069999997</v>
      </c>
      <c r="HS120" s="96">
        <v>20.538477</v>
      </c>
      <c r="HT120" s="96">
        <v>21.895381</v>
      </c>
      <c r="HU120" s="96">
        <v>58.303209</v>
      </c>
      <c r="HV120" s="347">
        <f t="shared" si="138"/>
        <v>455.11686476346296</v>
      </c>
      <c r="HW120" s="347">
        <f t="shared" si="136"/>
        <v>371.39507667146296</v>
      </c>
      <c r="HX120" s="347">
        <v>25.385</v>
      </c>
      <c r="HY120" s="347">
        <v>135.907961</v>
      </c>
      <c r="HZ120" s="347">
        <v>39.267479</v>
      </c>
      <c r="IA120" s="347">
        <v>36.346505</v>
      </c>
      <c r="IB120" s="347">
        <v>1966.437412</v>
      </c>
      <c r="IC120" s="347">
        <v>5.609438</v>
      </c>
      <c r="ID120" s="347">
        <v>16.458327</v>
      </c>
      <c r="IE120" s="347">
        <v>45.374128</v>
      </c>
      <c r="IF120" s="347">
        <v>53.82357479059999</v>
      </c>
      <c r="IG120" s="347">
        <v>35.600942</v>
      </c>
      <c r="IH120" s="347">
        <v>15.013532</v>
      </c>
      <c r="II120" s="347">
        <v>47.263421</v>
      </c>
      <c r="IJ120" s="347">
        <v>23.542219</v>
      </c>
      <c r="IK120" s="347">
        <v>58.029544</v>
      </c>
      <c r="IL120" s="347">
        <v>61.173622</v>
      </c>
      <c r="IM120" s="347">
        <v>126.620913</v>
      </c>
      <c r="IN120" s="347">
        <v>197.700342</v>
      </c>
      <c r="IO120" s="347">
        <v>17.016763</v>
      </c>
      <c r="IP120" s="155">
        <f t="shared" si="139"/>
        <v>2208.953795</v>
      </c>
      <c r="IQ120" s="155">
        <f t="shared" si="140"/>
        <v>484.08340300000003</v>
      </c>
      <c r="IR120" s="312"/>
    </row>
    <row r="121" spans="1:252" ht="16.5" customHeight="1">
      <c r="A121" s="196" t="s">
        <v>200</v>
      </c>
      <c r="B121" s="197" t="s">
        <v>201</v>
      </c>
      <c r="C121" s="18">
        <v>20.1</v>
      </c>
      <c r="D121" s="18">
        <v>10.5</v>
      </c>
      <c r="E121" s="18">
        <v>25.9</v>
      </c>
      <c r="F121" s="18">
        <v>18.7</v>
      </c>
      <c r="G121" s="18">
        <v>0.9</v>
      </c>
      <c r="H121" s="18">
        <v>49.2</v>
      </c>
      <c r="I121" s="147" t="s">
        <v>24</v>
      </c>
      <c r="J121" s="147">
        <v>7.9</v>
      </c>
      <c r="K121" s="147">
        <v>4.6</v>
      </c>
      <c r="L121" s="147">
        <v>6.3</v>
      </c>
      <c r="M121" s="147">
        <v>8.8</v>
      </c>
      <c r="N121" s="146">
        <v>66.5</v>
      </c>
      <c r="O121" s="147">
        <v>55.4</v>
      </c>
      <c r="P121" s="147">
        <v>37.6</v>
      </c>
      <c r="Q121" s="18">
        <v>57.7</v>
      </c>
      <c r="R121" s="147">
        <f t="shared" si="92"/>
        <v>74.5</v>
      </c>
      <c r="S121" s="146">
        <v>80.9</v>
      </c>
      <c r="T121" s="146">
        <v>69.5</v>
      </c>
      <c r="U121" s="155">
        <v>99.4</v>
      </c>
      <c r="V121" s="155">
        <v>81.760719</v>
      </c>
      <c r="W121" s="155">
        <v>73.920229</v>
      </c>
      <c r="X121" s="155">
        <v>114.77105199999998</v>
      </c>
      <c r="Y121" s="155">
        <v>214.36694300000002</v>
      </c>
      <c r="Z121" s="147" t="s">
        <v>24</v>
      </c>
      <c r="AA121" s="18" t="s">
        <v>24</v>
      </c>
      <c r="AB121" s="18" t="s">
        <v>24</v>
      </c>
      <c r="AC121" s="18" t="s">
        <v>209</v>
      </c>
      <c r="AD121" s="18">
        <v>0.4</v>
      </c>
      <c r="AE121" s="18">
        <v>0.3</v>
      </c>
      <c r="AF121" s="18">
        <v>19.6</v>
      </c>
      <c r="AG121" s="18">
        <v>34.5</v>
      </c>
      <c r="AH121" s="18" t="s">
        <v>24</v>
      </c>
      <c r="AI121" s="18" t="s">
        <v>209</v>
      </c>
      <c r="AJ121" s="18" t="s">
        <v>24</v>
      </c>
      <c r="AK121" s="18">
        <v>0.6</v>
      </c>
      <c r="AL121" s="147">
        <f t="shared" si="93"/>
        <v>55.4</v>
      </c>
      <c r="AM121" s="147" t="s">
        <v>24</v>
      </c>
      <c r="AN121" s="18" t="s">
        <v>24</v>
      </c>
      <c r="AO121" s="18" t="s">
        <v>24</v>
      </c>
      <c r="AP121" s="18" t="s">
        <v>209</v>
      </c>
      <c r="AQ121" s="18" t="s">
        <v>24</v>
      </c>
      <c r="AR121" s="18" t="s">
        <v>209</v>
      </c>
      <c r="AS121" s="18">
        <v>9</v>
      </c>
      <c r="AT121" s="18">
        <v>21.1</v>
      </c>
      <c r="AU121" s="18" t="s">
        <v>209</v>
      </c>
      <c r="AV121" s="18">
        <v>7.5</v>
      </c>
      <c r="AW121" s="18" t="s">
        <v>209</v>
      </c>
      <c r="AX121" s="18" t="s">
        <v>24</v>
      </c>
      <c r="AY121" s="147">
        <f t="shared" si="94"/>
        <v>37.6</v>
      </c>
      <c r="AZ121" s="161" t="s">
        <v>24</v>
      </c>
      <c r="BA121" s="18" t="s">
        <v>24</v>
      </c>
      <c r="BB121" s="18" t="s">
        <v>209</v>
      </c>
      <c r="BC121" s="18">
        <v>7.4</v>
      </c>
      <c r="BD121" s="18" t="s">
        <v>24</v>
      </c>
      <c r="BE121" s="18" t="s">
        <v>24</v>
      </c>
      <c r="BF121" s="18">
        <v>8.8</v>
      </c>
      <c r="BG121" s="18">
        <v>27.7</v>
      </c>
      <c r="BH121" s="18" t="s">
        <v>24</v>
      </c>
      <c r="BI121" s="18">
        <v>13.8</v>
      </c>
      <c r="BJ121" s="18" t="s">
        <v>209</v>
      </c>
      <c r="BK121" s="18" t="s">
        <v>24</v>
      </c>
      <c r="BL121" s="147">
        <f t="shared" si="95"/>
        <v>57.7</v>
      </c>
      <c r="BM121" s="161" t="s">
        <v>24</v>
      </c>
      <c r="BN121" s="18" t="s">
        <v>24</v>
      </c>
      <c r="BO121" s="18" t="s">
        <v>24</v>
      </c>
      <c r="BP121" s="18">
        <v>0.6</v>
      </c>
      <c r="BQ121" s="18" t="s">
        <v>24</v>
      </c>
      <c r="BR121" s="18">
        <v>3.7</v>
      </c>
      <c r="BS121" s="48">
        <v>0.9</v>
      </c>
      <c r="BT121" s="48">
        <v>27.4</v>
      </c>
      <c r="BU121" s="48">
        <v>0.1999999999999993</v>
      </c>
      <c r="BV121" s="48">
        <v>23</v>
      </c>
      <c r="BW121" s="48">
        <v>14.8</v>
      </c>
      <c r="BX121" s="18">
        <v>3.9</v>
      </c>
      <c r="BY121" s="18">
        <f t="shared" si="96"/>
        <v>74.5</v>
      </c>
      <c r="BZ121" s="162">
        <v>5</v>
      </c>
      <c r="CA121" s="18">
        <f t="shared" si="97"/>
        <v>1.0999999999999996</v>
      </c>
      <c r="CB121" s="18">
        <f t="shared" si="98"/>
        <v>0.9000000000000004</v>
      </c>
      <c r="CC121" s="18">
        <f t="shared" si="99"/>
        <v>0</v>
      </c>
      <c r="CD121" s="18">
        <f t="shared" si="100"/>
        <v>0</v>
      </c>
      <c r="CE121" s="18">
        <f t="shared" si="101"/>
        <v>3.0999999999999996</v>
      </c>
      <c r="CF121" s="18">
        <f t="shared" si="102"/>
        <v>6.500000000000002</v>
      </c>
      <c r="CG121" s="18">
        <f t="shared" si="103"/>
        <v>27.6</v>
      </c>
      <c r="CH121" s="18">
        <f t="shared" si="104"/>
        <v>14.899999999999999</v>
      </c>
      <c r="CI121" s="18">
        <f t="shared" si="105"/>
        <v>21.800000000000004</v>
      </c>
      <c r="CJ121" s="18">
        <f t="shared" si="106"/>
        <v>0</v>
      </c>
      <c r="CK121" s="18">
        <f t="shared" si="107"/>
        <v>0</v>
      </c>
      <c r="CL121" s="18">
        <f t="shared" si="108"/>
        <v>80.9</v>
      </c>
      <c r="CM121" s="162">
        <v>6.1</v>
      </c>
      <c r="CN121" s="162">
        <v>7</v>
      </c>
      <c r="CO121" s="18">
        <v>7</v>
      </c>
      <c r="CP121" s="28">
        <v>7</v>
      </c>
      <c r="CQ121" s="162">
        <v>10.1</v>
      </c>
      <c r="CR121" s="162">
        <v>16.6</v>
      </c>
      <c r="CS121" s="162">
        <v>44.2</v>
      </c>
      <c r="CT121" s="28">
        <v>59.1</v>
      </c>
      <c r="CU121" s="146">
        <v>80.9</v>
      </c>
      <c r="CV121" s="146">
        <v>80.9</v>
      </c>
      <c r="CW121" s="146">
        <v>80.9</v>
      </c>
      <c r="CX121" s="146" t="s">
        <v>24</v>
      </c>
      <c r="CY121" s="146">
        <f t="shared" si="109"/>
        <v>0</v>
      </c>
      <c r="CZ121" s="146">
        <f t="shared" si="110"/>
        <v>13.2</v>
      </c>
      <c r="DA121" s="146">
        <f t="shared" si="111"/>
        <v>37.2</v>
      </c>
      <c r="DB121" s="146">
        <f t="shared" si="112"/>
        <v>0</v>
      </c>
      <c r="DC121" s="146">
        <f t="shared" si="113"/>
        <v>0</v>
      </c>
      <c r="DD121" s="146">
        <f t="shared" si="114"/>
        <v>3.8999999999999986</v>
      </c>
      <c r="DE121" s="146">
        <f t="shared" si="115"/>
        <v>0.10000000000000142</v>
      </c>
      <c r="DF121" s="146">
        <f t="shared" si="116"/>
        <v>13.100000000000001</v>
      </c>
      <c r="DG121" s="146">
        <f t="shared" si="117"/>
        <v>0.09999999999999432</v>
      </c>
      <c r="DH121" s="146">
        <f t="shared" si="118"/>
        <v>0.30000000000001137</v>
      </c>
      <c r="DI121" s="146">
        <f t="shared" si="119"/>
        <v>1.5999999999999943</v>
      </c>
      <c r="DJ121" s="146">
        <f t="shared" si="120"/>
        <v>69.5</v>
      </c>
      <c r="DK121" s="146" t="s">
        <v>24</v>
      </c>
      <c r="DL121" s="146">
        <f t="shared" si="121"/>
        <v>0</v>
      </c>
      <c r="DM121" s="146">
        <f t="shared" si="122"/>
        <v>3</v>
      </c>
      <c r="DN121" s="146">
        <f t="shared" si="123"/>
        <v>26.4</v>
      </c>
      <c r="DO121" s="146">
        <f t="shared" si="124"/>
        <v>0</v>
      </c>
      <c r="DP121" s="146">
        <f t="shared" si="125"/>
        <v>14.600000000000001</v>
      </c>
      <c r="DQ121" s="146">
        <f t="shared" si="126"/>
        <v>53.5</v>
      </c>
      <c r="DR121" s="146">
        <f t="shared" si="127"/>
        <v>1.5</v>
      </c>
      <c r="DS121" s="146">
        <f t="shared" si="128"/>
        <v>0.29999999999999716</v>
      </c>
      <c r="DT121" s="146">
        <f t="shared" si="129"/>
        <v>0.10000000000000853</v>
      </c>
      <c r="DU121" s="146">
        <f t="shared" si="130"/>
        <v>0</v>
      </c>
      <c r="DV121" s="146">
        <f t="shared" si="131"/>
        <v>0</v>
      </c>
      <c r="DW121" s="146">
        <f t="shared" si="132"/>
        <v>99.4</v>
      </c>
      <c r="DX121" s="146" t="s">
        <v>24</v>
      </c>
      <c r="DY121" s="146">
        <v>13.2</v>
      </c>
      <c r="DZ121" s="146">
        <v>50.4</v>
      </c>
      <c r="EA121" s="146">
        <v>50.4</v>
      </c>
      <c r="EB121" s="163">
        <v>50.4</v>
      </c>
      <c r="EC121" s="146">
        <v>54.3</v>
      </c>
      <c r="ED121" s="146">
        <v>54.4</v>
      </c>
      <c r="EE121" s="155">
        <v>67.5</v>
      </c>
      <c r="EF121" s="155">
        <v>67.6</v>
      </c>
      <c r="EG121" s="146">
        <v>67.9</v>
      </c>
      <c r="EH121" s="146">
        <v>69.5</v>
      </c>
      <c r="EI121" s="146" t="s">
        <v>24</v>
      </c>
      <c r="EJ121" s="146" t="s">
        <v>24</v>
      </c>
      <c r="EK121" s="164">
        <v>3</v>
      </c>
      <c r="EL121" s="155">
        <v>29.4</v>
      </c>
      <c r="EM121" s="146">
        <v>29.4</v>
      </c>
      <c r="EN121" s="155">
        <v>44</v>
      </c>
      <c r="EO121" s="146">
        <v>97.5</v>
      </c>
      <c r="EP121" s="165">
        <v>99</v>
      </c>
      <c r="EQ121" s="198">
        <v>99.3</v>
      </c>
      <c r="ER121" s="155">
        <v>99.4</v>
      </c>
      <c r="ES121" s="155">
        <v>99.4</v>
      </c>
      <c r="ET121" s="155">
        <v>99.4</v>
      </c>
      <c r="EU121" s="155">
        <v>2.7</v>
      </c>
      <c r="EV121" s="146">
        <v>2.8</v>
      </c>
      <c r="EW121" s="146">
        <v>2.8</v>
      </c>
      <c r="EX121" s="155">
        <v>2.8</v>
      </c>
      <c r="EY121" s="155">
        <v>5.8</v>
      </c>
      <c r="EZ121" s="155">
        <v>0.073364</v>
      </c>
      <c r="FA121" s="155">
        <v>18.087426</v>
      </c>
      <c r="FB121" s="51">
        <v>0</v>
      </c>
      <c r="FC121" s="199">
        <v>22.75167</v>
      </c>
      <c r="FD121" s="199">
        <v>13.015163</v>
      </c>
      <c r="FE121" s="25">
        <v>22.003039</v>
      </c>
      <c r="FF121" s="199">
        <v>0.030057</v>
      </c>
      <c r="FG121" s="155">
        <f t="shared" si="133"/>
        <v>81.760719</v>
      </c>
      <c r="FH121" s="155">
        <v>12.28273</v>
      </c>
      <c r="FI121" s="169">
        <v>0.798307</v>
      </c>
      <c r="FJ121" s="155">
        <v>10.788704</v>
      </c>
      <c r="FK121" s="155">
        <v>0.31358</v>
      </c>
      <c r="FL121" s="155">
        <v>0</v>
      </c>
      <c r="FM121" s="155">
        <v>0.599501</v>
      </c>
      <c r="FN121" s="155">
        <v>0</v>
      </c>
      <c r="FO121" s="155">
        <v>0</v>
      </c>
      <c r="FP121" s="155">
        <v>1.732497</v>
      </c>
      <c r="FQ121" s="155">
        <v>0</v>
      </c>
      <c r="FR121" s="155">
        <v>47.40491</v>
      </c>
      <c r="FS121" s="155">
        <v>0</v>
      </c>
      <c r="FT121" s="146">
        <f t="shared" si="137"/>
        <v>73.920229</v>
      </c>
      <c r="FU121" s="28" t="s">
        <v>24</v>
      </c>
      <c r="FV121" s="146">
        <v>14.242825</v>
      </c>
      <c r="FW121" s="114">
        <v>13.303628</v>
      </c>
      <c r="FX121" s="114">
        <v>0.361015</v>
      </c>
      <c r="FY121" s="114">
        <v>0</v>
      </c>
      <c r="FZ121" s="114">
        <v>0</v>
      </c>
      <c r="GA121" s="52">
        <v>0.040629</v>
      </c>
      <c r="GB121" s="52">
        <v>51.817937</v>
      </c>
      <c r="GC121" s="52">
        <v>19.560128</v>
      </c>
      <c r="GD121" s="52">
        <v>15.097375</v>
      </c>
      <c r="GE121" s="52">
        <v>0.347515</v>
      </c>
      <c r="GF121" s="52">
        <v>0</v>
      </c>
      <c r="GG121" s="158">
        <f t="shared" si="134"/>
        <v>114.77105199999998</v>
      </c>
      <c r="GH121" s="146">
        <v>2.128036</v>
      </c>
      <c r="GI121" s="146" t="s">
        <v>24</v>
      </c>
      <c r="GJ121" s="249">
        <v>13.303628</v>
      </c>
      <c r="GK121" s="249">
        <v>1.293299</v>
      </c>
      <c r="GL121" s="158">
        <v>17.730153</v>
      </c>
      <c r="GM121" s="158">
        <v>104.726418</v>
      </c>
      <c r="GN121" s="250">
        <v>3.219042</v>
      </c>
      <c r="GO121" s="250">
        <v>36.274985</v>
      </c>
      <c r="GP121" s="158">
        <v>0.260214</v>
      </c>
      <c r="GQ121" s="158">
        <v>0.536299</v>
      </c>
      <c r="GR121" s="158">
        <v>0</v>
      </c>
      <c r="GS121" s="251">
        <v>34.894869</v>
      </c>
      <c r="GT121" s="155">
        <v>130.043692860588</v>
      </c>
      <c r="GU121" s="155">
        <v>108.44763404603299</v>
      </c>
      <c r="GV121" s="155">
        <v>48.659312</v>
      </c>
      <c r="GW121" s="146">
        <f t="shared" si="135"/>
        <v>214.36694300000002</v>
      </c>
      <c r="GX121" s="146">
        <v>35.5788</v>
      </c>
      <c r="GY121" s="146">
        <v>0</v>
      </c>
      <c r="GZ121" s="146">
        <v>0.928982</v>
      </c>
      <c r="HA121" s="146">
        <v>0</v>
      </c>
      <c r="HB121" s="146">
        <v>3.48738942</v>
      </c>
      <c r="HC121" s="146">
        <v>0</v>
      </c>
      <c r="HD121" s="146">
        <v>13.882521393725998</v>
      </c>
      <c r="HE121" s="146">
        <v>44.1139437045</v>
      </c>
      <c r="HF121" s="330">
        <v>20.118076022666003</v>
      </c>
      <c r="HG121" s="328">
        <v>0.8252915223869999</v>
      </c>
      <c r="HH121" s="328">
        <v>0</v>
      </c>
      <c r="HI121" s="328">
        <v>11.108688797309002</v>
      </c>
      <c r="HJ121" s="96">
        <v>9.599558025038</v>
      </c>
      <c r="HK121" s="96">
        <v>0.20674690000300003</v>
      </c>
      <c r="HL121" s="96">
        <v>0.07305379099199999</v>
      </c>
      <c r="HM121" s="96">
        <v>76.76336705</v>
      </c>
      <c r="HN121" s="96">
        <v>16.2298226</v>
      </c>
      <c r="HO121" s="96">
        <v>1.2149723000000001</v>
      </c>
      <c r="HP121" s="96">
        <v>3.93965378</v>
      </c>
      <c r="HQ121" s="96"/>
      <c r="HR121" s="96">
        <v>0.4204596</v>
      </c>
      <c r="HS121" s="96"/>
      <c r="HT121" s="96"/>
      <c r="HU121" s="96"/>
      <c r="HV121" s="347">
        <f t="shared" si="138"/>
        <v>130.043692860588</v>
      </c>
      <c r="HW121" s="347">
        <f t="shared" si="136"/>
        <v>108.44763404603299</v>
      </c>
      <c r="HX121" s="347">
        <v>35.692338</v>
      </c>
      <c r="HY121" s="347">
        <v>5.632911</v>
      </c>
      <c r="HZ121" s="347">
        <v>0.36584</v>
      </c>
      <c r="IA121" s="347">
        <v>0.439199</v>
      </c>
      <c r="IB121" s="347">
        <v>0.40255</v>
      </c>
      <c r="IC121" s="347">
        <v>1.474777</v>
      </c>
      <c r="ID121" s="347"/>
      <c r="IE121" s="347">
        <v>0.687005</v>
      </c>
      <c r="IF121" s="347"/>
      <c r="IG121" s="347"/>
      <c r="IH121" s="347">
        <v>2.962206</v>
      </c>
      <c r="II121" s="347">
        <v>1.002486</v>
      </c>
      <c r="IJ121" s="347">
        <v>0.008985</v>
      </c>
      <c r="IK121" s="347">
        <v>0.336469</v>
      </c>
      <c r="IL121" s="347">
        <v>0.120941</v>
      </c>
      <c r="IM121" s="347">
        <v>1.581501</v>
      </c>
      <c r="IN121" s="347">
        <v>0.276378</v>
      </c>
      <c r="IO121" s="347">
        <v>0.30702</v>
      </c>
      <c r="IP121" s="155">
        <f t="shared" si="139"/>
        <v>44.007615</v>
      </c>
      <c r="IQ121" s="155">
        <f t="shared" si="140"/>
        <v>2.631294</v>
      </c>
      <c r="IR121" s="312"/>
    </row>
    <row r="122" spans="1:252" ht="16.5" customHeight="1">
      <c r="A122" s="196"/>
      <c r="B122" s="197" t="s">
        <v>202</v>
      </c>
      <c r="C122" s="255">
        <v>598.3000000000001</v>
      </c>
      <c r="D122" s="255">
        <v>539.4</v>
      </c>
      <c r="E122" s="255">
        <v>476.7</v>
      </c>
      <c r="F122" s="255">
        <v>2937</v>
      </c>
      <c r="G122" s="255">
        <v>5693.6</v>
      </c>
      <c r="H122" s="255">
        <v>8110.900000000001</v>
      </c>
      <c r="I122" s="255">
        <v>3041.8</v>
      </c>
      <c r="J122" s="255">
        <v>3332.9</v>
      </c>
      <c r="K122" s="255">
        <v>4582.7</v>
      </c>
      <c r="L122" s="255">
        <v>5421.4</v>
      </c>
      <c r="M122" s="255">
        <v>10091.900000000001</v>
      </c>
      <c r="N122" s="255">
        <v>8310.9</v>
      </c>
      <c r="O122" s="255">
        <v>10463.3</v>
      </c>
      <c r="P122" s="255">
        <v>26006.600000000002</v>
      </c>
      <c r="Q122" s="255">
        <v>22876.4</v>
      </c>
      <c r="R122" s="256">
        <v>31727.71</v>
      </c>
      <c r="S122" s="256">
        <v>91398</v>
      </c>
      <c r="T122" s="256">
        <v>29715.7</v>
      </c>
      <c r="U122" s="256">
        <v>22036.6</v>
      </c>
      <c r="V122" s="257">
        <v>30174.605097</v>
      </c>
      <c r="W122" s="257">
        <v>29998.0809920001</v>
      </c>
      <c r="X122" s="257">
        <v>65925.8319299999</v>
      </c>
      <c r="Y122" s="155">
        <v>102764.20855268741</v>
      </c>
      <c r="Z122" s="256">
        <v>819.5</v>
      </c>
      <c r="AA122" s="256">
        <v>761.3000000000022</v>
      </c>
      <c r="AB122" s="256">
        <v>703.5000000000003</v>
      </c>
      <c r="AC122" s="256">
        <v>997.7</v>
      </c>
      <c r="AD122" s="256">
        <v>790.0000000000003</v>
      </c>
      <c r="AE122" s="256">
        <v>963.8999999999996</v>
      </c>
      <c r="AF122" s="256">
        <v>2295.2000000000016</v>
      </c>
      <c r="AG122" s="256">
        <v>1178.2</v>
      </c>
      <c r="AH122" s="256">
        <v>613.5000000000025</v>
      </c>
      <c r="AI122" s="256">
        <v>1092.2000000000037</v>
      </c>
      <c r="AJ122" s="256">
        <v>1047.8999999999996</v>
      </c>
      <c r="AK122" s="256">
        <v>1200.7999999999993</v>
      </c>
      <c r="AL122" s="256">
        <v>12463.70000000001</v>
      </c>
      <c r="AM122" s="256">
        <v>1013.7000000000012</v>
      </c>
      <c r="AN122" s="256">
        <v>1353.7000000000023</v>
      </c>
      <c r="AO122" s="256">
        <v>1286.8000000000025</v>
      </c>
      <c r="AP122" s="256">
        <v>1145.2999999999986</v>
      </c>
      <c r="AQ122" s="256">
        <v>986.8000000000008</v>
      </c>
      <c r="AR122" s="256">
        <v>868.0999999999992</v>
      </c>
      <c r="AS122" s="256">
        <v>3592.2999999999975</v>
      </c>
      <c r="AT122" s="256">
        <v>1275.6000000000022</v>
      </c>
      <c r="AU122" s="256">
        <v>4535.800000000001</v>
      </c>
      <c r="AV122" s="256">
        <v>1720.7999999999995</v>
      </c>
      <c r="AW122" s="256">
        <v>5053.599999999999</v>
      </c>
      <c r="AX122" s="256">
        <v>5758.399999999999</v>
      </c>
      <c r="AY122" s="256">
        <v>27857.999999999996</v>
      </c>
      <c r="AZ122" s="256">
        <v>737.6</v>
      </c>
      <c r="BA122" s="256">
        <v>1346</v>
      </c>
      <c r="BB122" s="256">
        <v>2620.3</v>
      </c>
      <c r="BC122" s="256">
        <v>701.2</v>
      </c>
      <c r="BD122" s="256">
        <v>1033.2</v>
      </c>
      <c r="BE122" s="256">
        <v>2531.2</v>
      </c>
      <c r="BF122" s="256">
        <v>1439.8999999999999</v>
      </c>
      <c r="BG122" s="256">
        <v>3537</v>
      </c>
      <c r="BH122" s="256">
        <v>1201.5</v>
      </c>
      <c r="BI122" s="256">
        <v>6827</v>
      </c>
      <c r="BJ122" s="256">
        <v>1596.6000000000001</v>
      </c>
      <c r="BK122" s="256">
        <v>1136.1</v>
      </c>
      <c r="BL122" s="256">
        <v>24707.6</v>
      </c>
      <c r="BM122" s="256">
        <v>1301.6699999999998</v>
      </c>
      <c r="BN122" s="256">
        <v>1042.3</v>
      </c>
      <c r="BO122" s="256">
        <v>4592.72</v>
      </c>
      <c r="BP122" s="256">
        <v>3997.3</v>
      </c>
      <c r="BQ122" s="256">
        <v>929.4</v>
      </c>
      <c r="BR122" s="256">
        <v>1468.02</v>
      </c>
      <c r="BS122" s="256">
        <v>730.2</v>
      </c>
      <c r="BT122" s="256">
        <v>2038.5</v>
      </c>
      <c r="BU122" s="256">
        <v>2293.2000000000003</v>
      </c>
      <c r="BV122" s="256">
        <v>4221.8</v>
      </c>
      <c r="BW122" s="256">
        <v>2716.6000000000004</v>
      </c>
      <c r="BX122" s="256">
        <v>6405.2</v>
      </c>
      <c r="BY122" s="256">
        <v>31736.910000000003</v>
      </c>
      <c r="BZ122" s="256">
        <v>8796.300000000001</v>
      </c>
      <c r="CA122" s="256">
        <v>8014.900000000001</v>
      </c>
      <c r="CB122" s="256">
        <v>29088.899999999998</v>
      </c>
      <c r="CC122" s="256">
        <v>2132.0000000000014</v>
      </c>
      <c r="CD122" s="256">
        <v>3556.1000000000045</v>
      </c>
      <c r="CE122" s="256">
        <v>2863.6999999999985</v>
      </c>
      <c r="CF122" s="256">
        <v>1504.1999999999957</v>
      </c>
      <c r="CG122" s="256">
        <v>2282.400000000003</v>
      </c>
      <c r="CH122" s="256">
        <v>3302.3999999999987</v>
      </c>
      <c r="CI122" s="256">
        <v>1649.9000000000028</v>
      </c>
      <c r="CJ122" s="256">
        <v>8770.099999999999</v>
      </c>
      <c r="CK122" s="256">
        <v>20962.499999999996</v>
      </c>
      <c r="CL122" s="256">
        <v>92923.4</v>
      </c>
      <c r="CM122" s="256">
        <v>16811.2</v>
      </c>
      <c r="CN122" s="256">
        <v>45900.1</v>
      </c>
      <c r="CO122" s="256">
        <v>48032.1</v>
      </c>
      <c r="CP122" s="256">
        <v>51588.200000000004</v>
      </c>
      <c r="CQ122" s="256">
        <v>54451.9</v>
      </c>
      <c r="CR122" s="256">
        <v>55956.1</v>
      </c>
      <c r="CS122" s="256">
        <v>58238.5</v>
      </c>
      <c r="CT122" s="256">
        <v>61540.9</v>
      </c>
      <c r="CU122" s="256">
        <v>63190.8</v>
      </c>
      <c r="CV122" s="256">
        <v>71960.9</v>
      </c>
      <c r="CW122" s="256">
        <v>92923.4</v>
      </c>
      <c r="CX122" s="256">
        <v>1206.2</v>
      </c>
      <c r="CY122" s="256">
        <v>641.1000000000001</v>
      </c>
      <c r="CZ122" s="256">
        <v>2603.5</v>
      </c>
      <c r="DA122" s="256">
        <v>442.7000000000003</v>
      </c>
      <c r="DB122" s="256">
        <v>1037.8</v>
      </c>
      <c r="DC122" s="256">
        <v>2242.0999999999995</v>
      </c>
      <c r="DD122" s="256">
        <v>2294.8</v>
      </c>
      <c r="DE122" s="256">
        <v>15311.6</v>
      </c>
      <c r="DF122" s="256">
        <v>1825.7999999999986</v>
      </c>
      <c r="DG122" s="256">
        <v>164.5000000000022</v>
      </c>
      <c r="DH122" s="256">
        <v>1332.5999999999985</v>
      </c>
      <c r="DI122" s="256">
        <v>854.2999999999993</v>
      </c>
      <c r="DJ122" s="256">
        <v>29957</v>
      </c>
      <c r="DK122" s="256">
        <v>727.9000000000001</v>
      </c>
      <c r="DL122" s="256">
        <v>964.5999999999999</v>
      </c>
      <c r="DM122" s="256">
        <v>11713.699999999999</v>
      </c>
      <c r="DN122" s="256">
        <v>-6406.499999999999</v>
      </c>
      <c r="DO122" s="256">
        <v>2247.7999999999993</v>
      </c>
      <c r="DP122" s="256">
        <v>1910.3000000000015</v>
      </c>
      <c r="DQ122" s="256">
        <v>1361.8999999999985</v>
      </c>
      <c r="DR122" s="256">
        <v>2177.3000000000006</v>
      </c>
      <c r="DS122" s="256">
        <v>2444.8</v>
      </c>
      <c r="DT122" s="256">
        <v>2758.5999999999985</v>
      </c>
      <c r="DU122" s="256">
        <v>1216.5000000000023</v>
      </c>
      <c r="DV122" s="256">
        <v>913.1999999999992</v>
      </c>
      <c r="DW122" s="256">
        <v>22030.1</v>
      </c>
      <c r="DX122" s="256">
        <v>1847.3000000000002</v>
      </c>
      <c r="DY122" s="256">
        <v>4450.8</v>
      </c>
      <c r="DZ122" s="256">
        <v>4893.5</v>
      </c>
      <c r="EA122" s="256">
        <v>5931.3</v>
      </c>
      <c r="EB122" s="256">
        <v>8173.4</v>
      </c>
      <c r="EC122" s="256">
        <v>10468.2</v>
      </c>
      <c r="ED122" s="256">
        <v>25779.8</v>
      </c>
      <c r="EE122" s="256">
        <v>27605.6</v>
      </c>
      <c r="EF122" s="256">
        <v>27770.100000000002</v>
      </c>
      <c r="EG122" s="256">
        <v>29102.7</v>
      </c>
      <c r="EH122" s="256">
        <v>29957</v>
      </c>
      <c r="EI122" s="256">
        <v>727.9000000000001</v>
      </c>
      <c r="EJ122" s="256">
        <v>1692.5</v>
      </c>
      <c r="EK122" s="256">
        <v>13406.199999999999</v>
      </c>
      <c r="EL122" s="256">
        <v>6999.7</v>
      </c>
      <c r="EM122" s="256">
        <v>9247.5</v>
      </c>
      <c r="EN122" s="256">
        <v>11157.800000000001</v>
      </c>
      <c r="EO122" s="256">
        <v>12519.699999999999</v>
      </c>
      <c r="EP122" s="256">
        <v>14697</v>
      </c>
      <c r="EQ122" s="256">
        <v>17141.8</v>
      </c>
      <c r="ER122" s="256">
        <v>19900.399999999998</v>
      </c>
      <c r="ES122" s="256">
        <v>21116.9</v>
      </c>
      <c r="ET122" s="256">
        <v>22030.1</v>
      </c>
      <c r="EU122" s="256">
        <v>1588.2</v>
      </c>
      <c r="EV122" s="256">
        <v>3414.6</v>
      </c>
      <c r="EW122" s="256">
        <v>6438.9</v>
      </c>
      <c r="EX122" s="256">
        <v>7904.1</v>
      </c>
      <c r="EY122" s="256">
        <v>8873.2</v>
      </c>
      <c r="EZ122" s="256">
        <v>1852.289242999996</v>
      </c>
      <c r="FA122" s="256">
        <v>3334.821957</v>
      </c>
      <c r="FB122" s="256">
        <v>1269.8603480000022</v>
      </c>
      <c r="FC122" s="256">
        <v>9341.136557999991</v>
      </c>
      <c r="FD122" s="256">
        <v>3174.972805000001</v>
      </c>
      <c r="FE122" s="256">
        <v>1609.902397999996</v>
      </c>
      <c r="FF122" s="256">
        <v>770.8065059999984</v>
      </c>
      <c r="FG122" s="155">
        <v>30226.989814999983</v>
      </c>
      <c r="FH122" s="258">
        <f>1626.158188</f>
        <v>1626.158188</v>
      </c>
      <c r="FI122" s="256">
        <v>4689.774358999998</v>
      </c>
      <c r="FJ122" s="256">
        <v>1151.058434999999</v>
      </c>
      <c r="FK122" s="256">
        <v>749.3693720000036</v>
      </c>
      <c r="FL122" s="256">
        <v>1867.9881440000056</v>
      </c>
      <c r="FM122" s="256">
        <v>1698.263727999997</v>
      </c>
      <c r="FN122" s="256">
        <v>1301.0000000000034</v>
      </c>
      <c r="FO122" s="256">
        <v>3329.896483999981</v>
      </c>
      <c r="FP122" s="256">
        <v>1783.3000000000038</v>
      </c>
      <c r="FQ122" s="256">
        <v>6770.503087999981</v>
      </c>
      <c r="FR122" s="256">
        <v>2091.1280210000264</v>
      </c>
      <c r="FS122" s="256">
        <v>2939.611357999989</v>
      </c>
      <c r="FT122" s="146">
        <f t="shared" si="137"/>
        <v>29998.051176999987</v>
      </c>
      <c r="FU122" s="104">
        <v>5321.110000000001</v>
      </c>
      <c r="FV122" s="146">
        <v>5181.03</v>
      </c>
      <c r="FW122" s="114">
        <v>2919.027304</v>
      </c>
      <c r="FX122" s="114">
        <v>2794.441287</v>
      </c>
      <c r="FY122" s="114">
        <v>2351.946479</v>
      </c>
      <c r="FZ122" s="114">
        <v>12457.779370999999</v>
      </c>
      <c r="GA122" s="158">
        <v>4314.92</v>
      </c>
      <c r="GB122" s="158">
        <v>6140.39423</v>
      </c>
      <c r="GC122" s="158">
        <v>5286.2214460000005</v>
      </c>
      <c r="GD122" s="158">
        <v>5648.416422</v>
      </c>
      <c r="GE122" s="158">
        <v>5891.575955999986</v>
      </c>
      <c r="GF122" s="158">
        <v>7618.96943499991</v>
      </c>
      <c r="GG122" s="158">
        <f t="shared" si="134"/>
        <v>65925.8319299999</v>
      </c>
      <c r="GH122" s="105">
        <v>6582.803066599998</v>
      </c>
      <c r="GI122" s="146">
        <v>16909.148625367397</v>
      </c>
      <c r="GJ122" s="249">
        <v>3166.248165</v>
      </c>
      <c r="GK122" s="249">
        <v>3769.5887470000016</v>
      </c>
      <c r="GL122" s="158">
        <v>5970.524571</v>
      </c>
      <c r="GM122" s="158">
        <v>8778.794833000022</v>
      </c>
      <c r="GN122" s="250">
        <v>12726.581923720001</v>
      </c>
      <c r="GO122" s="250">
        <v>11619.470078</v>
      </c>
      <c r="GP122" s="158">
        <v>9131.190227999963</v>
      </c>
      <c r="GQ122" s="158">
        <v>8084.461136000027</v>
      </c>
      <c r="GR122" s="158">
        <v>9898.346494000012</v>
      </c>
      <c r="GS122" s="251">
        <v>6127.050685</v>
      </c>
      <c r="GT122" s="155">
        <v>91118.21518834711</v>
      </c>
      <c r="GU122" s="155">
        <v>82706.58307930533</v>
      </c>
      <c r="GV122" s="155">
        <v>67098.33734058653</v>
      </c>
      <c r="GW122" s="146">
        <f t="shared" si="135"/>
        <v>102764.20855268741</v>
      </c>
      <c r="GX122" s="146">
        <v>7011.887668</v>
      </c>
      <c r="GY122" s="146">
        <v>4286.01725</v>
      </c>
      <c r="GZ122" s="146">
        <v>6681.448849999986</v>
      </c>
      <c r="HA122" s="146">
        <v>12571.97521550998</v>
      </c>
      <c r="HB122" s="146">
        <v>7728.245837209992</v>
      </c>
      <c r="HC122" s="146">
        <v>6459.217965869675</v>
      </c>
      <c r="HD122" s="146">
        <v>5207.442299537535</v>
      </c>
      <c r="HE122" s="239">
        <v>8491.831085377751</v>
      </c>
      <c r="HF122" s="146">
        <v>3674.892387424712</v>
      </c>
      <c r="HG122" s="328">
        <v>5121.341890305969</v>
      </c>
      <c r="HH122" s="328">
        <v>3834.712043389633</v>
      </c>
      <c r="HI122" s="328">
        <v>20049.202695721877</v>
      </c>
      <c r="HJ122" s="96">
        <v>12060.064929696906</v>
      </c>
      <c r="HK122" s="96">
        <v>6044.939000180049</v>
      </c>
      <c r="HL122" s="96">
        <v>9639.747278748386</v>
      </c>
      <c r="HM122" s="96">
        <v>5137.539843020015</v>
      </c>
      <c r="HN122" s="96">
        <v>7801.510808820036</v>
      </c>
      <c r="HO122" s="96">
        <v>7082.417780799995</v>
      </c>
      <c r="HP122" s="96">
        <v>5047.640349969995</v>
      </c>
      <c r="HQ122" s="96">
        <v>4118.625219369962</v>
      </c>
      <c r="HR122" s="96">
        <v>4934.419649699994</v>
      </c>
      <c r="HS122" s="96">
        <v>5875.970472999979</v>
      </c>
      <c r="HT122" s="96">
        <v>9368.12903500002</v>
      </c>
      <c r="HU122" s="96">
        <v>5595.578710999995</v>
      </c>
      <c r="HV122" s="347">
        <f>+SUM(GX122:HI122)</f>
        <v>91118.21518834711</v>
      </c>
      <c r="HW122" s="347">
        <f t="shared" si="136"/>
        <v>82706.58307930533</v>
      </c>
      <c r="HX122" s="347">
        <v>4612.312288999962</v>
      </c>
      <c r="HY122" s="347">
        <v>5102.153585000001</v>
      </c>
      <c r="HZ122" s="347">
        <v>5762.9157390000355</v>
      </c>
      <c r="IA122" s="347">
        <v>6080.443408000012</v>
      </c>
      <c r="IB122" s="347">
        <v>3544.2074700000107</v>
      </c>
      <c r="IC122" s="347">
        <v>6196.283303999961</v>
      </c>
      <c r="ID122" s="347">
        <v>13624.922203000011</v>
      </c>
      <c r="IE122" s="347">
        <v>5034.828105000098</v>
      </c>
      <c r="IF122" s="347">
        <v>4801.612956586411</v>
      </c>
      <c r="IG122" s="347">
        <v>4661.010151000033</v>
      </c>
      <c r="IH122" s="347">
        <v>3683.195238000025</v>
      </c>
      <c r="II122" s="347">
        <v>3994.4528919999607</v>
      </c>
      <c r="IJ122" s="347">
        <v>4440.353091999975</v>
      </c>
      <c r="IK122" s="347">
        <v>4076.3921569999684</v>
      </c>
      <c r="IL122" s="347">
        <v>5588.564164999973</v>
      </c>
      <c r="IM122" s="347">
        <v>6873.725198</v>
      </c>
      <c r="IN122" s="347">
        <v>4526.130831000017</v>
      </c>
      <c r="IO122" s="347">
        <v>6892.76903299999</v>
      </c>
      <c r="IP122" s="155">
        <f t="shared" si="139"/>
        <v>31298.315794999984</v>
      </c>
      <c r="IQ122" s="155">
        <f t="shared" si="140"/>
        <v>32397.934475999922</v>
      </c>
      <c r="IR122" s="312"/>
    </row>
    <row r="123" spans="1:251" ht="15">
      <c r="A123" s="200"/>
      <c r="B123" s="197"/>
      <c r="C123" s="28"/>
      <c r="D123" s="28"/>
      <c r="E123" s="28"/>
      <c r="F123" s="28"/>
      <c r="G123" s="28"/>
      <c r="H123" s="28"/>
      <c r="I123" s="146"/>
      <c r="J123" s="146"/>
      <c r="K123" s="259"/>
      <c r="L123" s="147"/>
      <c r="M123" s="147"/>
      <c r="N123" s="203"/>
      <c r="O123" s="203"/>
      <c r="P123" s="203"/>
      <c r="Q123" s="133"/>
      <c r="R123" s="203"/>
      <c r="S123" s="203"/>
      <c r="T123" s="73"/>
      <c r="U123" s="132"/>
      <c r="V123" s="132"/>
      <c r="W123" s="132"/>
      <c r="X123" s="132"/>
      <c r="Y123" s="132"/>
      <c r="Z123" s="203"/>
      <c r="AA123" s="133"/>
      <c r="AB123" s="133"/>
      <c r="AC123" s="133"/>
      <c r="AD123" s="133"/>
      <c r="AE123" s="133"/>
      <c r="AF123" s="18"/>
      <c r="AG123" s="205"/>
      <c r="AH123" s="205"/>
      <c r="AI123" s="205"/>
      <c r="AJ123" s="205"/>
      <c r="AK123" s="133"/>
      <c r="AL123" s="203"/>
      <c r="AM123" s="203"/>
      <c r="AN123" s="133"/>
      <c r="AO123" s="133"/>
      <c r="AP123" s="133"/>
      <c r="AQ123" s="133"/>
      <c r="AR123" s="133"/>
      <c r="AS123" s="18"/>
      <c r="AT123" s="205"/>
      <c r="AU123" s="205"/>
      <c r="AV123" s="205"/>
      <c r="AW123" s="205"/>
      <c r="AX123" s="133"/>
      <c r="AY123" s="203"/>
      <c r="AZ123" s="205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203"/>
      <c r="BM123" s="205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203"/>
      <c r="CQ123" s="203"/>
      <c r="CR123" s="203"/>
      <c r="CS123" s="203"/>
      <c r="CT123" s="203"/>
      <c r="CU123" s="203"/>
      <c r="CV123" s="20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134"/>
      <c r="DZ123" s="134"/>
      <c r="EA123" s="240"/>
      <c r="EB123" s="206"/>
      <c r="EC123" s="206"/>
      <c r="ED123" s="206"/>
      <c r="EE123" s="206"/>
      <c r="EF123" s="206"/>
      <c r="EG123" s="206"/>
      <c r="EH123" s="206"/>
      <c r="EI123" s="206"/>
      <c r="EJ123" s="206"/>
      <c r="EK123" s="207"/>
      <c r="EL123" s="206"/>
      <c r="EM123" s="206"/>
      <c r="EN123" s="206"/>
      <c r="EO123" s="206"/>
      <c r="EP123" s="260"/>
      <c r="EQ123" s="261"/>
      <c r="ER123" s="240"/>
      <c r="ES123" s="240"/>
      <c r="ET123" s="240"/>
      <c r="EU123" s="240"/>
      <c r="EV123" s="240"/>
      <c r="EW123" s="134"/>
      <c r="EX123" s="240"/>
      <c r="EY123" s="132"/>
      <c r="EZ123" s="134"/>
      <c r="FA123" s="134"/>
      <c r="FB123" s="134"/>
      <c r="FC123" s="134"/>
      <c r="FD123" s="134"/>
      <c r="FE123" s="134"/>
      <c r="FF123" s="25"/>
      <c r="FG123" s="132"/>
      <c r="FH123" s="132"/>
      <c r="FI123" s="143"/>
      <c r="FJ123" s="132"/>
      <c r="FK123" s="132"/>
      <c r="FL123" s="132"/>
      <c r="FM123" s="132"/>
      <c r="FN123" s="132"/>
      <c r="FO123" s="132"/>
      <c r="FP123" s="132"/>
      <c r="FQ123" s="132"/>
      <c r="FR123" s="132"/>
      <c r="FS123" s="132"/>
      <c r="FT123" s="142"/>
      <c r="FU123" s="262"/>
      <c r="FV123" s="262"/>
      <c r="FW123" s="262"/>
      <c r="FX123" s="262"/>
      <c r="FY123" s="262"/>
      <c r="FZ123" s="262"/>
      <c r="GA123" s="262"/>
      <c r="GB123" s="262"/>
      <c r="GC123" s="262"/>
      <c r="GD123" s="262"/>
      <c r="GE123" s="262"/>
      <c r="GF123" s="262"/>
      <c r="GG123" s="142"/>
      <c r="GH123" s="142"/>
      <c r="GI123" s="132"/>
      <c r="GJ123" s="132"/>
      <c r="GK123" s="132"/>
      <c r="GL123" s="132"/>
      <c r="GM123" s="132"/>
      <c r="GN123" s="132"/>
      <c r="GO123" s="132"/>
      <c r="GP123" s="132"/>
      <c r="GQ123" s="132"/>
      <c r="GR123" s="132"/>
      <c r="GS123" s="132"/>
      <c r="GT123" s="155"/>
      <c r="GU123" s="155"/>
      <c r="GV123" s="155"/>
      <c r="GW123" s="96"/>
      <c r="GX123" s="54"/>
      <c r="GY123" s="64"/>
      <c r="GZ123" s="64"/>
      <c r="HA123" s="64"/>
      <c r="HB123" s="64"/>
      <c r="HC123" s="64"/>
      <c r="HD123" s="64"/>
      <c r="HE123" s="64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347"/>
      <c r="IQ123" s="96"/>
    </row>
    <row r="124" spans="1:251" ht="15">
      <c r="A124" s="263"/>
      <c r="B124" s="264"/>
      <c r="C124" s="265"/>
      <c r="D124" s="265"/>
      <c r="E124" s="265"/>
      <c r="F124" s="265"/>
      <c r="G124" s="266"/>
      <c r="H124" s="265"/>
      <c r="I124" s="267"/>
      <c r="J124" s="267"/>
      <c r="K124" s="267"/>
      <c r="L124" s="267"/>
      <c r="M124" s="267"/>
      <c r="N124" s="158"/>
      <c r="O124" s="147"/>
      <c r="P124" s="147"/>
      <c r="Q124" s="18"/>
      <c r="R124" s="147"/>
      <c r="S124" s="147"/>
      <c r="T124" s="71"/>
      <c r="U124" s="25"/>
      <c r="V124" s="77"/>
      <c r="W124" s="96"/>
      <c r="X124" s="96"/>
      <c r="Y124" s="96"/>
      <c r="Z124" s="147"/>
      <c r="AA124" s="18"/>
      <c r="AB124" s="18"/>
      <c r="AC124" s="18"/>
      <c r="AD124" s="18"/>
      <c r="AE124" s="18"/>
      <c r="AF124" s="265"/>
      <c r="AG124" s="18"/>
      <c r="AH124" s="18"/>
      <c r="AI124" s="18"/>
      <c r="AJ124" s="18"/>
      <c r="AK124" s="18"/>
      <c r="AL124" s="147"/>
      <c r="AM124" s="147"/>
      <c r="AN124" s="18"/>
      <c r="AO124" s="18"/>
      <c r="AP124" s="18"/>
      <c r="AQ124" s="18"/>
      <c r="AR124" s="18"/>
      <c r="AS124" s="265"/>
      <c r="AT124" s="18"/>
      <c r="AU124" s="18"/>
      <c r="AV124" s="18"/>
      <c r="AW124" s="18"/>
      <c r="AX124" s="18"/>
      <c r="AY124" s="147"/>
      <c r="AZ124" s="161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47"/>
      <c r="BM124" s="161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47"/>
      <c r="CQ124" s="147"/>
      <c r="CR124" s="147"/>
      <c r="CS124" s="147"/>
      <c r="CT124" s="147"/>
      <c r="CU124" s="147"/>
      <c r="CV124" s="147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268"/>
      <c r="EC124" s="268"/>
      <c r="ED124" s="268"/>
      <c r="EE124" s="268"/>
      <c r="EF124" s="268"/>
      <c r="EG124" s="268"/>
      <c r="EH124" s="268"/>
      <c r="EI124" s="268"/>
      <c r="EJ124" s="268"/>
      <c r="EK124" s="269"/>
      <c r="EL124" s="268"/>
      <c r="EM124" s="268"/>
      <c r="EN124" s="268"/>
      <c r="EO124" s="268"/>
      <c r="EP124" s="270"/>
      <c r="EQ124" s="154"/>
      <c r="ER124" s="71"/>
      <c r="ES124" s="71"/>
      <c r="ET124" s="71"/>
      <c r="EU124" s="71"/>
      <c r="EV124" s="71"/>
      <c r="EW124" s="71"/>
      <c r="EX124" s="151"/>
      <c r="EY124" s="71"/>
      <c r="EZ124" s="71"/>
      <c r="FA124" s="71"/>
      <c r="FB124" s="71"/>
      <c r="FC124" s="71"/>
      <c r="FD124" s="71"/>
      <c r="FE124" s="71"/>
      <c r="FF124" s="71"/>
      <c r="FG124" s="71"/>
      <c r="FH124" s="96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271"/>
      <c r="FU124" s="272"/>
      <c r="FV124" s="272"/>
      <c r="FW124" s="272"/>
      <c r="FX124" s="272"/>
      <c r="FY124" s="272"/>
      <c r="FZ124" s="272"/>
      <c r="GA124" s="272"/>
      <c r="GB124" s="272"/>
      <c r="GC124" s="272"/>
      <c r="GD124" s="272"/>
      <c r="GE124" s="272"/>
      <c r="GF124" s="272"/>
      <c r="GG124" s="271"/>
      <c r="GH124" s="271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</row>
    <row r="125" spans="1:251" s="278" customFormat="1" ht="15">
      <c r="A125" s="273"/>
      <c r="B125" s="274" t="s">
        <v>203</v>
      </c>
      <c r="C125" s="254">
        <f aca="true" t="shared" si="141" ref="C125:Q125">SUM(C14:C62)+SUM(C63:C122)</f>
        <v>30067.299999999996</v>
      </c>
      <c r="D125" s="254">
        <f t="shared" si="141"/>
        <v>43533.42</v>
      </c>
      <c r="E125" s="254">
        <f t="shared" si="141"/>
        <v>43501.200000000004</v>
      </c>
      <c r="F125" s="254">
        <f t="shared" si="141"/>
        <v>47428.19999999999</v>
      </c>
      <c r="G125" s="254">
        <f t="shared" si="141"/>
        <v>56502.79999999999</v>
      </c>
      <c r="H125" s="254">
        <f t="shared" si="141"/>
        <v>58186.09999999999</v>
      </c>
      <c r="I125" s="275">
        <f t="shared" si="141"/>
        <v>37331.69999999999</v>
      </c>
      <c r="J125" s="275">
        <f t="shared" si="141"/>
        <v>43249.3</v>
      </c>
      <c r="K125" s="275">
        <f t="shared" si="141"/>
        <v>70274.6</v>
      </c>
      <c r="L125" s="275">
        <f t="shared" si="141"/>
        <v>66307.3</v>
      </c>
      <c r="M125" s="275">
        <f t="shared" si="141"/>
        <v>106059.29999999999</v>
      </c>
      <c r="N125" s="275">
        <f t="shared" si="141"/>
        <v>115254.29999999999</v>
      </c>
      <c r="O125" s="275">
        <f t="shared" si="141"/>
        <v>121050.20000000001</v>
      </c>
      <c r="P125" s="275">
        <f t="shared" si="141"/>
        <v>169742.80000000002</v>
      </c>
      <c r="Q125" s="276">
        <f t="shared" si="141"/>
        <v>193605.2</v>
      </c>
      <c r="R125" s="275">
        <f aca="true" t="shared" si="142" ref="R125:X125">SUM(R14:R69)+SUM(R81:R122)</f>
        <v>289123.93</v>
      </c>
      <c r="S125" s="275">
        <f t="shared" si="142"/>
        <v>442511.09999999986</v>
      </c>
      <c r="T125" s="275">
        <f t="shared" si="142"/>
        <v>346100.20000000007</v>
      </c>
      <c r="U125" s="275">
        <f t="shared" si="142"/>
        <v>477781.30000000005</v>
      </c>
      <c r="V125" s="275">
        <f t="shared" si="142"/>
        <v>494828.61189600005</v>
      </c>
      <c r="W125" s="275">
        <f t="shared" si="142"/>
        <v>626271.3053760002</v>
      </c>
      <c r="X125" s="275">
        <f t="shared" si="142"/>
        <v>952852.3806939758</v>
      </c>
      <c r="Y125" s="275">
        <f>SUM(Y14:Y69)+SUM(Y81:Y122)</f>
        <v>1084053.5936578996</v>
      </c>
      <c r="Z125" s="275">
        <f aca="true" t="shared" si="143" ref="Z125:CK125">SUM(Z14:Z69)+SUM(Z81:Z122)</f>
        <v>9425.3</v>
      </c>
      <c r="AA125" s="275">
        <f t="shared" si="143"/>
        <v>9334.7</v>
      </c>
      <c r="AB125" s="275">
        <f t="shared" si="143"/>
        <v>9214.100000000002</v>
      </c>
      <c r="AC125" s="275">
        <f t="shared" si="143"/>
        <v>7498</v>
      </c>
      <c r="AD125" s="275">
        <f t="shared" si="143"/>
        <v>8510.600000000002</v>
      </c>
      <c r="AE125" s="275">
        <f t="shared" si="143"/>
        <v>8863.099999999999</v>
      </c>
      <c r="AF125" s="275">
        <f t="shared" si="143"/>
        <v>10109.7</v>
      </c>
      <c r="AG125" s="275">
        <f t="shared" si="143"/>
        <v>9190.9</v>
      </c>
      <c r="AH125" s="275">
        <f t="shared" si="143"/>
        <v>9967.1</v>
      </c>
      <c r="AI125" s="275">
        <f t="shared" si="143"/>
        <v>12737</v>
      </c>
      <c r="AJ125" s="275">
        <f t="shared" si="143"/>
        <v>13758.4</v>
      </c>
      <c r="AK125" s="275">
        <f t="shared" si="143"/>
        <v>12419</v>
      </c>
      <c r="AL125" s="275">
        <f t="shared" si="143"/>
        <v>120174.3</v>
      </c>
      <c r="AM125" s="275">
        <f t="shared" si="143"/>
        <v>11879.4</v>
      </c>
      <c r="AN125" s="275">
        <f t="shared" si="143"/>
        <v>11535.2</v>
      </c>
      <c r="AO125" s="275">
        <f t="shared" si="143"/>
        <v>13949.599999999999</v>
      </c>
      <c r="AP125" s="275">
        <f t="shared" si="143"/>
        <v>13286.5</v>
      </c>
      <c r="AQ125" s="275">
        <f t="shared" si="143"/>
        <v>11248.3</v>
      </c>
      <c r="AR125" s="275">
        <f t="shared" si="143"/>
        <v>13319.8</v>
      </c>
      <c r="AS125" s="275">
        <f t="shared" si="143"/>
        <v>16760.6</v>
      </c>
      <c r="AT125" s="275">
        <f t="shared" si="143"/>
        <v>12398.7</v>
      </c>
      <c r="AU125" s="275">
        <f t="shared" si="143"/>
        <v>19226</v>
      </c>
      <c r="AV125" s="275">
        <f t="shared" si="143"/>
        <v>13939.899999999998</v>
      </c>
      <c r="AW125" s="275">
        <f t="shared" si="143"/>
        <v>15792.1</v>
      </c>
      <c r="AX125" s="275">
        <f t="shared" si="143"/>
        <v>16406.7</v>
      </c>
      <c r="AY125" s="275">
        <f t="shared" si="143"/>
        <v>169009.9</v>
      </c>
      <c r="AZ125" s="275">
        <f t="shared" si="143"/>
        <v>14083</v>
      </c>
      <c r="BA125" s="275">
        <f t="shared" si="143"/>
        <v>13212.300000000001</v>
      </c>
      <c r="BB125" s="275">
        <f t="shared" si="143"/>
        <v>18992.699999999997</v>
      </c>
      <c r="BC125" s="275">
        <f t="shared" si="143"/>
        <v>13183.9</v>
      </c>
      <c r="BD125" s="275">
        <f t="shared" si="143"/>
        <v>11912.300000000001</v>
      </c>
      <c r="BE125" s="275">
        <f t="shared" si="143"/>
        <v>17511.5</v>
      </c>
      <c r="BF125" s="275">
        <f t="shared" si="143"/>
        <v>16251.999999999996</v>
      </c>
      <c r="BG125" s="275">
        <f t="shared" si="143"/>
        <v>15352.899999999998</v>
      </c>
      <c r="BH125" s="275">
        <f t="shared" si="143"/>
        <v>18290.800000000003</v>
      </c>
      <c r="BI125" s="275">
        <f t="shared" si="143"/>
        <v>19090.8</v>
      </c>
      <c r="BJ125" s="275">
        <f t="shared" si="143"/>
        <v>15660.400000000001</v>
      </c>
      <c r="BK125" s="275">
        <f t="shared" si="143"/>
        <v>19877.399999999994</v>
      </c>
      <c r="BL125" s="275">
        <f t="shared" si="143"/>
        <v>193419.99999999997</v>
      </c>
      <c r="BM125" s="275">
        <f t="shared" si="143"/>
        <v>18875.949999999997</v>
      </c>
      <c r="BN125" s="275">
        <f t="shared" si="143"/>
        <v>16370.41</v>
      </c>
      <c r="BO125" s="275">
        <f t="shared" si="143"/>
        <v>22368.090000000004</v>
      </c>
      <c r="BP125" s="275">
        <f t="shared" si="143"/>
        <v>28506.86</v>
      </c>
      <c r="BQ125" s="275">
        <f t="shared" si="143"/>
        <v>19900.310000000005</v>
      </c>
      <c r="BR125" s="275">
        <f t="shared" si="143"/>
        <v>22486.149999999998</v>
      </c>
      <c r="BS125" s="275">
        <f t="shared" si="143"/>
        <v>16552.8</v>
      </c>
      <c r="BT125" s="275">
        <f t="shared" si="143"/>
        <v>27442.19999999999</v>
      </c>
      <c r="BU125" s="275">
        <f t="shared" si="143"/>
        <v>36290.09999999999</v>
      </c>
      <c r="BV125" s="275">
        <f t="shared" si="143"/>
        <v>27463.899999999994</v>
      </c>
      <c r="BW125" s="275">
        <f t="shared" si="143"/>
        <v>32335.100000000002</v>
      </c>
      <c r="BX125" s="275">
        <f t="shared" si="143"/>
        <v>20541.260000000002</v>
      </c>
      <c r="BY125" s="275">
        <f t="shared" si="143"/>
        <v>289133.13</v>
      </c>
      <c r="BZ125" s="275">
        <f t="shared" si="143"/>
        <v>30956.6</v>
      </c>
      <c r="CA125" s="275">
        <f t="shared" si="143"/>
        <v>38520.2</v>
      </c>
      <c r="CB125" s="275">
        <f t="shared" si="143"/>
        <v>58130.09999999999</v>
      </c>
      <c r="CC125" s="275">
        <f t="shared" si="143"/>
        <v>36534.100000000006</v>
      </c>
      <c r="CD125" s="275">
        <f t="shared" si="143"/>
        <v>34369.70000000001</v>
      </c>
      <c r="CE125" s="275">
        <f t="shared" si="143"/>
        <v>30140.600000000002</v>
      </c>
      <c r="CF125" s="275">
        <f t="shared" si="143"/>
        <v>27643.8</v>
      </c>
      <c r="CG125" s="275">
        <f t="shared" si="143"/>
        <v>31151.4</v>
      </c>
      <c r="CH125" s="275">
        <f t="shared" si="143"/>
        <v>34928.2</v>
      </c>
      <c r="CI125" s="275">
        <f t="shared" si="143"/>
        <v>27981.10000000001</v>
      </c>
      <c r="CJ125" s="275">
        <f t="shared" si="143"/>
        <v>47662.7</v>
      </c>
      <c r="CK125" s="275">
        <f t="shared" si="143"/>
        <v>46017.99999999999</v>
      </c>
      <c r="CL125" s="275">
        <f aca="true" t="shared" si="144" ref="CL125:EW125">SUM(CL14:CL69)+SUM(CL81:CL122)</f>
        <v>444036.4999999999</v>
      </c>
      <c r="CM125" s="275">
        <f t="shared" si="144"/>
        <v>69476.8</v>
      </c>
      <c r="CN125" s="275">
        <f t="shared" si="144"/>
        <v>127606.9</v>
      </c>
      <c r="CO125" s="275">
        <f t="shared" si="144"/>
        <v>164141</v>
      </c>
      <c r="CP125" s="275">
        <f t="shared" si="144"/>
        <v>198510.69999999998</v>
      </c>
      <c r="CQ125" s="275">
        <f t="shared" si="144"/>
        <v>228651.30000000005</v>
      </c>
      <c r="CR125" s="275">
        <f t="shared" si="144"/>
        <v>256295.10000000003</v>
      </c>
      <c r="CS125" s="275">
        <f t="shared" si="144"/>
        <v>287446.49999999994</v>
      </c>
      <c r="CT125" s="275">
        <f t="shared" si="144"/>
        <v>322374.69999999995</v>
      </c>
      <c r="CU125" s="275">
        <f t="shared" si="144"/>
        <v>350355.80000000005</v>
      </c>
      <c r="CV125" s="275">
        <f t="shared" si="144"/>
        <v>398018.5</v>
      </c>
      <c r="CW125" s="275">
        <f t="shared" si="144"/>
        <v>444036.4999999999</v>
      </c>
      <c r="CX125" s="275">
        <f t="shared" si="144"/>
        <v>24526.100000000002</v>
      </c>
      <c r="CY125" s="275">
        <f t="shared" si="144"/>
        <v>22865.6</v>
      </c>
      <c r="CZ125" s="275">
        <f t="shared" si="144"/>
        <v>28434.399999999998</v>
      </c>
      <c r="DA125" s="275">
        <f t="shared" si="144"/>
        <v>19546.100000000006</v>
      </c>
      <c r="DB125" s="275">
        <f t="shared" si="144"/>
        <v>24712.499999999996</v>
      </c>
      <c r="DC125" s="275">
        <f t="shared" si="144"/>
        <v>32974.899999999994</v>
      </c>
      <c r="DD125" s="275">
        <f t="shared" si="144"/>
        <v>30024</v>
      </c>
      <c r="DE125" s="275">
        <f t="shared" si="144"/>
        <v>49548.299999999996</v>
      </c>
      <c r="DF125" s="275">
        <f t="shared" si="144"/>
        <v>28439.399999999998</v>
      </c>
      <c r="DG125" s="275">
        <f t="shared" si="144"/>
        <v>27420.9</v>
      </c>
      <c r="DH125" s="275">
        <f t="shared" si="144"/>
        <v>35410.399999999994</v>
      </c>
      <c r="DI125" s="275">
        <f t="shared" si="144"/>
        <v>22438.899999999994</v>
      </c>
      <c r="DJ125" s="275">
        <f t="shared" si="144"/>
        <v>346341.5</v>
      </c>
      <c r="DK125" s="275">
        <f t="shared" si="144"/>
        <v>33007.499999999985</v>
      </c>
      <c r="DL125" s="275">
        <f t="shared" si="144"/>
        <v>29935.100000000006</v>
      </c>
      <c r="DM125" s="275">
        <f t="shared" si="144"/>
        <v>36084.2</v>
      </c>
      <c r="DN125" s="275">
        <f t="shared" si="144"/>
        <v>57637.000000000015</v>
      </c>
      <c r="DO125" s="275">
        <f t="shared" si="144"/>
        <v>35047</v>
      </c>
      <c r="DP125" s="275">
        <f t="shared" si="144"/>
        <v>33124.700000000004</v>
      </c>
      <c r="DQ125" s="275">
        <f t="shared" si="144"/>
        <v>41721.69999999999</v>
      </c>
      <c r="DR125" s="275">
        <f t="shared" si="144"/>
        <v>35274.500000000015</v>
      </c>
      <c r="DS125" s="275">
        <f t="shared" si="144"/>
        <v>47007.19999999999</v>
      </c>
      <c r="DT125" s="275">
        <f t="shared" si="144"/>
        <v>51243.99999999999</v>
      </c>
      <c r="DU125" s="275">
        <f t="shared" si="144"/>
        <v>31652.800000000007</v>
      </c>
      <c r="DV125" s="275">
        <f t="shared" si="144"/>
        <v>46039.100000000006</v>
      </c>
      <c r="DW125" s="275">
        <f t="shared" si="144"/>
        <v>477774.80000000005</v>
      </c>
      <c r="DX125" s="275">
        <f t="shared" si="144"/>
        <v>47391.7</v>
      </c>
      <c r="DY125" s="275">
        <f t="shared" si="144"/>
        <v>75826.10000000002</v>
      </c>
      <c r="DZ125" s="275">
        <f t="shared" si="144"/>
        <v>95372.19999999998</v>
      </c>
      <c r="EA125" s="275">
        <f t="shared" si="144"/>
        <v>120084.70000000003</v>
      </c>
      <c r="EB125" s="275">
        <f t="shared" si="144"/>
        <v>153059.6</v>
      </c>
      <c r="EC125" s="275">
        <f t="shared" si="144"/>
        <v>183083.59999999998</v>
      </c>
      <c r="ED125" s="275">
        <f t="shared" si="144"/>
        <v>232631.90000000002</v>
      </c>
      <c r="EE125" s="275">
        <f t="shared" si="144"/>
        <v>261071.30000000002</v>
      </c>
      <c r="EF125" s="275">
        <f t="shared" si="144"/>
        <v>288492.2</v>
      </c>
      <c r="EG125" s="275">
        <f t="shared" si="144"/>
        <v>323902.5999999999</v>
      </c>
      <c r="EH125" s="275">
        <f t="shared" si="144"/>
        <v>346341.5</v>
      </c>
      <c r="EI125" s="275">
        <f t="shared" si="144"/>
        <v>33007.499999999985</v>
      </c>
      <c r="EJ125" s="275">
        <f t="shared" si="144"/>
        <v>62942.6</v>
      </c>
      <c r="EK125" s="275">
        <f t="shared" si="144"/>
        <v>99026.79999999999</v>
      </c>
      <c r="EL125" s="275">
        <f t="shared" si="144"/>
        <v>156663.80000000005</v>
      </c>
      <c r="EM125" s="275">
        <f t="shared" si="144"/>
        <v>191710.8</v>
      </c>
      <c r="EN125" s="275">
        <f t="shared" si="144"/>
        <v>224835.49999999997</v>
      </c>
      <c r="EO125" s="275">
        <f t="shared" si="144"/>
        <v>266557.19999999995</v>
      </c>
      <c r="EP125" s="275">
        <f t="shared" si="144"/>
        <v>301831.7</v>
      </c>
      <c r="EQ125" s="275">
        <f t="shared" si="144"/>
        <v>348838.8999999999</v>
      </c>
      <c r="ER125" s="275">
        <f t="shared" si="144"/>
        <v>400082.89999999997</v>
      </c>
      <c r="ES125" s="275">
        <f t="shared" si="144"/>
        <v>431735.70000000007</v>
      </c>
      <c r="ET125" s="275">
        <f t="shared" si="144"/>
        <v>477774.80000000005</v>
      </c>
      <c r="EU125" s="275">
        <f t="shared" si="144"/>
        <v>44336.90000000001</v>
      </c>
      <c r="EV125" s="275">
        <f t="shared" si="144"/>
        <v>104936.3</v>
      </c>
      <c r="EW125" s="275">
        <f t="shared" si="144"/>
        <v>161490.00000000006</v>
      </c>
      <c r="EX125" s="275">
        <f aca="true" t="shared" si="145" ref="EX125:HK125">SUM(EX14:EX69)+SUM(EX81:EX122)</f>
        <v>202067.10000000003</v>
      </c>
      <c r="EY125" s="275">
        <f t="shared" si="145"/>
        <v>237774.59999999998</v>
      </c>
      <c r="EZ125" s="275">
        <f t="shared" si="145"/>
        <v>45141.202857000004</v>
      </c>
      <c r="FA125" s="275">
        <f t="shared" si="145"/>
        <v>38388.5</v>
      </c>
      <c r="FB125" s="275">
        <f t="shared" si="145"/>
        <v>38114.820793000006</v>
      </c>
      <c r="FC125" s="275">
        <f t="shared" si="145"/>
        <v>41864.968345999994</v>
      </c>
      <c r="FD125" s="275">
        <f t="shared" si="145"/>
        <v>31961.398505</v>
      </c>
      <c r="FE125" s="275">
        <f t="shared" si="145"/>
        <v>32768.231117999996</v>
      </c>
      <c r="FF125" s="275">
        <f t="shared" si="145"/>
        <v>28867.274994999992</v>
      </c>
      <c r="FG125" s="275">
        <f t="shared" si="145"/>
        <v>494880.99661400006</v>
      </c>
      <c r="FH125" s="275">
        <f t="shared" si="145"/>
        <v>48220.3</v>
      </c>
      <c r="FI125" s="275">
        <f t="shared" si="145"/>
        <v>39472.840000000004</v>
      </c>
      <c r="FJ125" s="275">
        <f t="shared" si="145"/>
        <v>50362.2</v>
      </c>
      <c r="FK125" s="275">
        <f t="shared" si="145"/>
        <v>43039.2</v>
      </c>
      <c r="FL125" s="275">
        <f t="shared" si="145"/>
        <v>35673.700000000004</v>
      </c>
      <c r="FM125" s="275">
        <f t="shared" si="145"/>
        <v>44723.600000000006</v>
      </c>
      <c r="FN125" s="275">
        <f t="shared" si="145"/>
        <v>41987.80728200001</v>
      </c>
      <c r="FO125" s="275">
        <f t="shared" si="145"/>
        <v>60104.909862999986</v>
      </c>
      <c r="FP125" s="275">
        <f t="shared" si="145"/>
        <v>62288.791986000004</v>
      </c>
      <c r="FQ125" s="275">
        <f t="shared" si="145"/>
        <v>72524.22842999999</v>
      </c>
      <c r="FR125" s="275">
        <f t="shared" si="145"/>
        <v>54801.79800000004</v>
      </c>
      <c r="FS125" s="275">
        <f t="shared" si="145"/>
        <v>73071.9</v>
      </c>
      <c r="FT125" s="275">
        <f t="shared" si="145"/>
        <v>626271.2755610001</v>
      </c>
      <c r="FU125" s="275">
        <f t="shared" si="145"/>
        <v>57940.398036</v>
      </c>
      <c r="FV125" s="275">
        <f t="shared" si="145"/>
        <v>56517.999861</v>
      </c>
      <c r="FW125" s="275">
        <f t="shared" si="145"/>
        <v>53972.699647000016</v>
      </c>
      <c r="FX125" s="275">
        <f t="shared" si="145"/>
        <v>60749.59590599999</v>
      </c>
      <c r="FY125" s="275">
        <f t="shared" si="145"/>
        <v>96664.736194</v>
      </c>
      <c r="FZ125" s="275">
        <f t="shared" si="145"/>
        <v>84332.799489</v>
      </c>
      <c r="GA125" s="275">
        <f t="shared" si="145"/>
        <v>67339.493716</v>
      </c>
      <c r="GB125" s="275">
        <f t="shared" si="145"/>
        <v>87423.887651</v>
      </c>
      <c r="GC125" s="275">
        <f t="shared" si="145"/>
        <v>81365.29933100002</v>
      </c>
      <c r="GD125" s="275">
        <f t="shared" si="145"/>
        <v>100841.80086700001</v>
      </c>
      <c r="GE125" s="275">
        <f t="shared" si="145"/>
        <v>81718.473424976</v>
      </c>
      <c r="GF125" s="275">
        <f t="shared" si="145"/>
        <v>123985.1965709999</v>
      </c>
      <c r="GG125" s="275">
        <f t="shared" si="145"/>
        <v>952852.3806939758</v>
      </c>
      <c r="GH125" s="275">
        <f t="shared" si="145"/>
        <v>94765.594252812</v>
      </c>
      <c r="GI125" s="275">
        <f t="shared" si="145"/>
        <v>87211.18615936741</v>
      </c>
      <c r="GJ125" s="275">
        <f t="shared" si="145"/>
        <v>53975.72788500001</v>
      </c>
      <c r="GK125" s="275">
        <f t="shared" si="145"/>
        <v>100545.41367300002</v>
      </c>
      <c r="GL125" s="275">
        <f t="shared" si="145"/>
        <v>81244.773932</v>
      </c>
      <c r="GM125" s="275">
        <f t="shared" si="145"/>
        <v>94201.939266</v>
      </c>
      <c r="GN125" s="275">
        <f t="shared" si="145"/>
        <v>102028.91335872002</v>
      </c>
      <c r="GO125" s="275">
        <f t="shared" si="145"/>
        <v>88007.29899799998</v>
      </c>
      <c r="GP125" s="275">
        <f t="shared" si="145"/>
        <v>90755.11131099996</v>
      </c>
      <c r="GQ125" s="275">
        <f t="shared" si="145"/>
        <v>91892.17622600001</v>
      </c>
      <c r="GR125" s="275">
        <f t="shared" si="145"/>
        <v>96628.69383000003</v>
      </c>
      <c r="GS125" s="275">
        <f t="shared" si="145"/>
        <v>102796.764766</v>
      </c>
      <c r="GT125" s="275">
        <f t="shared" si="145"/>
        <v>1261189.4691489856</v>
      </c>
      <c r="GU125" s="275">
        <f t="shared" si="145"/>
        <v>1188985.955495028</v>
      </c>
      <c r="GV125" s="275">
        <f t="shared" si="145"/>
        <v>1345221.4036938143</v>
      </c>
      <c r="GW125" s="275">
        <f t="shared" si="145"/>
        <v>1084053.5936578996</v>
      </c>
      <c r="GX125" s="275">
        <f t="shared" si="145"/>
        <v>120042.699936</v>
      </c>
      <c r="GY125" s="275">
        <f t="shared" si="145"/>
        <v>89743.97688100001</v>
      </c>
      <c r="GZ125" s="275">
        <f t="shared" si="145"/>
        <v>128412.720946</v>
      </c>
      <c r="HA125" s="275">
        <f t="shared" si="145"/>
        <v>112122.55563146801</v>
      </c>
      <c r="HB125" s="275">
        <f t="shared" si="145"/>
        <v>103053.68748119997</v>
      </c>
      <c r="HC125" s="275">
        <f t="shared" si="145"/>
        <v>105596.3320187297</v>
      </c>
      <c r="HD125" s="275">
        <f t="shared" si="145"/>
        <v>89435.37686304323</v>
      </c>
      <c r="HE125" s="275">
        <f t="shared" si="145"/>
        <v>114917.82087666707</v>
      </c>
      <c r="HF125" s="275">
        <f t="shared" si="145"/>
        <v>91967.63138588006</v>
      </c>
      <c r="HG125" s="275">
        <f t="shared" si="145"/>
        <v>101882.40635170318</v>
      </c>
      <c r="HH125" s="275">
        <f t="shared" si="145"/>
        <v>93065.61586430435</v>
      </c>
      <c r="HI125" s="275">
        <f t="shared" si="145"/>
        <v>110948.64491299001</v>
      </c>
      <c r="HJ125" s="275">
        <f t="shared" si="145"/>
        <v>105160.22237205619</v>
      </c>
      <c r="HK125" s="275">
        <f t="shared" si="145"/>
        <v>91534.13931667132</v>
      </c>
      <c r="HL125" s="275">
        <f aca="true" t="shared" si="146" ref="HL125:HU125">SUM(HL14:HL69)+SUM(HL81:HL122)</f>
        <v>89076.13543727074</v>
      </c>
      <c r="HM125" s="275">
        <f t="shared" si="146"/>
        <v>81249.74014079003</v>
      </c>
      <c r="HN125" s="275">
        <f t="shared" si="146"/>
        <v>94561.89667617003</v>
      </c>
      <c r="HO125" s="275">
        <f t="shared" si="146"/>
        <v>105305.26832451997</v>
      </c>
      <c r="HP125" s="277">
        <f t="shared" si="146"/>
        <v>98656.18567633998</v>
      </c>
      <c r="HQ125" s="275">
        <f t="shared" si="146"/>
        <v>101102.26154045995</v>
      </c>
      <c r="HR125" s="275">
        <f t="shared" si="146"/>
        <v>109439.66417475</v>
      </c>
      <c r="HS125" s="275">
        <f t="shared" si="146"/>
        <v>98873.55024099996</v>
      </c>
      <c r="HT125" s="275">
        <f t="shared" si="146"/>
        <v>98862.354716</v>
      </c>
      <c r="HU125" s="275">
        <f t="shared" si="146"/>
        <v>115164.536879</v>
      </c>
      <c r="HV125" s="277">
        <f>SUM(HV14:HV69)+SUM(HV81:HV122)</f>
        <v>1261189.4691489856</v>
      </c>
      <c r="HW125" s="277">
        <f>SUM(HW14:HW69)+SUM(HW81:HW122)</f>
        <v>1188985.955495028</v>
      </c>
      <c r="HX125" s="277">
        <f aca="true" t="shared" si="147" ref="HX125:IP125">SUM(HX14:HX69)+SUM(HX81:HX122)</f>
        <v>184191.52002399994</v>
      </c>
      <c r="HY125" s="277">
        <f t="shared" si="147"/>
        <v>120183.22066700002</v>
      </c>
      <c r="HZ125" s="277">
        <f t="shared" si="147"/>
        <v>139572.15786099999</v>
      </c>
      <c r="IA125" s="277">
        <f t="shared" si="147"/>
        <v>96920.71908899999</v>
      </c>
      <c r="IB125" s="277">
        <f t="shared" si="147"/>
        <v>74929.67535191137</v>
      </c>
      <c r="IC125" s="277">
        <f t="shared" si="147"/>
        <v>118510.52540999994</v>
      </c>
      <c r="ID125" s="277">
        <f>SUM(ID14:ID69)+SUM(ID81:ID122)</f>
        <v>106086.006612</v>
      </c>
      <c r="IE125" s="277">
        <f t="shared" si="147"/>
        <v>112675.78649100012</v>
      </c>
      <c r="IF125" s="277">
        <f t="shared" si="147"/>
        <v>101233.49208403373</v>
      </c>
      <c r="IG125" s="277">
        <f t="shared" si="147"/>
        <v>102847.82495072176</v>
      </c>
      <c r="IH125" s="277">
        <f t="shared" si="147"/>
        <v>97831.05282414731</v>
      </c>
      <c r="II125" s="277">
        <f aca="true" t="shared" si="148" ref="II125:IO125">SUM(II14:II69)+SUM(II81:II122)</f>
        <v>90239.42232899996</v>
      </c>
      <c r="IJ125" s="277">
        <f t="shared" si="148"/>
        <v>89619.89744699997</v>
      </c>
      <c r="IK125" s="277">
        <f t="shared" si="148"/>
        <v>95399.08037899998</v>
      </c>
      <c r="IL125" s="277">
        <f t="shared" si="148"/>
        <v>90304.44906699998</v>
      </c>
      <c r="IM125" s="277">
        <f t="shared" si="148"/>
        <v>90462.69255800001</v>
      </c>
      <c r="IN125" s="277">
        <f t="shared" si="148"/>
        <v>97027.87133300002</v>
      </c>
      <c r="IO125" s="277">
        <f t="shared" si="148"/>
        <v>99887.3628605303</v>
      </c>
      <c r="IP125" s="350">
        <f t="shared" si="147"/>
        <v>734307.8184029113</v>
      </c>
      <c r="IQ125" s="350">
        <f>SUM(IQ14:IQ69)+SUM(IQ81:IQ122)</f>
        <v>562701.3536445303</v>
      </c>
    </row>
    <row r="126" spans="1:256" s="32" customFormat="1" ht="15">
      <c r="A126" s="279"/>
      <c r="B126" s="280"/>
      <c r="C126" s="133"/>
      <c r="D126" s="133"/>
      <c r="E126" s="133"/>
      <c r="F126" s="133"/>
      <c r="G126" s="59"/>
      <c r="H126" s="59"/>
      <c r="I126" s="240"/>
      <c r="J126" s="240"/>
      <c r="K126" s="240"/>
      <c r="L126" s="203"/>
      <c r="M126" s="203"/>
      <c r="N126" s="281"/>
      <c r="O126" s="203"/>
      <c r="P126" s="203"/>
      <c r="Q126" s="133"/>
      <c r="R126" s="203"/>
      <c r="S126" s="203"/>
      <c r="T126" s="203"/>
      <c r="U126" s="134"/>
      <c r="V126" s="134"/>
      <c r="W126" s="134"/>
      <c r="X126" s="134"/>
      <c r="Y126" s="134"/>
      <c r="Z126" s="20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203"/>
      <c r="AM126" s="20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203"/>
      <c r="AZ126" s="20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203"/>
      <c r="BM126" s="20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204"/>
      <c r="CQ126" s="203"/>
      <c r="CR126" s="203"/>
      <c r="CS126" s="203"/>
      <c r="CT126" s="203"/>
      <c r="CU126" s="203"/>
      <c r="CV126" s="203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240"/>
      <c r="EC126" s="240"/>
      <c r="ED126" s="240"/>
      <c r="EE126" s="240"/>
      <c r="EF126" s="240"/>
      <c r="EG126" s="240"/>
      <c r="EH126" s="240"/>
      <c r="EI126" s="240"/>
      <c r="EJ126" s="240"/>
      <c r="EK126" s="282"/>
      <c r="EL126" s="240"/>
      <c r="EM126" s="240"/>
      <c r="EN126" s="240"/>
      <c r="EO126" s="240"/>
      <c r="EP126" s="261"/>
      <c r="EQ126" s="261"/>
      <c r="ER126" s="240"/>
      <c r="ES126" s="240"/>
      <c r="ET126" s="240"/>
      <c r="EU126" s="240"/>
      <c r="EV126" s="240"/>
      <c r="EW126" s="240"/>
      <c r="EX126" s="141"/>
      <c r="EY126" s="240"/>
      <c r="EZ126" s="240"/>
      <c r="FA126" s="240"/>
      <c r="FB126" s="240"/>
      <c r="FC126" s="240"/>
      <c r="FD126" s="240"/>
      <c r="FE126" s="240"/>
      <c r="FF126" s="240"/>
      <c r="FG126" s="240"/>
      <c r="FH126" s="240"/>
      <c r="FI126" s="240"/>
      <c r="FJ126" s="240"/>
      <c r="FK126" s="240"/>
      <c r="FL126" s="240"/>
      <c r="FM126" s="240"/>
      <c r="FN126" s="240"/>
      <c r="FO126" s="240"/>
      <c r="FP126" s="240"/>
      <c r="FQ126" s="240"/>
      <c r="FR126" s="240"/>
      <c r="FS126" s="240"/>
      <c r="FT126" s="141"/>
      <c r="FU126" s="211"/>
      <c r="FV126" s="211"/>
      <c r="FW126" s="211"/>
      <c r="FX126" s="211"/>
      <c r="FY126" s="211"/>
      <c r="FZ126" s="211"/>
      <c r="GA126" s="211"/>
      <c r="GB126" s="211"/>
      <c r="GC126" s="211"/>
      <c r="GD126" s="211"/>
      <c r="GE126" s="211"/>
      <c r="GF126" s="211"/>
      <c r="GG126" s="141"/>
      <c r="GH126" s="141"/>
      <c r="GI126" s="132"/>
      <c r="GJ126" s="132"/>
      <c r="GK126" s="132"/>
      <c r="GL126" s="132"/>
      <c r="GM126" s="132"/>
      <c r="GN126" s="132"/>
      <c r="GO126" s="132"/>
      <c r="GP126" s="132"/>
      <c r="GQ126" s="132"/>
      <c r="GR126" s="132"/>
      <c r="GS126" s="132"/>
      <c r="GT126" s="132"/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2"/>
      <c r="HS126" s="132"/>
      <c r="HT126" s="132"/>
      <c r="HU126" s="132"/>
      <c r="HV126" s="132"/>
      <c r="HW126" s="132"/>
      <c r="HX126" s="132"/>
      <c r="HY126" s="132"/>
      <c r="HZ126" s="132"/>
      <c r="IA126" s="132"/>
      <c r="IB126" s="132"/>
      <c r="IC126" s="132"/>
      <c r="ID126" s="132"/>
      <c r="IE126" s="132"/>
      <c r="IF126" s="132"/>
      <c r="IG126" s="132"/>
      <c r="IH126" s="132"/>
      <c r="II126" s="132"/>
      <c r="IJ126" s="132"/>
      <c r="IK126" s="132"/>
      <c r="IL126" s="132"/>
      <c r="IM126" s="132"/>
      <c r="IN126" s="132"/>
      <c r="IO126" s="132"/>
      <c r="IP126" s="132"/>
      <c r="IQ126" s="132"/>
      <c r="IR126" s="25"/>
      <c r="IS126" s="25"/>
      <c r="IT126" s="25"/>
      <c r="IU126" s="25"/>
      <c r="IV126" s="25"/>
    </row>
    <row r="127" spans="1:251" ht="15">
      <c r="A127" s="283"/>
      <c r="B127" s="223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38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38"/>
      <c r="EI127" s="38"/>
      <c r="EJ127" s="38"/>
      <c r="EK127" s="284"/>
      <c r="EL127" s="38"/>
      <c r="EM127" s="38"/>
      <c r="EN127" s="38"/>
      <c r="EO127" s="38"/>
      <c r="EP127" s="285"/>
      <c r="EQ127" s="285"/>
      <c r="ER127" s="38"/>
      <c r="ES127" s="38"/>
      <c r="ET127" s="38"/>
      <c r="EU127" s="38"/>
      <c r="EV127" s="38"/>
      <c r="EW127" s="38"/>
      <c r="EX127" s="44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45"/>
    </row>
    <row r="128" spans="1:251" ht="15">
      <c r="A128" s="159" t="s">
        <v>445</v>
      </c>
      <c r="B128" s="13"/>
      <c r="C128" s="19"/>
      <c r="D128" s="19"/>
      <c r="E128" s="19"/>
      <c r="F128" s="19"/>
      <c r="G128" s="48"/>
      <c r="H128" s="104"/>
      <c r="I128" s="19"/>
      <c r="J128" s="19"/>
      <c r="K128" s="19"/>
      <c r="L128" s="48"/>
      <c r="M128" s="104"/>
      <c r="N128" s="48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8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48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28"/>
      <c r="EI128" s="28"/>
      <c r="EJ128" s="28"/>
      <c r="EK128" s="286"/>
      <c r="EL128" s="28"/>
      <c r="EM128" s="28"/>
      <c r="EN128" s="28"/>
      <c r="EO128" s="28"/>
      <c r="EP128" s="184"/>
      <c r="EQ128" s="184"/>
      <c r="ER128" s="28"/>
      <c r="ES128" s="28"/>
      <c r="ET128" s="28"/>
      <c r="EU128" s="28"/>
      <c r="EV128" s="28"/>
      <c r="EW128" s="28"/>
      <c r="EX128" s="287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7"/>
      <c r="FU128" s="287"/>
      <c r="FV128" s="287"/>
      <c r="FW128" s="287"/>
      <c r="FX128" s="287"/>
      <c r="FY128" s="287"/>
      <c r="FZ128" s="287"/>
      <c r="GA128" s="287"/>
      <c r="GB128" s="287"/>
      <c r="GC128" s="287"/>
      <c r="GD128" s="287"/>
      <c r="GE128" s="287"/>
      <c r="GF128" s="287"/>
      <c r="GG128" s="287"/>
      <c r="GH128" s="287"/>
      <c r="GI128" s="287"/>
      <c r="GJ128" s="287"/>
      <c r="GK128" s="287"/>
      <c r="GL128" s="287"/>
      <c r="GM128" s="287"/>
      <c r="GN128" s="287"/>
      <c r="GO128" s="287"/>
      <c r="GP128" s="287"/>
      <c r="GQ128" s="287"/>
      <c r="GR128" s="287"/>
      <c r="GS128" s="287"/>
      <c r="GT128" s="287"/>
      <c r="GU128" s="287"/>
      <c r="GV128" s="287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54"/>
    </row>
    <row r="129" spans="1:251" ht="15">
      <c r="A129" s="159" t="s">
        <v>451</v>
      </c>
      <c r="B129" s="13"/>
      <c r="C129" s="19"/>
      <c r="D129" s="19"/>
      <c r="E129" s="19"/>
      <c r="F129" s="19"/>
      <c r="G129" s="48"/>
      <c r="H129" s="104"/>
      <c r="I129" s="19"/>
      <c r="J129" s="19"/>
      <c r="K129" s="19"/>
      <c r="L129" s="48"/>
      <c r="M129" s="104"/>
      <c r="N129" s="48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8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48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28"/>
      <c r="EI129" s="28"/>
      <c r="EJ129" s="28"/>
      <c r="EK129" s="286"/>
      <c r="EL129" s="28"/>
      <c r="EM129" s="28"/>
      <c r="EN129" s="28"/>
      <c r="EO129" s="28"/>
      <c r="EP129" s="184"/>
      <c r="EQ129" s="184"/>
      <c r="ER129" s="28"/>
      <c r="ES129" s="28"/>
      <c r="ET129" s="28"/>
      <c r="EU129" s="28"/>
      <c r="EV129" s="28"/>
      <c r="EW129" s="28"/>
      <c r="EX129" s="287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7"/>
      <c r="FU129" s="287"/>
      <c r="FV129" s="287"/>
      <c r="FW129" s="287"/>
      <c r="FX129" s="287"/>
      <c r="FY129" s="287"/>
      <c r="FZ129" s="287"/>
      <c r="GA129" s="287"/>
      <c r="GB129" s="287"/>
      <c r="GC129" s="287"/>
      <c r="GD129" s="287"/>
      <c r="GE129" s="287"/>
      <c r="GF129" s="287"/>
      <c r="GG129" s="287"/>
      <c r="GH129" s="287"/>
      <c r="GI129" s="287"/>
      <c r="GJ129" s="287"/>
      <c r="GK129" s="287"/>
      <c r="GL129" s="287"/>
      <c r="GM129" s="287"/>
      <c r="GN129" s="287"/>
      <c r="GO129" s="287"/>
      <c r="GP129" s="287"/>
      <c r="GQ129" s="287"/>
      <c r="GR129" s="287"/>
      <c r="GS129" s="287"/>
      <c r="GT129" s="287"/>
      <c r="GU129" s="287"/>
      <c r="GV129" s="287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54"/>
    </row>
    <row r="130" spans="1:251" ht="15">
      <c r="A130" s="159" t="s">
        <v>282</v>
      </c>
      <c r="B130" s="288"/>
      <c r="C130" s="289"/>
      <c r="D130" s="289"/>
      <c r="E130" s="289"/>
      <c r="F130" s="289"/>
      <c r="G130" s="29"/>
      <c r="H130" s="29"/>
      <c r="I130" s="29"/>
      <c r="J130" s="29"/>
      <c r="K130" s="29"/>
      <c r="L130" s="48"/>
      <c r="M130" s="104"/>
      <c r="N130" s="48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8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28"/>
      <c r="EI130" s="28"/>
      <c r="EJ130" s="28"/>
      <c r="EK130" s="286"/>
      <c r="EL130" s="28"/>
      <c r="EM130" s="28"/>
      <c r="EN130" s="28"/>
      <c r="EO130" s="28"/>
      <c r="EP130" s="184"/>
      <c r="EQ130" s="184"/>
      <c r="ER130" s="28"/>
      <c r="ES130" s="28"/>
      <c r="ET130" s="28"/>
      <c r="EU130" s="28"/>
      <c r="EV130" s="28"/>
      <c r="EW130" s="28"/>
      <c r="EX130" s="287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7"/>
      <c r="FU130" s="287"/>
      <c r="FV130" s="287"/>
      <c r="FW130" s="287"/>
      <c r="FX130" s="287"/>
      <c r="FY130" s="287"/>
      <c r="FZ130" s="287"/>
      <c r="GA130" s="287"/>
      <c r="GB130" s="287"/>
      <c r="GC130" s="287"/>
      <c r="GD130" s="287"/>
      <c r="GE130" s="287"/>
      <c r="GF130" s="287"/>
      <c r="GG130" s="287"/>
      <c r="GH130" s="287"/>
      <c r="GI130" s="287"/>
      <c r="GJ130" s="287"/>
      <c r="GK130" s="287"/>
      <c r="GL130" s="287"/>
      <c r="GM130" s="287"/>
      <c r="GN130" s="287"/>
      <c r="GO130" s="287"/>
      <c r="GP130" s="287"/>
      <c r="GQ130" s="287"/>
      <c r="GR130" s="287"/>
      <c r="GS130" s="287"/>
      <c r="GT130" s="287"/>
      <c r="GU130" s="287"/>
      <c r="GV130" s="287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54"/>
    </row>
    <row r="131" spans="1:251" ht="11.25" customHeight="1">
      <c r="A131" s="55"/>
      <c r="B131" s="290"/>
      <c r="C131" s="291"/>
      <c r="D131" s="291"/>
      <c r="E131" s="291"/>
      <c r="F131" s="291"/>
      <c r="G131" s="292"/>
      <c r="H131" s="292"/>
      <c r="I131" s="292"/>
      <c r="J131" s="292"/>
      <c r="K131" s="292"/>
      <c r="L131" s="31"/>
      <c r="M131" s="293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202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202"/>
      <c r="AN131" s="130"/>
      <c r="AO131" s="130"/>
      <c r="AP131" s="130"/>
      <c r="AQ131" s="130"/>
      <c r="AR131" s="130"/>
      <c r="AS131" s="133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59"/>
      <c r="EI131" s="59"/>
      <c r="EJ131" s="59"/>
      <c r="EK131" s="294"/>
      <c r="EL131" s="59"/>
      <c r="EM131" s="59"/>
      <c r="EN131" s="59"/>
      <c r="EO131" s="59"/>
      <c r="EP131" s="295"/>
      <c r="EQ131" s="295"/>
      <c r="ER131" s="59"/>
      <c r="ES131" s="59"/>
      <c r="ET131" s="59"/>
      <c r="EU131" s="59"/>
      <c r="EV131" s="59"/>
      <c r="EW131" s="59"/>
      <c r="EX131" s="63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228"/>
    </row>
    <row r="132" spans="1:175" ht="15">
      <c r="A132" s="296"/>
      <c r="B132" s="297"/>
      <c r="C132" s="298"/>
      <c r="D132" s="298"/>
      <c r="E132" s="298"/>
      <c r="F132" s="298"/>
      <c r="G132" s="278"/>
      <c r="H132" s="299"/>
      <c r="I132" s="300"/>
      <c r="J132" s="300"/>
      <c r="K132" s="300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  <c r="AF132" s="302"/>
      <c r="AG132" s="302"/>
      <c r="AH132" s="302"/>
      <c r="AI132" s="302"/>
      <c r="AJ132" s="302"/>
      <c r="AK132" s="302"/>
      <c r="AL132" s="302"/>
      <c r="AN132" s="302"/>
      <c r="AO132" s="302"/>
      <c r="AP132" s="302"/>
      <c r="AQ132" s="302"/>
      <c r="AR132" s="302"/>
      <c r="AS132" s="303"/>
      <c r="AT132" s="302"/>
      <c r="AU132" s="302"/>
      <c r="AV132" s="302"/>
      <c r="AW132" s="302"/>
      <c r="AX132" s="302"/>
      <c r="AY132" s="302"/>
      <c r="AZ132" s="302"/>
      <c r="BA132" s="302"/>
      <c r="BB132" s="302"/>
      <c r="BC132" s="302"/>
      <c r="BD132" s="302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02"/>
      <c r="BS132" s="302"/>
      <c r="BT132" s="304"/>
      <c r="BU132" s="302"/>
      <c r="BV132" s="302"/>
      <c r="BW132" s="302"/>
      <c r="BX132" s="302"/>
      <c r="BY132" s="302"/>
      <c r="BZ132" s="304"/>
      <c r="CA132" s="304"/>
      <c r="CB132" s="304"/>
      <c r="CC132" s="304"/>
      <c r="CD132" s="304"/>
      <c r="CE132" s="304"/>
      <c r="CF132" s="304"/>
      <c r="CG132" s="304"/>
      <c r="CH132" s="304"/>
      <c r="CI132" s="304"/>
      <c r="CJ132" s="304"/>
      <c r="CK132" s="304"/>
      <c r="CL132" s="304"/>
      <c r="CM132" s="304"/>
      <c r="CN132" s="305"/>
      <c r="CO132" s="305"/>
      <c r="CP132" s="304"/>
      <c r="CQ132" s="304"/>
      <c r="CR132" s="304"/>
      <c r="CS132" s="304"/>
      <c r="CT132" s="304"/>
      <c r="CU132" s="304"/>
      <c r="CV132" s="304"/>
      <c r="EH132" s="306"/>
      <c r="EI132" s="306"/>
      <c r="EJ132" s="306"/>
      <c r="EK132" s="307"/>
      <c r="EL132" s="306"/>
      <c r="EM132" s="306"/>
      <c r="EN132" s="306"/>
      <c r="EO132" s="306"/>
      <c r="EP132" s="308"/>
      <c r="EQ132" s="308"/>
      <c r="ER132" s="306"/>
      <c r="ES132" s="306"/>
      <c r="ET132" s="306"/>
      <c r="EU132" s="306"/>
      <c r="EV132" s="306"/>
      <c r="EW132" s="306"/>
      <c r="EY132" s="306"/>
      <c r="EZ132" s="306"/>
      <c r="FA132" s="306"/>
      <c r="FB132" s="306"/>
      <c r="FC132" s="306"/>
      <c r="FD132" s="306"/>
      <c r="FE132" s="306"/>
      <c r="FF132" s="306"/>
      <c r="FG132" s="306"/>
      <c r="FH132" s="306"/>
      <c r="FI132" s="306"/>
      <c r="FJ132" s="306"/>
      <c r="FK132" s="306"/>
      <c r="FL132" s="306"/>
      <c r="FM132" s="306"/>
      <c r="FN132" s="306"/>
      <c r="FO132" s="306"/>
      <c r="FP132" s="306"/>
      <c r="FQ132" s="306"/>
      <c r="FR132" s="306"/>
      <c r="FS132" s="306"/>
    </row>
    <row r="133" spans="3:5" ht="15">
      <c r="C133" s="310"/>
      <c r="D133" s="310"/>
      <c r="E133" s="310"/>
    </row>
    <row r="134" spans="3:249" ht="15">
      <c r="C134" s="310"/>
      <c r="D134" s="310"/>
      <c r="E134" s="310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U134" s="21"/>
      <c r="BV134" s="21"/>
      <c r="BW134" s="21"/>
      <c r="BX134" s="21"/>
      <c r="BY134" s="21"/>
      <c r="CN134" s="21"/>
      <c r="CO134" s="21"/>
      <c r="EK134" s="21"/>
      <c r="EP134" s="21"/>
      <c r="EQ134" s="21"/>
      <c r="EX134" s="21"/>
      <c r="HI134" s="327"/>
      <c r="HJ134" s="312"/>
      <c r="HX134" s="312"/>
      <c r="HY134" s="312"/>
      <c r="HZ134" s="312"/>
      <c r="IA134" s="312"/>
      <c r="IB134" s="312"/>
      <c r="IC134" s="312"/>
      <c r="ID134" s="312"/>
      <c r="IE134" s="312"/>
      <c r="IF134" s="312"/>
      <c r="IG134" s="312"/>
      <c r="IH134" s="312"/>
      <c r="II134" s="312"/>
      <c r="IJ134" s="312"/>
      <c r="IK134" s="312"/>
      <c r="IL134" s="312"/>
      <c r="IM134" s="312"/>
      <c r="IN134" s="312"/>
      <c r="IO134" s="312"/>
    </row>
    <row r="135" spans="3:251" ht="15">
      <c r="C135" s="310"/>
      <c r="D135" s="310"/>
      <c r="E135" s="310"/>
      <c r="FU135" s="313"/>
      <c r="FV135" s="313"/>
      <c r="FW135" s="313"/>
      <c r="FX135" s="313"/>
      <c r="FY135" s="313"/>
      <c r="FZ135" s="313"/>
      <c r="GA135" s="313"/>
      <c r="GB135" s="313"/>
      <c r="GC135" s="313"/>
      <c r="GD135" s="313"/>
      <c r="GE135" s="313"/>
      <c r="GF135" s="313"/>
      <c r="GX135" s="324"/>
      <c r="GY135" s="324"/>
      <c r="GZ135" s="324"/>
      <c r="HA135" s="324"/>
      <c r="HB135" s="324"/>
      <c r="HC135" s="324"/>
      <c r="HD135" s="324"/>
      <c r="HE135" s="324"/>
      <c r="HF135" s="324"/>
      <c r="HG135" s="324"/>
      <c r="HH135" s="324"/>
      <c r="HI135" s="324"/>
      <c r="IP135" s="312"/>
      <c r="IQ135" s="312"/>
    </row>
    <row r="136" spans="3:5" ht="15">
      <c r="C136" s="310"/>
      <c r="D136" s="310"/>
      <c r="E136" s="310"/>
    </row>
    <row r="137" spans="3:188" ht="15">
      <c r="C137" s="310"/>
      <c r="D137" s="310"/>
      <c r="E137" s="310"/>
      <c r="FH137" s="314"/>
      <c r="FI137" s="314"/>
      <c r="FJ137" s="314"/>
      <c r="FK137" s="314"/>
      <c r="FL137" s="314"/>
      <c r="FM137" s="314"/>
      <c r="FN137" s="314"/>
      <c r="FO137" s="314"/>
      <c r="FU137" s="315"/>
      <c r="FV137" s="315"/>
      <c r="FW137" s="315"/>
      <c r="FX137" s="315"/>
      <c r="FY137" s="315"/>
      <c r="FZ137" s="315"/>
      <c r="GA137" s="315"/>
      <c r="GB137" s="315"/>
      <c r="GC137" s="315"/>
      <c r="GD137" s="315"/>
      <c r="GE137" s="315"/>
      <c r="GF137" s="315"/>
    </row>
    <row r="138" spans="3:5" ht="15">
      <c r="C138" s="310"/>
      <c r="D138" s="310"/>
      <c r="E138" s="310"/>
    </row>
    <row r="139" spans="3:217" ht="15">
      <c r="C139" s="310"/>
      <c r="D139" s="310"/>
      <c r="E139" s="310"/>
      <c r="GX139" s="326"/>
      <c r="GY139" s="325"/>
      <c r="GZ139" s="325"/>
      <c r="HA139" s="325"/>
      <c r="HB139" s="325"/>
      <c r="HC139" s="325"/>
      <c r="HD139" s="325"/>
      <c r="HE139" s="325"/>
      <c r="HF139" s="325"/>
      <c r="HG139" s="325"/>
      <c r="HH139" s="325"/>
      <c r="HI139" s="325"/>
    </row>
    <row r="140" spans="3:5" ht="15">
      <c r="C140" s="310"/>
      <c r="D140" s="310"/>
      <c r="E140" s="310"/>
    </row>
    <row r="141" spans="3:5" ht="15">
      <c r="C141" s="310"/>
      <c r="D141" s="310"/>
      <c r="E141" s="310"/>
    </row>
    <row r="142" spans="3:5" ht="15">
      <c r="C142" s="310"/>
      <c r="D142" s="310"/>
      <c r="E142" s="310"/>
    </row>
    <row r="143" spans="3:5" ht="15">
      <c r="C143" s="310"/>
      <c r="D143" s="310"/>
      <c r="E143" s="310"/>
    </row>
    <row r="144" spans="3:5" ht="15">
      <c r="C144" s="310"/>
      <c r="D144" s="310"/>
      <c r="E144" s="310"/>
    </row>
    <row r="145" spans="3:5" ht="15">
      <c r="C145" s="310"/>
      <c r="D145" s="310"/>
      <c r="E145" s="310"/>
    </row>
    <row r="146" spans="3:5" ht="15">
      <c r="C146" s="310"/>
      <c r="D146" s="310"/>
      <c r="E146" s="310"/>
    </row>
    <row r="147" spans="3:5" ht="15">
      <c r="C147" s="310"/>
      <c r="D147" s="310"/>
      <c r="E147" s="310"/>
    </row>
    <row r="148" spans="3:5" ht="15">
      <c r="C148" s="310"/>
      <c r="D148" s="310"/>
      <c r="E148" s="310"/>
    </row>
    <row r="149" spans="3:5" ht="15">
      <c r="C149" s="310"/>
      <c r="D149" s="310"/>
      <c r="E149" s="310"/>
    </row>
    <row r="150" spans="3:5" ht="15">
      <c r="C150" s="310"/>
      <c r="D150" s="310"/>
      <c r="E150" s="310"/>
    </row>
    <row r="151" spans="3:5" ht="15">
      <c r="C151" s="310"/>
      <c r="D151" s="310"/>
      <c r="E151" s="310"/>
    </row>
    <row r="152" spans="3:5" ht="15">
      <c r="C152" s="310"/>
      <c r="D152" s="310"/>
      <c r="E152" s="310"/>
    </row>
    <row r="153" spans="3:5" ht="15">
      <c r="C153" s="310"/>
      <c r="D153" s="310"/>
      <c r="E153" s="310"/>
    </row>
    <row r="154" spans="3:5" ht="15">
      <c r="C154" s="310"/>
      <c r="D154" s="310"/>
      <c r="E154" s="310"/>
    </row>
    <row r="155" spans="3:5" ht="15">
      <c r="C155" s="310"/>
      <c r="D155" s="310"/>
      <c r="E155" s="310"/>
    </row>
    <row r="156" spans="3:5" ht="15">
      <c r="C156" s="310"/>
      <c r="D156" s="310"/>
      <c r="E156" s="310"/>
    </row>
    <row r="157" spans="3:5" ht="15">
      <c r="C157" s="310"/>
      <c r="D157" s="310"/>
      <c r="E157" s="310"/>
    </row>
    <row r="158" spans="3:5" ht="15">
      <c r="C158" s="310"/>
      <c r="D158" s="310"/>
      <c r="E158" s="310"/>
    </row>
    <row r="159" spans="3:5" ht="15">
      <c r="C159" s="310"/>
      <c r="D159" s="310"/>
      <c r="E159" s="310"/>
    </row>
    <row r="160" spans="3:5" ht="15">
      <c r="C160" s="310"/>
      <c r="D160" s="310"/>
      <c r="E160" s="310"/>
    </row>
    <row r="161" spans="3:5" ht="15">
      <c r="C161" s="310"/>
      <c r="D161" s="310"/>
      <c r="E161" s="310"/>
    </row>
    <row r="162" spans="3:5" ht="15">
      <c r="C162" s="310"/>
      <c r="D162" s="310"/>
      <c r="E162" s="310"/>
    </row>
    <row r="163" spans="3:5" ht="15">
      <c r="C163" s="310"/>
      <c r="D163" s="310"/>
      <c r="E163" s="310"/>
    </row>
    <row r="164" spans="3:5" ht="15">
      <c r="C164" s="310"/>
      <c r="D164" s="310"/>
      <c r="E164" s="310"/>
    </row>
    <row r="165" spans="3:5" ht="15">
      <c r="C165" s="310"/>
      <c r="D165" s="310"/>
      <c r="E165" s="310"/>
    </row>
    <row r="166" spans="3:5" ht="15">
      <c r="C166" s="310"/>
      <c r="D166" s="310"/>
      <c r="E166" s="310"/>
    </row>
    <row r="167" spans="3:5" ht="15">
      <c r="C167" s="310"/>
      <c r="D167" s="310"/>
      <c r="E167" s="310"/>
    </row>
    <row r="168" spans="3:5" ht="15">
      <c r="C168" s="310"/>
      <c r="D168" s="310"/>
      <c r="E168" s="310"/>
    </row>
    <row r="169" spans="3:5" ht="15">
      <c r="C169" s="310"/>
      <c r="D169" s="310"/>
      <c r="E169" s="310"/>
    </row>
    <row r="170" spans="3:5" ht="15">
      <c r="C170" s="310"/>
      <c r="D170" s="310"/>
      <c r="E170" s="310"/>
    </row>
    <row r="171" spans="3:5" ht="15">
      <c r="C171" s="310"/>
      <c r="D171" s="310"/>
      <c r="E171" s="310"/>
    </row>
    <row r="172" spans="3:5" ht="15">
      <c r="C172" s="310"/>
      <c r="D172" s="310"/>
      <c r="E172" s="310"/>
    </row>
    <row r="173" spans="3:5" ht="15">
      <c r="C173" s="310"/>
      <c r="D173" s="310"/>
      <c r="E173" s="310"/>
    </row>
    <row r="174" spans="3:5" ht="15">
      <c r="C174" s="310"/>
      <c r="D174" s="310"/>
      <c r="E174" s="310"/>
    </row>
    <row r="175" spans="3:5" ht="15">
      <c r="C175" s="310"/>
      <c r="D175" s="310"/>
      <c r="E175" s="310"/>
    </row>
    <row r="176" spans="3:5" ht="15">
      <c r="C176" s="310"/>
      <c r="D176" s="310"/>
      <c r="E176" s="310"/>
    </row>
    <row r="177" spans="3:5" ht="15">
      <c r="C177" s="310"/>
      <c r="D177" s="310"/>
      <c r="E177" s="310"/>
    </row>
    <row r="178" spans="3:5" ht="15">
      <c r="C178" s="310"/>
      <c r="D178" s="310"/>
      <c r="E178" s="310"/>
    </row>
    <row r="179" spans="3:5" ht="15">
      <c r="C179" s="310"/>
      <c r="D179" s="310"/>
      <c r="E179" s="310"/>
    </row>
    <row r="180" ht="15">
      <c r="D180" s="310"/>
    </row>
    <row r="181" ht="15">
      <c r="D181" s="310"/>
    </row>
    <row r="182" ht="15">
      <c r="D182" s="310"/>
    </row>
    <row r="183" ht="15">
      <c r="D183" s="310"/>
    </row>
    <row r="184" ht="15">
      <c r="D184" s="310"/>
    </row>
    <row r="185" ht="15">
      <c r="D185" s="310"/>
    </row>
    <row r="186" ht="15">
      <c r="D186" s="310"/>
    </row>
    <row r="187" ht="15">
      <c r="D187" s="310"/>
    </row>
    <row r="188" ht="15">
      <c r="D188" s="310"/>
    </row>
    <row r="189" ht="15">
      <c r="D189" s="310"/>
    </row>
    <row r="190" ht="15">
      <c r="D190" s="310"/>
    </row>
    <row r="191" ht="15">
      <c r="D191" s="310"/>
    </row>
    <row r="192" ht="15">
      <c r="D192" s="310"/>
    </row>
    <row r="193" ht="15">
      <c r="D193" s="310"/>
    </row>
    <row r="194" ht="15">
      <c r="D194" s="310"/>
    </row>
    <row r="195" ht="15">
      <c r="D195" s="310"/>
    </row>
    <row r="196" ht="15">
      <c r="D196" s="310"/>
    </row>
    <row r="197" ht="15">
      <c r="D197" s="310"/>
    </row>
    <row r="198" ht="15">
      <c r="D198" s="310"/>
    </row>
    <row r="199" ht="15">
      <c r="D199" s="310"/>
    </row>
    <row r="200" ht="15">
      <c r="D200" s="310"/>
    </row>
    <row r="201" ht="15">
      <c r="D201" s="310"/>
    </row>
    <row r="202" ht="15">
      <c r="D202" s="310"/>
    </row>
    <row r="203" ht="15">
      <c r="D203" s="310"/>
    </row>
    <row r="204" ht="15">
      <c r="D204" s="310"/>
    </row>
    <row r="205" ht="15">
      <c r="D205" s="310"/>
    </row>
    <row r="206" ht="15">
      <c r="D206" s="310"/>
    </row>
    <row r="207" ht="15">
      <c r="D207" s="310"/>
    </row>
    <row r="208" ht="15">
      <c r="D208" s="310"/>
    </row>
    <row r="209" ht="15">
      <c r="D209" s="310"/>
    </row>
    <row r="210" ht="15">
      <c r="D210" s="310"/>
    </row>
    <row r="211" ht="15">
      <c r="D211" s="310"/>
    </row>
    <row r="212" ht="15">
      <c r="D212" s="310"/>
    </row>
    <row r="213" ht="15">
      <c r="D213" s="310"/>
    </row>
    <row r="214" ht="15">
      <c r="D214" s="310"/>
    </row>
    <row r="215" ht="15">
      <c r="D215" s="310"/>
    </row>
    <row r="216" ht="15">
      <c r="D216" s="310"/>
    </row>
    <row r="217" ht="15">
      <c r="D217" s="310"/>
    </row>
    <row r="218" ht="15">
      <c r="D218" s="310"/>
    </row>
    <row r="219" ht="15">
      <c r="D219" s="310"/>
    </row>
    <row r="220" ht="15">
      <c r="D220" s="310"/>
    </row>
    <row r="221" ht="15">
      <c r="D221" s="310"/>
    </row>
    <row r="222" ht="15">
      <c r="D222" s="310"/>
    </row>
    <row r="223" ht="15">
      <c r="D223" s="310"/>
    </row>
    <row r="224" ht="15">
      <c r="D224" s="310"/>
    </row>
    <row r="225" ht="15">
      <c r="D225" s="310"/>
    </row>
    <row r="226" ht="15">
      <c r="D226" s="310"/>
    </row>
    <row r="227" ht="15">
      <c r="D227" s="310"/>
    </row>
    <row r="228" ht="15">
      <c r="D228" s="310"/>
    </row>
    <row r="229" ht="15">
      <c r="D229" s="310"/>
    </row>
    <row r="230" ht="15">
      <c r="D230" s="310"/>
    </row>
    <row r="231" ht="15">
      <c r="D231" s="310"/>
    </row>
    <row r="232" ht="15">
      <c r="D232" s="310"/>
    </row>
    <row r="233" ht="15">
      <c r="D233" s="310"/>
    </row>
    <row r="234" ht="15">
      <c r="D234" s="310"/>
    </row>
    <row r="235" ht="15">
      <c r="D235" s="310"/>
    </row>
  </sheetData>
  <sheetProtection/>
  <mergeCells count="4">
    <mergeCell ref="A5:HI5"/>
    <mergeCell ref="A6:HI6"/>
    <mergeCell ref="A74:HI74"/>
    <mergeCell ref="A75:HI75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65" r:id="rId2"/>
  <rowBreaks count="1" manualBreakCount="1">
    <brk id="70" max="2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B57" sqref="B57:B98"/>
    </sheetView>
  </sheetViews>
  <sheetFormatPr defaultColWidth="11.5546875" defaultRowHeight="15.75"/>
  <cols>
    <col min="1" max="1" width="29.3359375" style="5" bestFit="1" customWidth="1"/>
    <col min="2" max="2" width="10.5546875" style="0" bestFit="1" customWidth="1"/>
    <col min="3" max="3" width="11.77734375" style="0" bestFit="1" customWidth="1"/>
  </cols>
  <sheetData>
    <row r="1" spans="2:5" ht="15.75">
      <c r="B1" s="7" t="s">
        <v>283</v>
      </c>
      <c r="C1" s="7" t="s">
        <v>284</v>
      </c>
      <c r="E1" t="s">
        <v>444</v>
      </c>
    </row>
    <row r="2" spans="1:7" ht="15.75">
      <c r="A2" s="1" t="s">
        <v>22</v>
      </c>
      <c r="B2">
        <v>81.615</v>
      </c>
      <c r="C2">
        <v>534.72056</v>
      </c>
      <c r="E2" s="10" t="s">
        <v>285</v>
      </c>
      <c r="F2" s="11">
        <v>32</v>
      </c>
      <c r="G2" s="11">
        <v>13.335986</v>
      </c>
    </row>
    <row r="3" spans="1:7" ht="15.75">
      <c r="A3" s="1" t="s">
        <v>26</v>
      </c>
      <c r="B3">
        <v>0.8089999999999999</v>
      </c>
      <c r="C3">
        <v>5.718253000000001</v>
      </c>
      <c r="E3" s="10" t="s">
        <v>286</v>
      </c>
      <c r="F3" s="11">
        <v>0.093</v>
      </c>
      <c r="G3" s="11">
        <v>0.242631</v>
      </c>
    </row>
    <row r="4" spans="1:7" ht="15.75">
      <c r="A4" s="1" t="s">
        <v>29</v>
      </c>
      <c r="B4">
        <v>158.32899999999998</v>
      </c>
      <c r="C4">
        <v>186.562144</v>
      </c>
      <c r="E4" s="10" t="s">
        <v>287</v>
      </c>
      <c r="F4" s="11">
        <v>0.4</v>
      </c>
      <c r="G4" s="11">
        <v>0.116714</v>
      </c>
    </row>
    <row r="5" spans="1:7" ht="15.75">
      <c r="A5" s="1" t="s">
        <v>31</v>
      </c>
      <c r="B5">
        <v>189.47</v>
      </c>
      <c r="C5">
        <v>189.869968</v>
      </c>
      <c r="E5" s="10" t="s">
        <v>288</v>
      </c>
      <c r="F5" s="11">
        <v>0.521</v>
      </c>
      <c r="G5" s="11">
        <v>14.684286</v>
      </c>
    </row>
    <row r="6" spans="1:7" ht="15.75">
      <c r="A6" s="1" t="s">
        <v>33</v>
      </c>
      <c r="B6">
        <v>1414.358</v>
      </c>
      <c r="C6">
        <v>288.47140499999995</v>
      </c>
      <c r="E6" s="10" t="s">
        <v>289</v>
      </c>
      <c r="F6" s="11">
        <v>0.06</v>
      </c>
      <c r="G6" s="11">
        <v>0.384655</v>
      </c>
    </row>
    <row r="7" spans="1:7" ht="15.75">
      <c r="A7" s="1" t="s">
        <v>35</v>
      </c>
      <c r="B7">
        <v>3.301</v>
      </c>
      <c r="C7">
        <v>4.170992</v>
      </c>
      <c r="E7" s="10" t="s">
        <v>290</v>
      </c>
      <c r="F7" s="11">
        <v>0.521</v>
      </c>
      <c r="G7" s="11">
        <v>1.468412</v>
      </c>
    </row>
    <row r="8" spans="1:7" ht="15.75">
      <c r="A8" s="1" t="s">
        <v>37</v>
      </c>
      <c r="B8">
        <v>8556.34</v>
      </c>
      <c r="C8">
        <v>6649.949210000001</v>
      </c>
      <c r="E8" s="10" t="s">
        <v>291</v>
      </c>
      <c r="F8" s="11">
        <v>0.074</v>
      </c>
      <c r="G8" s="11">
        <v>0.614449</v>
      </c>
    </row>
    <row r="9" spans="1:7" ht="15.75">
      <c r="A9" s="1" t="s">
        <v>39</v>
      </c>
      <c r="B9">
        <v>201.44500000000002</v>
      </c>
      <c r="C9">
        <v>99.244558</v>
      </c>
      <c r="E9" s="10" t="s">
        <v>292</v>
      </c>
      <c r="F9" s="11">
        <v>0.2</v>
      </c>
      <c r="G9" s="11">
        <v>0.280506</v>
      </c>
    </row>
    <row r="10" spans="1:7" ht="15.75">
      <c r="A10" s="1" t="s">
        <v>41</v>
      </c>
      <c r="B10">
        <v>690</v>
      </c>
      <c r="C10">
        <v>664.00993</v>
      </c>
      <c r="E10" s="10" t="s">
        <v>293</v>
      </c>
      <c r="F10" s="11">
        <v>8.01</v>
      </c>
      <c r="G10" s="11">
        <v>1.145878</v>
      </c>
    </row>
    <row r="11" spans="1:7" ht="15.75">
      <c r="A11" s="1" t="s">
        <v>43</v>
      </c>
      <c r="B11" s="9">
        <v>895</v>
      </c>
      <c r="C11" s="9">
        <v>924.619955</v>
      </c>
      <c r="E11" s="8" t="s">
        <v>294</v>
      </c>
      <c r="F11" s="9">
        <v>1129</v>
      </c>
      <c r="G11" s="9">
        <v>320.858151</v>
      </c>
    </row>
    <row r="12" spans="1:7" ht="15.75">
      <c r="A12" s="1" t="s">
        <v>45</v>
      </c>
      <c r="B12" s="9">
        <v>0.028</v>
      </c>
      <c r="C12" s="9">
        <v>0.433083</v>
      </c>
      <c r="E12" s="8" t="s">
        <v>295</v>
      </c>
      <c r="F12" s="9">
        <v>32</v>
      </c>
      <c r="G12" s="9">
        <v>6.521628</v>
      </c>
    </row>
    <row r="13" spans="1:7" ht="15.75">
      <c r="A13" s="1" t="s">
        <v>47</v>
      </c>
      <c r="B13" s="9">
        <v>15.74</v>
      </c>
      <c r="C13" s="9">
        <v>828.017016</v>
      </c>
      <c r="E13" s="8" t="s">
        <v>296</v>
      </c>
      <c r="F13" s="9">
        <v>249.65</v>
      </c>
      <c r="G13" s="9">
        <v>168.83092</v>
      </c>
    </row>
    <row r="14" spans="1:7" ht="15.75">
      <c r="A14" s="1" t="s">
        <v>49</v>
      </c>
      <c r="B14">
        <v>519.479</v>
      </c>
      <c r="C14">
        <v>1011.936454</v>
      </c>
      <c r="E14" s="8" t="s">
        <v>297</v>
      </c>
      <c r="F14" s="9">
        <v>0.523</v>
      </c>
      <c r="G14" s="9">
        <v>0.02909</v>
      </c>
    </row>
    <row r="15" spans="1:7" ht="15.75">
      <c r="A15" s="1" t="s">
        <v>51</v>
      </c>
      <c r="B15">
        <v>14.561</v>
      </c>
      <c r="C15">
        <v>59.976984</v>
      </c>
      <c r="E15" s="8" t="s">
        <v>298</v>
      </c>
      <c r="F15" s="9">
        <v>30</v>
      </c>
      <c r="G15" s="9">
        <v>60.894847</v>
      </c>
    </row>
    <row r="16" spans="1:7" ht="15.75">
      <c r="A16" s="1" t="s">
        <v>53</v>
      </c>
      <c r="B16">
        <v>6.977</v>
      </c>
      <c r="C16">
        <v>28.805444</v>
      </c>
      <c r="E16" s="8" t="s">
        <v>299</v>
      </c>
      <c r="F16" s="9">
        <v>34</v>
      </c>
      <c r="G16" s="9">
        <v>63.869649</v>
      </c>
    </row>
    <row r="17" spans="1:7" ht="15.75">
      <c r="A17" s="1" t="s">
        <v>221</v>
      </c>
      <c r="B17">
        <v>499.308</v>
      </c>
      <c r="C17">
        <v>715.595444</v>
      </c>
      <c r="E17" s="8" t="s">
        <v>300</v>
      </c>
      <c r="F17" s="9">
        <v>0.1</v>
      </c>
      <c r="G17" s="9">
        <v>0.226943</v>
      </c>
    </row>
    <row r="18" spans="1:7" ht="15.75">
      <c r="A18" s="1" t="s">
        <v>56</v>
      </c>
      <c r="B18">
        <v>49.391999999999996</v>
      </c>
      <c r="C18">
        <v>98.13468800000001</v>
      </c>
      <c r="E18" s="8" t="s">
        <v>301</v>
      </c>
      <c r="F18" s="9">
        <v>1.2</v>
      </c>
      <c r="G18" s="9">
        <v>1.805789</v>
      </c>
    </row>
    <row r="19" spans="1:7" ht="15.75">
      <c r="A19" s="1" t="s">
        <v>58</v>
      </c>
      <c r="B19">
        <v>1.398</v>
      </c>
      <c r="C19">
        <v>5.857935</v>
      </c>
      <c r="E19" s="8" t="s">
        <v>302</v>
      </c>
      <c r="F19" s="9">
        <v>25.3</v>
      </c>
      <c r="G19" s="9">
        <v>21.011864</v>
      </c>
    </row>
    <row r="20" spans="1:7" ht="15.75">
      <c r="A20" s="1" t="s">
        <v>60</v>
      </c>
      <c r="B20">
        <v>0.71</v>
      </c>
      <c r="C20">
        <v>3.3813299999999997</v>
      </c>
      <c r="E20" s="8" t="s">
        <v>303</v>
      </c>
      <c r="F20" s="9">
        <v>27.68</v>
      </c>
      <c r="G20" s="9">
        <v>11.089396</v>
      </c>
    </row>
    <row r="21" spans="1:7" ht="15.75">
      <c r="A21" s="1">
        <v>190531</v>
      </c>
      <c r="B21" s="9">
        <v>61.868</v>
      </c>
      <c r="C21" s="9">
        <v>78.90218</v>
      </c>
      <c r="E21" s="8" t="s">
        <v>304</v>
      </c>
      <c r="F21" s="9">
        <v>16.5</v>
      </c>
      <c r="G21" s="9">
        <v>15.035415</v>
      </c>
    </row>
    <row r="22" spans="1:7" ht="15.75">
      <c r="A22" s="1" t="s">
        <v>63</v>
      </c>
      <c r="B22">
        <v>174.50799999999998</v>
      </c>
      <c r="C22">
        <v>229.063582</v>
      </c>
      <c r="E22" s="10" t="s">
        <v>305</v>
      </c>
      <c r="F22" s="11">
        <v>25.14</v>
      </c>
      <c r="G22" s="11">
        <v>48.18149</v>
      </c>
    </row>
    <row r="23" spans="1:7" ht="15.75">
      <c r="A23" s="1" t="s">
        <v>65</v>
      </c>
      <c r="B23">
        <v>173.01399999999998</v>
      </c>
      <c r="C23">
        <v>718.227778</v>
      </c>
      <c r="E23" s="10" t="s">
        <v>306</v>
      </c>
      <c r="F23" s="11">
        <v>102.184</v>
      </c>
      <c r="G23" s="11">
        <v>208.666988</v>
      </c>
    </row>
    <row r="24" spans="1:7" ht="15.75">
      <c r="A24" s="1" t="s">
        <v>67</v>
      </c>
      <c r="B24">
        <v>214.742</v>
      </c>
      <c r="C24">
        <v>224.79227500000002</v>
      </c>
      <c r="E24" s="8" t="s">
        <v>307</v>
      </c>
      <c r="F24" s="9">
        <v>3.525</v>
      </c>
      <c r="G24" s="9">
        <v>2.797781</v>
      </c>
    </row>
    <row r="25" spans="1:7" ht="15.75">
      <c r="A25" s="1" t="s">
        <v>69</v>
      </c>
      <c r="B25">
        <v>49.30199999999999</v>
      </c>
      <c r="C25">
        <v>117.087582</v>
      </c>
      <c r="E25" s="10" t="s">
        <v>308</v>
      </c>
      <c r="F25" s="11">
        <v>0.027</v>
      </c>
      <c r="G25" s="11">
        <v>0.496762</v>
      </c>
    </row>
    <row r="26" spans="1:7" ht="15.75">
      <c r="A26" s="1" t="s">
        <v>71</v>
      </c>
      <c r="B26">
        <v>0.978</v>
      </c>
      <c r="C26">
        <v>7.686275</v>
      </c>
      <c r="E26" s="10" t="s">
        <v>309</v>
      </c>
      <c r="F26" s="11">
        <v>1.633</v>
      </c>
      <c r="G26" s="11">
        <v>1.4632</v>
      </c>
    </row>
    <row r="27" spans="1:7" ht="15.75">
      <c r="A27" s="1" t="s">
        <v>73</v>
      </c>
      <c r="B27">
        <v>372.28599999999994</v>
      </c>
      <c r="C27">
        <v>396.60275699999994</v>
      </c>
      <c r="E27" s="10" t="s">
        <v>310</v>
      </c>
      <c r="F27" s="11">
        <v>1.222</v>
      </c>
      <c r="G27" s="11">
        <v>3.781217</v>
      </c>
    </row>
    <row r="28" spans="1:7" ht="15.75">
      <c r="A28" s="2" t="s">
        <v>75</v>
      </c>
      <c r="B28" s="9">
        <v>82.32</v>
      </c>
      <c r="C28" s="9">
        <v>426.382379</v>
      </c>
      <c r="E28" s="8" t="s">
        <v>311</v>
      </c>
      <c r="F28" s="9">
        <v>0.1</v>
      </c>
      <c r="G28" s="9">
        <v>0.246677</v>
      </c>
    </row>
    <row r="29" spans="1:7" ht="15.75">
      <c r="A29" s="1" t="s">
        <v>77</v>
      </c>
      <c r="B29" s="9">
        <v>8.25</v>
      </c>
      <c r="C29" s="9">
        <v>69.373649</v>
      </c>
      <c r="E29" s="8" t="s">
        <v>312</v>
      </c>
      <c r="F29" s="9">
        <v>55.62</v>
      </c>
      <c r="G29" s="9">
        <v>51.470014</v>
      </c>
    </row>
    <row r="30" spans="1:7" ht="15.75">
      <c r="A30" s="1" t="s">
        <v>79</v>
      </c>
      <c r="B30" s="9">
        <v>1443.3</v>
      </c>
      <c r="C30" s="9">
        <v>223.239784</v>
      </c>
      <c r="E30" s="8" t="s">
        <v>313</v>
      </c>
      <c r="F30" s="9">
        <v>0.524</v>
      </c>
      <c r="G30" s="9">
        <v>2.851566</v>
      </c>
    </row>
    <row r="31" spans="1:7" ht="15.75">
      <c r="A31" s="1" t="s">
        <v>81</v>
      </c>
      <c r="B31">
        <v>12325.2</v>
      </c>
      <c r="C31">
        <v>3992.730913</v>
      </c>
      <c r="E31" s="8" t="s">
        <v>314</v>
      </c>
      <c r="F31" s="9">
        <v>0.31</v>
      </c>
      <c r="G31" s="9">
        <v>0.342053</v>
      </c>
    </row>
    <row r="32" spans="1:7" ht="15.75">
      <c r="A32" s="1" t="s">
        <v>273</v>
      </c>
      <c r="B32">
        <v>300.415</v>
      </c>
      <c r="C32">
        <v>593.467978</v>
      </c>
      <c r="E32" s="8" t="s">
        <v>315</v>
      </c>
      <c r="F32" s="9">
        <v>5</v>
      </c>
      <c r="G32" s="9">
        <v>4.865998</v>
      </c>
    </row>
    <row r="33" spans="1:7" ht="15.75">
      <c r="A33" s="1" t="s">
        <v>274</v>
      </c>
      <c r="B33">
        <v>6749.36</v>
      </c>
      <c r="C33">
        <v>13608.882697</v>
      </c>
      <c r="E33" s="8" t="s">
        <v>316</v>
      </c>
      <c r="F33" s="9">
        <v>111.608</v>
      </c>
      <c r="G33" s="9">
        <v>106.356413</v>
      </c>
    </row>
    <row r="34" spans="1:7" ht="15.75">
      <c r="A34" s="1" t="s">
        <v>276</v>
      </c>
      <c r="B34">
        <v>3326.167</v>
      </c>
      <c r="C34">
        <v>6333.118756</v>
      </c>
      <c r="E34" s="8" t="s">
        <v>317</v>
      </c>
      <c r="F34" s="9">
        <v>0.08</v>
      </c>
      <c r="G34" s="9">
        <v>0.302592</v>
      </c>
    </row>
    <row r="35" spans="1:7" ht="15.75">
      <c r="A35" s="1" t="s">
        <v>278</v>
      </c>
      <c r="B35">
        <v>249.814</v>
      </c>
      <c r="C35">
        <v>493.56198</v>
      </c>
      <c r="E35" s="8" t="s">
        <v>318</v>
      </c>
      <c r="F35" s="9">
        <v>25.5</v>
      </c>
      <c r="G35" s="9">
        <v>1.638148</v>
      </c>
    </row>
    <row r="36" spans="1:7" ht="15.75">
      <c r="A36" s="1" t="s">
        <v>280</v>
      </c>
      <c r="B36">
        <v>113.947</v>
      </c>
      <c r="C36">
        <v>269.458377</v>
      </c>
      <c r="E36" s="8" t="s">
        <v>319</v>
      </c>
      <c r="F36" s="9">
        <v>10</v>
      </c>
      <c r="G36" s="9">
        <v>1.99187</v>
      </c>
    </row>
    <row r="37" spans="1:7" ht="15.75">
      <c r="A37" s="1" t="s">
        <v>272</v>
      </c>
      <c r="B37">
        <v>34.4</v>
      </c>
      <c r="C37">
        <v>16.016198</v>
      </c>
      <c r="E37" s="8" t="s">
        <v>320</v>
      </c>
      <c r="F37" s="9">
        <v>4</v>
      </c>
      <c r="G37" s="9">
        <v>4.2487</v>
      </c>
    </row>
    <row r="38" spans="1:7" ht="15.75">
      <c r="A38" s="1" t="s">
        <v>223</v>
      </c>
      <c r="B38">
        <v>81.266</v>
      </c>
      <c r="C38">
        <v>174.916775</v>
      </c>
      <c r="E38" s="8" t="s">
        <v>321</v>
      </c>
      <c r="F38" s="9">
        <v>0.07</v>
      </c>
      <c r="G38" s="9">
        <v>3.55088</v>
      </c>
    </row>
    <row r="39" spans="1:5" ht="15.75">
      <c r="A39" s="1" t="s">
        <v>84</v>
      </c>
      <c r="B39">
        <v>556.8710000000001</v>
      </c>
      <c r="C39">
        <v>521.501571</v>
      </c>
      <c r="E39" s="8" t="s">
        <v>322</v>
      </c>
    </row>
    <row r="40" spans="1:7" ht="15.75">
      <c r="A40" s="1" t="s">
        <v>86</v>
      </c>
      <c r="B40">
        <v>37.155</v>
      </c>
      <c r="C40">
        <v>85.14974000000001</v>
      </c>
      <c r="E40" s="8" t="s">
        <v>323</v>
      </c>
      <c r="F40" s="9">
        <v>70</v>
      </c>
      <c r="G40" s="9">
        <v>1.377213</v>
      </c>
    </row>
    <row r="41" spans="1:7" ht="15.75">
      <c r="A41" s="1" t="s">
        <v>88</v>
      </c>
      <c r="B41">
        <v>415.413</v>
      </c>
      <c r="C41">
        <v>8437.160811000002</v>
      </c>
      <c r="E41" s="8" t="s">
        <v>324</v>
      </c>
      <c r="F41" s="9">
        <v>47.53</v>
      </c>
      <c r="G41" s="9">
        <v>10.212474</v>
      </c>
    </row>
    <row r="42" spans="1:7" ht="15.75">
      <c r="A42" s="1" t="s">
        <v>90</v>
      </c>
      <c r="B42">
        <v>89.889</v>
      </c>
      <c r="C42">
        <v>69.584872</v>
      </c>
      <c r="E42" s="8" t="s">
        <v>325</v>
      </c>
      <c r="F42" s="9">
        <v>28</v>
      </c>
      <c r="G42" s="9">
        <v>7.222533</v>
      </c>
    </row>
    <row r="43" spans="1:7" ht="15.75">
      <c r="A43" s="1" t="s">
        <v>92</v>
      </c>
      <c r="B43">
        <v>289.352</v>
      </c>
      <c r="C43">
        <v>566.814881</v>
      </c>
      <c r="E43" s="8" t="s">
        <v>326</v>
      </c>
      <c r="F43" s="9">
        <v>105.61</v>
      </c>
      <c r="G43" s="9">
        <v>54.852626</v>
      </c>
    </row>
    <row r="44" spans="1:7" ht="15.75">
      <c r="A44" s="1" t="s">
        <v>94</v>
      </c>
      <c r="B44">
        <v>197.83599999999998</v>
      </c>
      <c r="C44">
        <v>554.6261930000001</v>
      </c>
      <c r="E44" s="8" t="s">
        <v>327</v>
      </c>
      <c r="F44" s="9">
        <v>45.494</v>
      </c>
      <c r="G44" s="9">
        <v>63.850586</v>
      </c>
    </row>
    <row r="45" spans="1:7" ht="15.75">
      <c r="A45" s="1" t="s">
        <v>96</v>
      </c>
      <c r="B45">
        <v>225.43499999999997</v>
      </c>
      <c r="C45">
        <v>374.365053</v>
      </c>
      <c r="E45" s="8" t="s">
        <v>328</v>
      </c>
      <c r="F45" s="9">
        <v>0.5</v>
      </c>
      <c r="G45" s="9">
        <v>0.020333</v>
      </c>
    </row>
    <row r="46" spans="1:7" ht="15.75">
      <c r="A46" s="1" t="s">
        <v>98</v>
      </c>
      <c r="B46">
        <v>0</v>
      </c>
      <c r="C46">
        <v>0</v>
      </c>
      <c r="E46" s="8" t="s">
        <v>329</v>
      </c>
      <c r="F46" s="9">
        <v>0.3</v>
      </c>
      <c r="G46" s="9">
        <v>0.07622</v>
      </c>
    </row>
    <row r="47" spans="1:7" ht="15.75">
      <c r="A47" s="1" t="s">
        <v>100</v>
      </c>
      <c r="B47">
        <v>1.978</v>
      </c>
      <c r="C47">
        <v>26.177362</v>
      </c>
      <c r="E47" s="8" t="s">
        <v>330</v>
      </c>
      <c r="F47" s="9">
        <v>2825</v>
      </c>
      <c r="G47" s="9">
        <v>8.368287</v>
      </c>
    </row>
    <row r="48" spans="1:7" ht="15.75">
      <c r="A48" s="2" t="s">
        <v>102</v>
      </c>
      <c r="B48">
        <v>0</v>
      </c>
      <c r="C48">
        <v>0</v>
      </c>
      <c r="E48" s="8" t="s">
        <v>331</v>
      </c>
      <c r="F48" s="9">
        <v>4.323</v>
      </c>
      <c r="G48" s="9">
        <v>20.228768</v>
      </c>
    </row>
    <row r="49" spans="1:7" ht="15.75">
      <c r="A49" s="1" t="s">
        <v>104</v>
      </c>
      <c r="B49">
        <v>0</v>
      </c>
      <c r="C49">
        <v>0</v>
      </c>
      <c r="E49" s="8" t="s">
        <v>332</v>
      </c>
      <c r="F49" s="9">
        <v>230</v>
      </c>
      <c r="G49" s="9">
        <v>13.304331</v>
      </c>
    </row>
    <row r="50" spans="1:7" ht="15.75">
      <c r="A50" s="3" t="s">
        <v>110</v>
      </c>
      <c r="B50">
        <v>393.9100000000001</v>
      </c>
      <c r="C50">
        <v>1167.691095</v>
      </c>
      <c r="E50" s="8" t="s">
        <v>333</v>
      </c>
      <c r="F50" s="9">
        <v>0.1</v>
      </c>
      <c r="G50" s="9">
        <v>0.363472</v>
      </c>
    </row>
    <row r="51" spans="1:7" ht="15.75">
      <c r="A51" s="3" t="s">
        <v>115</v>
      </c>
      <c r="B51">
        <v>23.455</v>
      </c>
      <c r="C51">
        <v>120.28303900000002</v>
      </c>
      <c r="E51" s="8" t="s">
        <v>334</v>
      </c>
      <c r="F51" s="9">
        <v>4592</v>
      </c>
      <c r="G51" s="9">
        <v>635.618574</v>
      </c>
    </row>
    <row r="52" spans="1:7" ht="15.75">
      <c r="A52" s="3" t="s">
        <v>224</v>
      </c>
      <c r="B52">
        <v>142.118</v>
      </c>
      <c r="C52">
        <v>719.6588029999999</v>
      </c>
      <c r="E52" s="8" t="s">
        <v>335</v>
      </c>
      <c r="F52" s="9">
        <v>0.5</v>
      </c>
      <c r="G52" s="9">
        <v>0.434978</v>
      </c>
    </row>
    <row r="53" spans="1:7" ht="15.75">
      <c r="A53" s="4" t="s">
        <v>113</v>
      </c>
      <c r="B53">
        <v>0.7</v>
      </c>
      <c r="C53">
        <v>0.855175</v>
      </c>
      <c r="E53" s="8" t="s">
        <v>336</v>
      </c>
      <c r="F53" s="9">
        <v>0.93</v>
      </c>
      <c r="G53" s="9">
        <v>6.859907</v>
      </c>
    </row>
    <row r="54" spans="1:7" ht="15.75">
      <c r="A54" s="3" t="s">
        <v>117</v>
      </c>
      <c r="B54">
        <v>10.149999999999999</v>
      </c>
      <c r="C54">
        <v>16.959152</v>
      </c>
      <c r="E54" s="8" t="s">
        <v>337</v>
      </c>
      <c r="F54" s="9">
        <v>8.5</v>
      </c>
      <c r="G54" s="9">
        <v>146.164018</v>
      </c>
    </row>
    <row r="55" spans="1:7" ht="15.75">
      <c r="A55" s="3" t="s">
        <v>119</v>
      </c>
      <c r="B55">
        <v>74.46700000000001</v>
      </c>
      <c r="C55">
        <v>90.04024699999998</v>
      </c>
      <c r="E55" s="8" t="s">
        <v>338</v>
      </c>
      <c r="F55" s="9">
        <v>1.852</v>
      </c>
      <c r="G55" s="9">
        <v>3.513074</v>
      </c>
    </row>
    <row r="56" spans="1:7" ht="15.75">
      <c r="A56" s="3" t="s">
        <v>121</v>
      </c>
      <c r="B56">
        <v>436.49499999999983</v>
      </c>
      <c r="C56">
        <v>1505.1895180000001</v>
      </c>
      <c r="E56" s="8" t="s">
        <v>339</v>
      </c>
      <c r="F56" s="9">
        <v>1.248</v>
      </c>
      <c r="G56" s="9">
        <v>0.163781</v>
      </c>
    </row>
    <row r="57" spans="1:7" ht="15.75">
      <c r="A57" s="3" t="s">
        <v>123</v>
      </c>
      <c r="B57">
        <v>213.731</v>
      </c>
      <c r="C57">
        <v>1866.3226760000002</v>
      </c>
      <c r="E57" s="8" t="s">
        <v>340</v>
      </c>
      <c r="F57" s="9">
        <v>6.741</v>
      </c>
      <c r="G57" s="9">
        <v>5.720366</v>
      </c>
    </row>
    <row r="58" spans="1:7" ht="15.75">
      <c r="A58" s="3" t="s">
        <v>212</v>
      </c>
      <c r="B58">
        <v>2.04</v>
      </c>
      <c r="C58">
        <v>4.440264</v>
      </c>
      <c r="E58" s="8" t="s">
        <v>341</v>
      </c>
      <c r="F58" s="9">
        <v>1.435</v>
      </c>
      <c r="G58" s="9">
        <v>2.924503</v>
      </c>
    </row>
    <row r="59" spans="1:7" ht="15.75">
      <c r="A59" s="3" t="s">
        <v>126</v>
      </c>
      <c r="B59" s="9">
        <v>0.19</v>
      </c>
      <c r="C59" s="9">
        <v>2.62059</v>
      </c>
      <c r="E59" s="8" t="s">
        <v>342</v>
      </c>
      <c r="F59" s="9">
        <v>0.002</v>
      </c>
      <c r="G59" s="9">
        <v>0.438376</v>
      </c>
    </row>
    <row r="60" spans="1:7" ht="15.75">
      <c r="A60" s="3" t="s">
        <v>128</v>
      </c>
      <c r="B60">
        <v>52.184000000000005</v>
      </c>
      <c r="C60">
        <v>137.009265</v>
      </c>
      <c r="E60" s="8" t="s">
        <v>343</v>
      </c>
      <c r="F60" s="9">
        <v>0.004</v>
      </c>
      <c r="G60" s="9">
        <v>0.286753</v>
      </c>
    </row>
    <row r="61" spans="1:7" ht="15.75">
      <c r="A61" s="3" t="s">
        <v>130</v>
      </c>
      <c r="B61">
        <v>3</v>
      </c>
      <c r="C61">
        <v>3.91316</v>
      </c>
      <c r="E61" s="8" t="s">
        <v>344</v>
      </c>
      <c r="F61" s="9">
        <v>12.36</v>
      </c>
      <c r="G61" s="9">
        <v>56.663428</v>
      </c>
    </row>
    <row r="62" spans="1:7" ht="15.75">
      <c r="A62" s="3" t="s">
        <v>132</v>
      </c>
      <c r="B62">
        <v>0</v>
      </c>
      <c r="C62">
        <v>0</v>
      </c>
      <c r="E62" s="8" t="s">
        <v>345</v>
      </c>
      <c r="F62" s="9">
        <v>0.165</v>
      </c>
      <c r="G62" s="9">
        <v>0.328731</v>
      </c>
    </row>
    <row r="63" spans="1:7" ht="15.75">
      <c r="A63" s="3" t="s">
        <v>134</v>
      </c>
      <c r="B63">
        <v>87.58700000000002</v>
      </c>
      <c r="C63">
        <v>153.83569200000002</v>
      </c>
      <c r="E63" s="8" t="s">
        <v>346</v>
      </c>
      <c r="F63" s="9">
        <v>10.103</v>
      </c>
      <c r="G63" s="9">
        <v>6.214794</v>
      </c>
    </row>
    <row r="64" spans="1:7" ht="15.75">
      <c r="A64" s="3" t="s">
        <v>135</v>
      </c>
      <c r="B64">
        <v>40.66599999999999</v>
      </c>
      <c r="C64">
        <v>47.007341999999994</v>
      </c>
      <c r="E64" s="8" t="s">
        <v>347</v>
      </c>
      <c r="F64" s="9">
        <v>11.285</v>
      </c>
      <c r="G64" s="9">
        <v>2.205196</v>
      </c>
    </row>
    <row r="65" spans="1:7" ht="15.75">
      <c r="A65" s="3" t="s">
        <v>136</v>
      </c>
      <c r="B65">
        <v>550.583</v>
      </c>
      <c r="C65">
        <v>593.393339</v>
      </c>
      <c r="E65" s="8" t="s">
        <v>348</v>
      </c>
      <c r="F65" s="9">
        <v>0.571</v>
      </c>
      <c r="G65" s="9">
        <v>59.60683</v>
      </c>
    </row>
    <row r="66" spans="1:7" ht="15.75">
      <c r="A66" s="3" t="s">
        <v>138</v>
      </c>
      <c r="B66">
        <v>122.46</v>
      </c>
      <c r="C66">
        <v>246.146054</v>
      </c>
      <c r="E66" s="8" t="s">
        <v>349</v>
      </c>
      <c r="F66" s="9">
        <v>0.06</v>
      </c>
      <c r="G66" s="9">
        <v>0.187539</v>
      </c>
    </row>
    <row r="67" spans="1:7" ht="15.75">
      <c r="A67" s="3" t="s">
        <v>140</v>
      </c>
      <c r="B67">
        <v>71.457</v>
      </c>
      <c r="C67">
        <v>141.544384</v>
      </c>
      <c r="E67" s="8" t="s">
        <v>350</v>
      </c>
      <c r="F67" s="9">
        <v>14.348</v>
      </c>
      <c r="G67" s="9">
        <v>196.770316</v>
      </c>
    </row>
    <row r="68" spans="1:7" ht="15.75">
      <c r="A68" s="3" t="s">
        <v>142</v>
      </c>
      <c r="B68">
        <v>485.225</v>
      </c>
      <c r="C68">
        <v>482.400382</v>
      </c>
      <c r="E68" s="8" t="s">
        <v>351</v>
      </c>
      <c r="F68" s="9">
        <v>2</v>
      </c>
      <c r="G68" s="9">
        <v>3.745042</v>
      </c>
    </row>
    <row r="69" spans="1:7" ht="15.75">
      <c r="A69" s="3" t="s">
        <v>146</v>
      </c>
      <c r="B69">
        <v>248.427</v>
      </c>
      <c r="C69">
        <v>284.020614</v>
      </c>
      <c r="E69" s="8" t="s">
        <v>352</v>
      </c>
      <c r="F69" s="9">
        <v>0.139</v>
      </c>
      <c r="G69" s="9">
        <v>0.531953</v>
      </c>
    </row>
    <row r="70" spans="1:7" ht="15.75">
      <c r="A70" s="3" t="s">
        <v>144</v>
      </c>
      <c r="B70" s="9">
        <v>1166.348</v>
      </c>
      <c r="C70" s="9">
        <v>956.366483</v>
      </c>
      <c r="E70" s="8" t="s">
        <v>353</v>
      </c>
      <c r="F70" s="9">
        <v>2.646</v>
      </c>
      <c r="G70" s="9">
        <v>1.782639</v>
      </c>
    </row>
    <row r="71" spans="1:7" ht="15.75">
      <c r="A71" s="3" t="s">
        <v>148</v>
      </c>
      <c r="B71">
        <v>3244.489999999999</v>
      </c>
      <c r="C71">
        <v>4754.435578999999</v>
      </c>
      <c r="E71" s="8" t="s">
        <v>354</v>
      </c>
      <c r="F71" s="9">
        <v>1</v>
      </c>
      <c r="G71" s="9">
        <v>0.512418</v>
      </c>
    </row>
    <row r="72" spans="1:7" ht="15.75">
      <c r="A72" s="3" t="s">
        <v>150</v>
      </c>
      <c r="B72">
        <v>895.0409999999998</v>
      </c>
      <c r="C72">
        <v>2128.6457689999997</v>
      </c>
      <c r="E72" s="8" t="s">
        <v>355</v>
      </c>
      <c r="F72" s="9">
        <v>2.5</v>
      </c>
      <c r="G72" s="9">
        <v>2.843967</v>
      </c>
    </row>
    <row r="73" spans="1:7" ht="15.75">
      <c r="A73" s="3" t="s">
        <v>152</v>
      </c>
      <c r="B73">
        <v>53.236000000000004</v>
      </c>
      <c r="C73">
        <v>201.49323099999998</v>
      </c>
      <c r="E73" s="8" t="s">
        <v>356</v>
      </c>
      <c r="F73" s="9">
        <v>0.007</v>
      </c>
      <c r="G73" s="9">
        <v>0.069005</v>
      </c>
    </row>
    <row r="74" spans="1:7" ht="15.75">
      <c r="A74" s="3" t="s">
        <v>156</v>
      </c>
      <c r="B74">
        <v>32.910000000000004</v>
      </c>
      <c r="C74">
        <v>199.86300200000002</v>
      </c>
      <c r="E74" s="8" t="s">
        <v>357</v>
      </c>
      <c r="F74" s="9">
        <v>2.056</v>
      </c>
      <c r="G74" s="9">
        <v>5.41925</v>
      </c>
    </row>
    <row r="75" spans="1:7" ht="15.75">
      <c r="A75" s="3" t="s">
        <v>154</v>
      </c>
      <c r="B75" s="9">
        <v>0.035</v>
      </c>
      <c r="C75" s="9">
        <v>0.203793</v>
      </c>
      <c r="E75" s="8" t="s">
        <v>358</v>
      </c>
      <c r="F75" s="9">
        <v>1</v>
      </c>
      <c r="G75" s="9">
        <v>1.49357</v>
      </c>
    </row>
    <row r="76" spans="1:7" ht="15.75">
      <c r="A76" s="3" t="s">
        <v>158</v>
      </c>
      <c r="B76">
        <v>3.1590000000000003</v>
      </c>
      <c r="C76">
        <v>48.996553</v>
      </c>
      <c r="E76" s="8" t="s">
        <v>359</v>
      </c>
      <c r="F76" s="9">
        <v>0.24</v>
      </c>
      <c r="G76" s="9">
        <v>0.114811</v>
      </c>
    </row>
    <row r="77" spans="1:7" ht="15.75">
      <c r="A77" s="3" t="s">
        <v>162</v>
      </c>
      <c r="B77">
        <v>50.12500000000001</v>
      </c>
      <c r="C77">
        <v>195.24147000000002</v>
      </c>
      <c r="E77" s="8" t="s">
        <v>360</v>
      </c>
      <c r="F77" s="9">
        <v>0.523</v>
      </c>
      <c r="G77" s="9">
        <v>0.02909</v>
      </c>
    </row>
    <row r="78" spans="1:7" ht="15.75">
      <c r="A78" s="3" t="s">
        <v>160</v>
      </c>
      <c r="B78">
        <v>26.375999999999998</v>
      </c>
      <c r="C78">
        <v>36.761455</v>
      </c>
      <c r="E78" s="8" t="s">
        <v>361</v>
      </c>
      <c r="F78" s="9">
        <v>1.6</v>
      </c>
      <c r="G78" s="9">
        <v>1.138211</v>
      </c>
    </row>
    <row r="79" spans="1:7" ht="15.75">
      <c r="A79" s="3" t="s">
        <v>164</v>
      </c>
      <c r="B79">
        <v>587.2589999999998</v>
      </c>
      <c r="C79">
        <v>7369.419302000002</v>
      </c>
      <c r="E79" s="8" t="s">
        <v>362</v>
      </c>
      <c r="F79" s="9">
        <v>0.05</v>
      </c>
      <c r="G79" s="9">
        <v>0.471286</v>
      </c>
    </row>
    <row r="80" spans="1:7" ht="15.75">
      <c r="A80" s="3" t="s">
        <v>174</v>
      </c>
      <c r="B80">
        <v>688.177</v>
      </c>
      <c r="C80">
        <v>13488.123230999998</v>
      </c>
      <c r="E80" s="8" t="s">
        <v>363</v>
      </c>
      <c r="F80" s="9">
        <v>5.074</v>
      </c>
      <c r="G80" s="9">
        <v>53.641891</v>
      </c>
    </row>
    <row r="81" spans="1:7" ht="15.75">
      <c r="A81" s="3" t="s">
        <v>166</v>
      </c>
      <c r="B81">
        <v>5.232</v>
      </c>
      <c r="C81">
        <v>142.550447</v>
      </c>
      <c r="E81" s="8" t="s">
        <v>364</v>
      </c>
      <c r="F81" s="9">
        <v>1.033</v>
      </c>
      <c r="G81" s="9">
        <v>0.239529</v>
      </c>
    </row>
    <row r="82" spans="1:7" ht="15.75">
      <c r="A82" s="3" t="s">
        <v>168</v>
      </c>
      <c r="B82">
        <v>45.417</v>
      </c>
      <c r="C82">
        <v>586.0468549999999</v>
      </c>
      <c r="E82" s="8" t="s">
        <v>365</v>
      </c>
      <c r="F82" s="9">
        <v>0.005</v>
      </c>
      <c r="G82" s="9">
        <v>0.029256</v>
      </c>
    </row>
    <row r="83" spans="1:7" ht="15.75">
      <c r="A83" s="3" t="s">
        <v>170</v>
      </c>
      <c r="B83">
        <v>172.538</v>
      </c>
      <c r="C83">
        <v>1011.5017049999999</v>
      </c>
      <c r="E83" s="8" t="s">
        <v>366</v>
      </c>
      <c r="F83" s="9">
        <v>0.3</v>
      </c>
      <c r="G83" s="9">
        <v>0.894511</v>
      </c>
    </row>
    <row r="84" spans="1:7" ht="15.75">
      <c r="A84" s="3" t="s">
        <v>172</v>
      </c>
      <c r="B84">
        <v>52.751999999999995</v>
      </c>
      <c r="C84">
        <v>97.241373</v>
      </c>
      <c r="E84" s="8" t="s">
        <v>367</v>
      </c>
      <c r="F84" s="9">
        <v>0.61</v>
      </c>
      <c r="G84" s="9">
        <v>0.061618</v>
      </c>
    </row>
    <row r="85" spans="1:7" ht="15.75">
      <c r="A85" s="3" t="s">
        <v>186</v>
      </c>
      <c r="B85">
        <v>53.969</v>
      </c>
      <c r="C85">
        <v>179.199492</v>
      </c>
      <c r="E85" s="8" t="s">
        <v>368</v>
      </c>
      <c r="F85" s="9">
        <v>0.03</v>
      </c>
      <c r="G85" s="9">
        <v>0.988904</v>
      </c>
    </row>
    <row r="86" spans="1:7" ht="15.75">
      <c r="A86" s="3" t="s">
        <v>176</v>
      </c>
      <c r="B86">
        <v>0</v>
      </c>
      <c r="C86">
        <v>0</v>
      </c>
      <c r="E86" s="8" t="s">
        <v>369</v>
      </c>
      <c r="F86" s="9">
        <v>0.05</v>
      </c>
      <c r="G86" s="9">
        <v>0.07399</v>
      </c>
    </row>
    <row r="87" spans="1:7" ht="15.75">
      <c r="A87" s="3" t="s">
        <v>178</v>
      </c>
      <c r="B87">
        <v>439.64500000000004</v>
      </c>
      <c r="C87">
        <v>2259.0819800000004</v>
      </c>
      <c r="E87" s="8" t="s">
        <v>370</v>
      </c>
      <c r="F87" s="9">
        <v>0.45</v>
      </c>
      <c r="G87" s="9">
        <v>0.409477</v>
      </c>
    </row>
    <row r="88" spans="1:7" ht="15.75">
      <c r="A88" s="3" t="s">
        <v>180</v>
      </c>
      <c r="B88">
        <v>338.812</v>
      </c>
      <c r="C88">
        <v>1616.2820280000003</v>
      </c>
      <c r="E88" s="8" t="s">
        <v>371</v>
      </c>
      <c r="F88" s="9">
        <v>0.13</v>
      </c>
      <c r="G88" s="9">
        <v>0.287419</v>
      </c>
    </row>
    <row r="89" spans="1:7" ht="15.75">
      <c r="A89" s="3" t="s">
        <v>182</v>
      </c>
      <c r="B89">
        <v>121.769</v>
      </c>
      <c r="C89">
        <v>1070.129558</v>
      </c>
      <c r="E89" s="8" t="s">
        <v>372</v>
      </c>
      <c r="F89" s="9">
        <v>0.187</v>
      </c>
      <c r="G89" s="9">
        <v>0.745982</v>
      </c>
    </row>
    <row r="90" spans="1:7" ht="15.75">
      <c r="A90" s="3" t="s">
        <v>184</v>
      </c>
      <c r="B90">
        <v>144.185</v>
      </c>
      <c r="C90">
        <v>527.8086109999999</v>
      </c>
      <c r="E90" s="8" t="s">
        <v>373</v>
      </c>
      <c r="F90" s="9">
        <v>0.152</v>
      </c>
      <c r="G90" s="9">
        <v>0.574074</v>
      </c>
    </row>
    <row r="91" spans="1:7" ht="15.75">
      <c r="A91" s="3" t="s">
        <v>188</v>
      </c>
      <c r="B91">
        <v>30.119999999999997</v>
      </c>
      <c r="C91">
        <v>754.5013459999998</v>
      </c>
      <c r="E91" s="8" t="s">
        <v>374</v>
      </c>
      <c r="F91" s="9">
        <v>10.088</v>
      </c>
      <c r="G91" s="9">
        <v>7.777777</v>
      </c>
    </row>
    <row r="92" spans="1:7" ht="15.75">
      <c r="A92" s="3" t="s">
        <v>190</v>
      </c>
      <c r="B92">
        <v>1.7400000000000002</v>
      </c>
      <c r="C92">
        <v>4.129614</v>
      </c>
      <c r="E92" s="8" t="s">
        <v>375</v>
      </c>
      <c r="F92" s="9">
        <v>0.67</v>
      </c>
      <c r="G92" s="9">
        <v>0.382909</v>
      </c>
    </row>
    <row r="93" spans="1:7" ht="15.75">
      <c r="A93" s="4" t="s">
        <v>192</v>
      </c>
      <c r="B93">
        <v>165.544</v>
      </c>
      <c r="C93">
        <v>539.467406</v>
      </c>
      <c r="E93" s="8" t="s">
        <v>376</v>
      </c>
      <c r="F93" s="9">
        <v>0.023</v>
      </c>
      <c r="G93" s="9">
        <v>0.007036</v>
      </c>
    </row>
    <row r="94" spans="1:7" ht="15.75">
      <c r="A94" s="3" t="s">
        <v>194</v>
      </c>
      <c r="B94">
        <v>27.997000000000003</v>
      </c>
      <c r="C94">
        <v>68.008119</v>
      </c>
      <c r="E94" s="8" t="s">
        <v>377</v>
      </c>
      <c r="F94" s="9">
        <v>0.2</v>
      </c>
      <c r="G94" s="9">
        <v>1.67208</v>
      </c>
    </row>
    <row r="95" spans="1:7" ht="15.75">
      <c r="A95" s="3" t="s">
        <v>196</v>
      </c>
      <c r="B95">
        <v>7.2059999999999995</v>
      </c>
      <c r="C95">
        <v>15.71819</v>
      </c>
      <c r="E95" s="8" t="s">
        <v>378</v>
      </c>
      <c r="F95" s="9">
        <v>0.1</v>
      </c>
      <c r="G95" s="9">
        <v>0.041447</v>
      </c>
    </row>
    <row r="96" spans="1:7" ht="15.75">
      <c r="A96" s="3" t="s">
        <v>198</v>
      </c>
      <c r="B96">
        <v>2.189</v>
      </c>
      <c r="C96">
        <v>31.616493000000006</v>
      </c>
      <c r="E96" s="8" t="s">
        <v>379</v>
      </c>
      <c r="F96" s="9">
        <v>0.02</v>
      </c>
      <c r="G96" s="9">
        <v>0.133417</v>
      </c>
    </row>
    <row r="97" spans="1:7" ht="15.75">
      <c r="A97" s="3" t="s">
        <v>200</v>
      </c>
      <c r="B97">
        <v>0.806</v>
      </c>
      <c r="C97">
        <v>1.293299</v>
      </c>
      <c r="E97" s="8" t="s">
        <v>380</v>
      </c>
      <c r="F97" s="9">
        <v>0.3</v>
      </c>
      <c r="G97" s="9">
        <v>1.861663</v>
      </c>
    </row>
    <row r="98" spans="1:7" ht="15.75">
      <c r="A98" s="5" t="s">
        <v>444</v>
      </c>
      <c r="B98" s="12">
        <v>10372.996</v>
      </c>
      <c r="C98" s="12">
        <v>3769.5887470000016</v>
      </c>
      <c r="E98" s="8" t="s">
        <v>381</v>
      </c>
      <c r="F98" s="9">
        <v>25.86</v>
      </c>
      <c r="G98" s="9">
        <v>81.916108</v>
      </c>
    </row>
    <row r="99" spans="1:7" ht="15.75">
      <c r="A99" s="6" t="s">
        <v>443</v>
      </c>
      <c r="B99" s="12">
        <f>SUM(B2:B98)</f>
        <v>62562.244</v>
      </c>
      <c r="C99" s="12">
        <f>SUM(C2:C98)</f>
        <v>100545.413673</v>
      </c>
      <c r="E99" s="8" t="s">
        <v>382</v>
      </c>
      <c r="F99" s="9">
        <v>34.873</v>
      </c>
      <c r="G99" s="9">
        <v>150.058066</v>
      </c>
    </row>
    <row r="100" spans="2:7" ht="15.75">
      <c r="B100" s="7"/>
      <c r="C100" s="7"/>
      <c r="E100" s="8" t="s">
        <v>383</v>
      </c>
      <c r="F100" s="9">
        <v>1.556</v>
      </c>
      <c r="G100" s="9">
        <v>2.005385</v>
      </c>
    </row>
    <row r="101" spans="5:7" ht="15.75">
      <c r="E101" s="8" t="s">
        <v>384</v>
      </c>
      <c r="F101" s="9">
        <v>0.2</v>
      </c>
      <c r="G101" s="9">
        <v>0.111025</v>
      </c>
    </row>
    <row r="102" spans="5:7" ht="15.75">
      <c r="E102" s="8" t="s">
        <v>385</v>
      </c>
      <c r="F102" s="9">
        <v>1.538</v>
      </c>
      <c r="G102" s="9">
        <v>1.623417</v>
      </c>
    </row>
    <row r="103" spans="5:7" ht="15.75">
      <c r="E103" s="8" t="s">
        <v>386</v>
      </c>
      <c r="F103" s="9">
        <v>0.1</v>
      </c>
      <c r="G103" s="9">
        <v>0.425676</v>
      </c>
    </row>
    <row r="104" spans="5:7" ht="15.75">
      <c r="E104" s="8" t="s">
        <v>387</v>
      </c>
      <c r="F104" s="9">
        <v>1</v>
      </c>
      <c r="G104" s="9">
        <v>1.017353</v>
      </c>
    </row>
    <row r="105" spans="5:7" ht="15.75">
      <c r="E105" s="8" t="s">
        <v>388</v>
      </c>
      <c r="F105" s="9">
        <v>0.3</v>
      </c>
      <c r="G105" s="9">
        <v>0.686762</v>
      </c>
    </row>
    <row r="106" spans="5:7" ht="15.75">
      <c r="E106" s="8" t="s">
        <v>389</v>
      </c>
      <c r="F106" s="9">
        <v>1.2</v>
      </c>
      <c r="G106" s="9">
        <v>1.370623</v>
      </c>
    </row>
    <row r="107" spans="5:7" ht="15.75">
      <c r="E107" s="8" t="s">
        <v>390</v>
      </c>
      <c r="F107" s="9">
        <v>0.1</v>
      </c>
      <c r="G107" s="9">
        <v>0.136327</v>
      </c>
    </row>
    <row r="108" spans="5:7" ht="15.75">
      <c r="E108" s="8" t="s">
        <v>391</v>
      </c>
      <c r="F108" s="9">
        <v>1.206</v>
      </c>
      <c r="G108" s="9">
        <v>0.669353</v>
      </c>
    </row>
    <row r="109" spans="5:7" ht="15.75">
      <c r="E109" s="8" t="s">
        <v>392</v>
      </c>
      <c r="F109" s="9">
        <v>1.65</v>
      </c>
      <c r="G109" s="9">
        <v>1.123638</v>
      </c>
    </row>
    <row r="110" spans="5:7" ht="15.75">
      <c r="E110" s="8" t="s">
        <v>393</v>
      </c>
      <c r="F110" s="9">
        <v>0.007</v>
      </c>
      <c r="G110" s="9">
        <v>0.139687</v>
      </c>
    </row>
    <row r="111" spans="5:7" ht="15.75">
      <c r="E111" s="8" t="s">
        <v>394</v>
      </c>
      <c r="F111" s="9">
        <v>2.628</v>
      </c>
      <c r="G111" s="9">
        <v>1.652227</v>
      </c>
    </row>
    <row r="112" spans="5:7" ht="15.75">
      <c r="E112" s="8" t="s">
        <v>395</v>
      </c>
      <c r="F112" s="9">
        <v>0.265</v>
      </c>
      <c r="G112" s="9">
        <v>0.704297</v>
      </c>
    </row>
    <row r="113" spans="5:7" ht="15.75">
      <c r="E113" s="8" t="s">
        <v>396</v>
      </c>
      <c r="F113" s="9">
        <v>13.35</v>
      </c>
      <c r="G113" s="9">
        <v>164.812845</v>
      </c>
    </row>
    <row r="114" spans="5:7" ht="15.75">
      <c r="E114" s="8" t="s">
        <v>397</v>
      </c>
      <c r="F114" s="9">
        <v>0.05</v>
      </c>
      <c r="G114" s="9">
        <v>0.343137</v>
      </c>
    </row>
    <row r="115" spans="5:7" ht="15.75">
      <c r="E115" s="8" t="s">
        <v>398</v>
      </c>
      <c r="F115" s="9">
        <v>1</v>
      </c>
      <c r="G115" s="9">
        <v>1.017365</v>
      </c>
    </row>
    <row r="116" spans="5:7" ht="15.75">
      <c r="E116" s="8" t="s">
        <v>399</v>
      </c>
      <c r="F116" s="9">
        <v>33.134</v>
      </c>
      <c r="G116" s="9">
        <v>118.118714</v>
      </c>
    </row>
    <row r="117" spans="5:7" ht="15.75">
      <c r="E117" s="8" t="s">
        <v>400</v>
      </c>
      <c r="F117" s="9">
        <v>86.139</v>
      </c>
      <c r="G117" s="9">
        <v>179.348666</v>
      </c>
    </row>
    <row r="118" spans="5:7" ht="15.75">
      <c r="E118" s="8" t="s">
        <v>401</v>
      </c>
      <c r="F118" s="9">
        <v>3.668</v>
      </c>
      <c r="G118" s="9">
        <v>19.56034</v>
      </c>
    </row>
    <row r="119" spans="5:7" ht="15.75">
      <c r="E119" s="8" t="s">
        <v>402</v>
      </c>
      <c r="F119" s="9">
        <v>0.05</v>
      </c>
      <c r="G119" s="9">
        <v>0.0629</v>
      </c>
    </row>
    <row r="120" spans="5:7" ht="15.75">
      <c r="E120" s="8" t="s">
        <v>403</v>
      </c>
      <c r="F120" s="9">
        <v>2.222</v>
      </c>
      <c r="G120" s="9">
        <v>3.674929</v>
      </c>
    </row>
    <row r="121" spans="5:7" ht="15.75">
      <c r="E121" s="8" t="s">
        <v>404</v>
      </c>
      <c r="F121" s="9">
        <v>0.139</v>
      </c>
      <c r="G121" s="9">
        <v>2.801757</v>
      </c>
    </row>
    <row r="122" spans="5:7" ht="15.75">
      <c r="E122" s="8" t="s">
        <v>405</v>
      </c>
      <c r="F122" s="9">
        <v>0.02</v>
      </c>
      <c r="G122" s="9">
        <v>0.109158</v>
      </c>
    </row>
    <row r="123" spans="5:7" ht="15.75">
      <c r="E123" s="8" t="s">
        <v>406</v>
      </c>
      <c r="F123" s="9">
        <v>10</v>
      </c>
      <c r="G123" s="9">
        <v>25.189964</v>
      </c>
    </row>
    <row r="124" spans="5:7" ht="15.75">
      <c r="E124" s="8" t="s">
        <v>407</v>
      </c>
      <c r="F124" s="9">
        <v>6.554</v>
      </c>
      <c r="G124" s="9">
        <v>15.929347</v>
      </c>
    </row>
    <row r="125" spans="5:7" ht="15.75">
      <c r="E125" s="8" t="s">
        <v>408</v>
      </c>
      <c r="F125" s="9">
        <v>0.09</v>
      </c>
      <c r="G125" s="9">
        <v>0.145406</v>
      </c>
    </row>
    <row r="126" spans="5:7" ht="15.75">
      <c r="E126" s="8" t="s">
        <v>409</v>
      </c>
      <c r="F126" s="9">
        <v>0.872</v>
      </c>
      <c r="G126" s="9">
        <v>0.314849</v>
      </c>
    </row>
    <row r="127" spans="5:7" ht="15.75">
      <c r="E127" s="8" t="s">
        <v>410</v>
      </c>
      <c r="F127" s="9">
        <v>0.034</v>
      </c>
      <c r="G127" s="9">
        <v>1.556243</v>
      </c>
    </row>
    <row r="128" spans="5:7" ht="15.75">
      <c r="E128" s="8" t="s">
        <v>411</v>
      </c>
      <c r="F128" s="9">
        <v>0.104</v>
      </c>
      <c r="G128" s="9">
        <v>6.868606</v>
      </c>
    </row>
    <row r="129" spans="5:7" ht="15.75">
      <c r="E129" s="8" t="s">
        <v>412</v>
      </c>
      <c r="F129" s="9">
        <v>0.253</v>
      </c>
      <c r="G129" s="9">
        <v>5.770159</v>
      </c>
    </row>
    <row r="130" spans="5:7" ht="15.75">
      <c r="E130" s="8" t="s">
        <v>413</v>
      </c>
      <c r="F130" s="9">
        <v>2.525</v>
      </c>
      <c r="G130" s="9">
        <v>0.356035</v>
      </c>
    </row>
    <row r="131" spans="5:7" ht="15.75">
      <c r="E131" s="8" t="s">
        <v>414</v>
      </c>
      <c r="F131" s="9">
        <v>7</v>
      </c>
      <c r="G131" s="9">
        <v>7.603505</v>
      </c>
    </row>
    <row r="132" spans="5:7" ht="15.75">
      <c r="E132" s="8" t="s">
        <v>415</v>
      </c>
      <c r="F132" s="9">
        <v>26</v>
      </c>
      <c r="G132" s="9">
        <v>5.294761</v>
      </c>
    </row>
    <row r="133" spans="5:7" ht="15.75">
      <c r="E133" s="8" t="s">
        <v>416</v>
      </c>
      <c r="F133" s="9">
        <v>0.04</v>
      </c>
      <c r="G133" s="9">
        <v>0.020326</v>
      </c>
    </row>
    <row r="134" spans="5:7" ht="15.75">
      <c r="E134" s="8" t="s">
        <v>417</v>
      </c>
      <c r="F134" s="9">
        <v>0.93</v>
      </c>
      <c r="G134" s="9">
        <v>11.196692</v>
      </c>
    </row>
    <row r="135" spans="5:7" ht="15.75">
      <c r="E135" s="8" t="s">
        <v>418</v>
      </c>
      <c r="F135" s="9">
        <v>1.336</v>
      </c>
      <c r="G135" s="9">
        <v>1.264554</v>
      </c>
    </row>
    <row r="136" spans="5:7" ht="15.75">
      <c r="E136" s="8" t="s">
        <v>419</v>
      </c>
      <c r="F136" s="9">
        <v>0.333</v>
      </c>
      <c r="G136" s="9">
        <v>0.0348</v>
      </c>
    </row>
    <row r="137" spans="5:7" ht="15.75">
      <c r="E137" s="8" t="s">
        <v>420</v>
      </c>
      <c r="F137" s="9">
        <v>8.938</v>
      </c>
      <c r="G137" s="9">
        <v>9.475439</v>
      </c>
    </row>
    <row r="138" spans="5:7" ht="15.75">
      <c r="E138" s="8" t="s">
        <v>421</v>
      </c>
      <c r="F138" s="9">
        <v>14.613</v>
      </c>
      <c r="G138" s="9">
        <v>16.512263</v>
      </c>
    </row>
    <row r="139" spans="5:7" ht="15.75">
      <c r="E139" s="8" t="s">
        <v>422</v>
      </c>
      <c r="F139" s="9">
        <v>1.112</v>
      </c>
      <c r="G139" s="9">
        <v>0.072932</v>
      </c>
    </row>
    <row r="140" spans="5:7" ht="15.75">
      <c r="E140" s="8" t="s">
        <v>423</v>
      </c>
      <c r="F140" s="9">
        <v>0.713</v>
      </c>
      <c r="G140" s="9">
        <v>2.744168</v>
      </c>
    </row>
    <row r="141" spans="5:7" ht="15.75">
      <c r="E141" s="8" t="s">
        <v>424</v>
      </c>
      <c r="F141" s="9">
        <v>0.03</v>
      </c>
      <c r="G141" s="9">
        <v>0.154033</v>
      </c>
    </row>
    <row r="142" spans="5:7" ht="15.75">
      <c r="E142" s="8" t="s">
        <v>425</v>
      </c>
      <c r="F142" s="9">
        <v>0.015</v>
      </c>
      <c r="G142" s="9">
        <v>0.479697</v>
      </c>
    </row>
    <row r="143" spans="5:7" ht="15.75">
      <c r="E143" s="8" t="s">
        <v>426</v>
      </c>
      <c r="F143" s="9">
        <v>0.1</v>
      </c>
      <c r="G143" s="9">
        <v>0.923466</v>
      </c>
    </row>
    <row r="144" spans="5:7" ht="15.75">
      <c r="E144" s="8" t="s">
        <v>427</v>
      </c>
      <c r="F144" s="9">
        <v>0.45</v>
      </c>
      <c r="G144" s="9">
        <v>0.411765</v>
      </c>
    </row>
    <row r="145" spans="5:7" ht="15.75">
      <c r="E145" s="8" t="s">
        <v>428</v>
      </c>
      <c r="F145" s="9">
        <v>2.602</v>
      </c>
      <c r="G145" s="9">
        <v>9.847084</v>
      </c>
    </row>
    <row r="146" spans="5:7" ht="15.75">
      <c r="E146" s="8" t="s">
        <v>429</v>
      </c>
      <c r="F146" s="9">
        <v>0.805</v>
      </c>
      <c r="G146" s="9">
        <v>3.48379</v>
      </c>
    </row>
    <row r="147" spans="5:7" ht="15.75">
      <c r="E147" s="8" t="s">
        <v>430</v>
      </c>
      <c r="F147" s="9">
        <v>0.2</v>
      </c>
      <c r="G147" s="9">
        <v>0.143999</v>
      </c>
    </row>
    <row r="148" spans="5:7" ht="15.75">
      <c r="E148" s="8" t="s">
        <v>431</v>
      </c>
      <c r="F148" s="9">
        <v>3.15</v>
      </c>
      <c r="G148" s="9">
        <v>14.307346</v>
      </c>
    </row>
    <row r="149" spans="5:7" ht="15.75">
      <c r="E149" s="8" t="s">
        <v>432</v>
      </c>
      <c r="F149" s="9">
        <v>6.714</v>
      </c>
      <c r="G149" s="9">
        <v>66.515345</v>
      </c>
    </row>
    <row r="150" spans="5:7" ht="15.75">
      <c r="E150" s="8" t="s">
        <v>433</v>
      </c>
      <c r="F150" s="9">
        <v>1.028</v>
      </c>
      <c r="G150" s="9">
        <v>27.073334</v>
      </c>
    </row>
    <row r="151" spans="5:7" ht="15.75">
      <c r="E151" s="8" t="s">
        <v>434</v>
      </c>
      <c r="F151" s="9">
        <v>0.01</v>
      </c>
      <c r="G151" s="9">
        <v>0.21833</v>
      </c>
    </row>
    <row r="152" spans="5:7" ht="15.75">
      <c r="E152" s="8" t="s">
        <v>435</v>
      </c>
      <c r="F152" s="9">
        <v>0.15</v>
      </c>
      <c r="G152" s="9">
        <v>0.017429</v>
      </c>
    </row>
    <row r="153" spans="5:7" ht="15.75">
      <c r="E153" s="8" t="s">
        <v>436</v>
      </c>
      <c r="F153" s="9">
        <v>0.803</v>
      </c>
      <c r="G153" s="9">
        <v>0.606266</v>
      </c>
    </row>
    <row r="154" spans="5:7" ht="15.75">
      <c r="E154" s="8" t="s">
        <v>437</v>
      </c>
      <c r="F154" s="9">
        <v>4.092</v>
      </c>
      <c r="G154" s="9">
        <v>6.62283</v>
      </c>
    </row>
    <row r="155" spans="5:7" ht="15.75">
      <c r="E155" s="8" t="s">
        <v>438</v>
      </c>
      <c r="F155" s="9">
        <v>0.21</v>
      </c>
      <c r="G155" s="9">
        <v>6.672449</v>
      </c>
    </row>
    <row r="156" spans="5:7" ht="15.75">
      <c r="E156" s="8" t="s">
        <v>439</v>
      </c>
      <c r="F156" s="9">
        <v>6.478</v>
      </c>
      <c r="G156" s="9">
        <v>7.015824</v>
      </c>
    </row>
    <row r="157" spans="5:7" ht="15.75">
      <c r="E157" s="8" t="s">
        <v>440</v>
      </c>
      <c r="F157" s="9">
        <v>1.33</v>
      </c>
      <c r="G157" s="9">
        <v>51.190399</v>
      </c>
    </row>
    <row r="158" spans="5:7" ht="15.75">
      <c r="E158" s="8" t="s">
        <v>441</v>
      </c>
      <c r="F158" s="9">
        <v>10.886</v>
      </c>
      <c r="G158" s="9">
        <v>78.347444</v>
      </c>
    </row>
    <row r="159" spans="5:7" ht="15.75">
      <c r="E159" s="8" t="s">
        <v>442</v>
      </c>
      <c r="F159" s="9">
        <v>33.522</v>
      </c>
      <c r="G159" s="9">
        <v>64.824687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3" sqref="H3:H5"/>
    </sheetView>
  </sheetViews>
  <sheetFormatPr defaultColWidth="8.88671875" defaultRowHeight="15.75"/>
  <cols>
    <col min="2" max="2" width="11.10546875" style="0" bestFit="1" customWidth="1"/>
    <col min="3" max="3" width="14.10546875" style="0" bestFit="1" customWidth="1"/>
    <col min="7" max="7" width="15.6640625" style="0" bestFit="1" customWidth="1"/>
    <col min="8" max="8" width="19.10546875" style="0" bestFit="1" customWidth="1"/>
  </cols>
  <sheetData>
    <row r="1" spans="2:3" ht="15.75">
      <c r="B1" s="12">
        <v>1000</v>
      </c>
      <c r="C1" s="12">
        <v>1000000</v>
      </c>
    </row>
    <row r="2" spans="1:8" ht="15.75">
      <c r="A2">
        <v>1</v>
      </c>
      <c r="B2" s="12">
        <v>5629</v>
      </c>
      <c r="C2" s="12">
        <v>540.756161</v>
      </c>
      <c r="F2" t="s">
        <v>453</v>
      </c>
      <c r="G2" t="s">
        <v>454</v>
      </c>
      <c r="H2" t="s">
        <v>455</v>
      </c>
    </row>
    <row r="3" spans="1:8" ht="15.75">
      <c r="A3">
        <v>2</v>
      </c>
      <c r="B3" s="12">
        <v>6380.5</v>
      </c>
      <c r="C3" s="12">
        <v>610.241986</v>
      </c>
      <c r="F3" t="s">
        <v>22</v>
      </c>
      <c r="G3" s="12">
        <v>2021.5</v>
      </c>
      <c r="H3" s="12">
        <v>181.124847</v>
      </c>
    </row>
    <row r="4" spans="1:8" ht="15.75">
      <c r="A4">
        <v>3</v>
      </c>
      <c r="B4" s="12">
        <v>5916</v>
      </c>
      <c r="C4" s="12">
        <v>566.212847</v>
      </c>
      <c r="F4" t="s">
        <v>26</v>
      </c>
      <c r="G4" s="12">
        <v>4433.35</v>
      </c>
      <c r="H4" s="12">
        <v>388.101238</v>
      </c>
    </row>
    <row r="5" spans="1:8" ht="15.75">
      <c r="A5">
        <v>4</v>
      </c>
      <c r="B5" s="12">
        <v>1677</v>
      </c>
      <c r="C5" s="12">
        <v>173.353287</v>
      </c>
      <c r="F5" t="s">
        <v>29</v>
      </c>
      <c r="G5" s="12">
        <v>5194.18</v>
      </c>
      <c r="H5" s="12">
        <v>459.893759</v>
      </c>
    </row>
    <row r="6" spans="1:3" ht="15.75">
      <c r="A6">
        <v>5</v>
      </c>
      <c r="B6" s="12">
        <v>1450</v>
      </c>
      <c r="C6" s="12">
        <v>119.635645</v>
      </c>
    </row>
    <row r="7" spans="1:3" ht="15.75">
      <c r="A7">
        <v>6</v>
      </c>
      <c r="B7" s="12">
        <v>4665</v>
      </c>
      <c r="C7" s="12">
        <v>373.446615</v>
      </c>
    </row>
    <row r="8" spans="1:3" ht="15.75">
      <c r="A8">
        <v>7</v>
      </c>
      <c r="B8" s="12">
        <v>1943</v>
      </c>
      <c r="C8" s="12">
        <v>153.495748</v>
      </c>
    </row>
    <row r="9" spans="1:3" ht="15.75">
      <c r="A9">
        <v>8</v>
      </c>
      <c r="B9" s="12">
        <v>5191</v>
      </c>
      <c r="C9" s="12">
        <v>411.400756</v>
      </c>
    </row>
    <row r="10" spans="1:3" ht="15.75">
      <c r="A10">
        <v>9</v>
      </c>
      <c r="B10" s="12">
        <v>5481.6</v>
      </c>
      <c r="C10" s="12">
        <v>454.79222942099915</v>
      </c>
    </row>
    <row r="11" spans="1:3" ht="15.75">
      <c r="A11">
        <v>10</v>
      </c>
      <c r="B11" s="12">
        <v>6981.5</v>
      </c>
      <c r="C11" s="12">
        <v>631.818286</v>
      </c>
    </row>
    <row r="12" spans="1:3" ht="15.75">
      <c r="A12">
        <v>11</v>
      </c>
      <c r="B12" s="12">
        <v>6454.04</v>
      </c>
      <c r="C12" s="12">
        <v>630.652389</v>
      </c>
    </row>
    <row r="13" spans="1:3" ht="15.75">
      <c r="A13">
        <v>12</v>
      </c>
      <c r="B13" s="12">
        <v>3499</v>
      </c>
      <c r="C13" s="12">
        <v>313.060855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2016-03-04T05:58:58Z</cp:lastPrinted>
  <dcterms:created xsi:type="dcterms:W3CDTF">2000-07-11T06:45:15Z</dcterms:created>
  <dcterms:modified xsi:type="dcterms:W3CDTF">2016-07-14T13:17:01Z</dcterms:modified>
  <cp:category/>
  <cp:version/>
  <cp:contentType/>
  <cp:contentStatus/>
</cp:coreProperties>
</file>