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Fulgence 2014\commerce exterieur\2017\Mai\"/>
    </mc:Choice>
  </mc:AlternateContent>
  <bookViews>
    <workbookView xWindow="240" yWindow="270" windowWidth="9180" windowHeight="508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A!$B$6:$JL$58</definedName>
  </definedNames>
  <calcPr calcId="152511"/>
</workbook>
</file>

<file path=xl/calcChain.xml><?xml version="1.0" encoding="utf-8"?>
<calcChain xmlns="http://schemas.openxmlformats.org/spreadsheetml/2006/main">
  <c r="JI52" i="4" l="1"/>
  <c r="JJ52" i="4"/>
  <c r="JK52" i="4"/>
  <c r="JL52" i="4"/>
  <c r="JI53" i="4"/>
  <c r="JJ53" i="4"/>
  <c r="JK53" i="4"/>
  <c r="JL53" i="4"/>
  <c r="JL51" i="4"/>
  <c r="JK51" i="4"/>
  <c r="JJ51" i="4"/>
  <c r="JI51" i="4"/>
  <c r="JI46" i="4"/>
  <c r="JJ46" i="4"/>
  <c r="JK46" i="4"/>
  <c r="JL46" i="4"/>
  <c r="JI47" i="4"/>
  <c r="JJ47" i="4"/>
  <c r="JK47" i="4"/>
  <c r="JL47" i="4"/>
  <c r="JL45" i="4"/>
  <c r="JK45" i="4"/>
  <c r="JJ45" i="4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25" i="4"/>
  <c r="JJ25" i="4"/>
  <c r="JK25" i="4"/>
  <c r="JL25" i="4"/>
  <c r="JL18" i="4"/>
  <c r="JK18" i="4"/>
  <c r="JJ18" i="4"/>
  <c r="JI18" i="4"/>
  <c r="JK43" i="4" l="1"/>
  <c r="JL43" i="4"/>
  <c r="JI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J43" i="4" l="1"/>
  <c r="IL49" i="4"/>
  <c r="IL41" i="4" s="1"/>
  <c r="IM49" i="4"/>
  <c r="IN49" i="4"/>
  <c r="IN41" i="4" s="1"/>
  <c r="IO49" i="4"/>
  <c r="IP49" i="4"/>
  <c r="IP41" i="4" s="1"/>
  <c r="IQ49" i="4"/>
  <c r="IR49" i="4"/>
  <c r="IR41" i="4" s="1"/>
  <c r="IS49" i="4"/>
  <c r="IT49" i="4"/>
  <c r="IT41" i="4" s="1"/>
  <c r="IU49" i="4"/>
  <c r="IV49" i="4"/>
  <c r="IV41" i="4" s="1"/>
  <c r="IV56" i="4" s="1"/>
  <c r="IW49" i="4"/>
  <c r="IX49" i="4"/>
  <c r="IX41" i="4" s="1"/>
  <c r="IX56" i="4" s="1"/>
  <c r="IY49" i="4"/>
  <c r="IZ49" i="4"/>
  <c r="IZ41" i="4" s="1"/>
  <c r="IZ56" i="4" s="1"/>
  <c r="JA49" i="4"/>
  <c r="JB49" i="4"/>
  <c r="JB41" i="4" s="1"/>
  <c r="JB56" i="4" s="1"/>
  <c r="JC49" i="4"/>
  <c r="JD49" i="4"/>
  <c r="JD41" i="4" s="1"/>
  <c r="JD56" i="4" s="1"/>
  <c r="JE49" i="4"/>
  <c r="JF49" i="4"/>
  <c r="JF41" i="4" s="1"/>
  <c r="JF56" i="4" s="1"/>
  <c r="JG49" i="4"/>
  <c r="JH49" i="4"/>
  <c r="JH41" i="4" s="1"/>
  <c r="JH56" i="4" s="1"/>
  <c r="IM41" i="4"/>
  <c r="IO41" i="4"/>
  <c r="IQ41" i="4"/>
  <c r="IS41" i="4"/>
  <c r="IU41" i="4"/>
  <c r="IW41" i="4"/>
  <c r="IY41" i="4"/>
  <c r="JA41" i="4"/>
  <c r="JC41" i="4"/>
  <c r="JE41" i="4"/>
  <c r="JG41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Q16" i="4" s="1"/>
  <c r="IR26" i="4"/>
  <c r="IS26" i="4"/>
  <c r="IS16" i="4" s="1"/>
  <c r="IT26" i="4"/>
  <c r="IU26" i="4"/>
  <c r="IU16" i="4" s="1"/>
  <c r="IV26" i="4"/>
  <c r="IW26" i="4"/>
  <c r="IW16" i="4" s="1"/>
  <c r="IX26" i="4"/>
  <c r="IY26" i="4"/>
  <c r="IY16" i="4" s="1"/>
  <c r="IZ26" i="4"/>
  <c r="JA26" i="4"/>
  <c r="JA16" i="4" s="1"/>
  <c r="JB26" i="4"/>
  <c r="JC26" i="4"/>
  <c r="JC16" i="4" s="1"/>
  <c r="JD26" i="4"/>
  <c r="JE26" i="4"/>
  <c r="JE16" i="4" s="1"/>
  <c r="JF26" i="4"/>
  <c r="JG26" i="4"/>
  <c r="JG16" i="4" s="1"/>
  <c r="JH26" i="4"/>
  <c r="IK16" i="4"/>
  <c r="IL16" i="4"/>
  <c r="IM16" i="4"/>
  <c r="IN16" i="4"/>
  <c r="IO16" i="4"/>
  <c r="IP16" i="4"/>
  <c r="IR16" i="4"/>
  <c r="IT16" i="4"/>
  <c r="IV16" i="4"/>
  <c r="IX16" i="4"/>
  <c r="IZ16" i="4"/>
  <c r="JB16" i="4"/>
  <c r="JD16" i="4"/>
  <c r="JF16" i="4"/>
  <c r="JH16" i="4"/>
  <c r="IT56" i="4" l="1"/>
  <c r="JG56" i="4"/>
  <c r="JE56" i="4"/>
  <c r="JC56" i="4"/>
  <c r="JA56" i="4"/>
  <c r="IY56" i="4"/>
  <c r="IW56" i="4"/>
  <c r="IU56" i="4"/>
  <c r="IS56" i="4"/>
  <c r="IL56" i="4"/>
  <c r="IR56" i="4"/>
  <c r="IQ56" i="4"/>
  <c r="IO56" i="4"/>
  <c r="IP56" i="4"/>
  <c r="IM56" i="4"/>
  <c r="IN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IJ56" i="4"/>
  <c r="JK33" i="4"/>
  <c r="JL33" i="4"/>
  <c r="JL26" i="4"/>
  <c r="JL16" i="4" s="1"/>
  <c r="JK26" i="4"/>
  <c r="JK16" i="4" s="1"/>
  <c r="JI49" i="4"/>
  <c r="JI41" i="4" s="1"/>
  <c r="JI33" i="4"/>
  <c r="JI26" i="4"/>
  <c r="JI16" i="4" s="1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AP41" i="4" l="1"/>
  <c r="HB41" i="4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CC56" i="4" s="1"/>
  <c r="HA41" i="4"/>
  <c r="GY41" i="4"/>
  <c r="GY56" i="4" s="1"/>
  <c r="GW41" i="4"/>
  <c r="GW56" i="4" s="1"/>
  <c r="GU41" i="4"/>
  <c r="GU56" i="4" s="1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HG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  <c r="IK49" i="4"/>
  <c r="IK41" i="4" s="1"/>
  <c r="IK56" i="4" s="1"/>
  <c r="JK49" i="4"/>
  <c r="JK41" i="4" s="1"/>
  <c r="JK56" i="4" s="1"/>
</calcChain>
</file>

<file path=xl/sharedStrings.xml><?xml version="1.0" encoding="utf-8"?>
<sst xmlns="http://schemas.openxmlformats.org/spreadsheetml/2006/main" count="449" uniqueCount="118">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</sst>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€_-;\-* #,##0.00\ _€_-;_-* &quot;-&quot;??\ _€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6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6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6" fontId="13" fillId="0" borderId="20" xfId="0" applyNumberFormat="1" applyFont="1" applyBorder="1" applyAlignment="1">
      <alignment horizontal="right"/>
    </xf>
    <xf numFmtId="166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6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166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6" fontId="13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6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6" fontId="13" fillId="0" borderId="5" xfId="0" applyNumberFormat="1" applyFont="1" applyBorder="1"/>
    <xf numFmtId="166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6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7" fontId="11" fillId="0" borderId="0" xfId="0" applyNumberFormat="1" applyFont="1" applyBorder="1"/>
    <xf numFmtId="167" fontId="11" fillId="0" borderId="5" xfId="0" applyNumberFormat="1" applyFont="1" applyBorder="1"/>
    <xf numFmtId="166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6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6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6" fontId="13" fillId="0" borderId="14" xfId="0" applyNumberFormat="1" applyFont="1" applyBorder="1" applyAlignment="1">
      <alignment horizontal="right"/>
    </xf>
    <xf numFmtId="166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6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6" fontId="13" fillId="0" borderId="3" xfId="0" applyNumberFormat="1" applyFont="1" applyBorder="1"/>
    <xf numFmtId="3" fontId="13" fillId="0" borderId="14" xfId="0" applyNumberFormat="1" applyFont="1" applyBorder="1"/>
    <xf numFmtId="166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6" fontId="13" fillId="0" borderId="18" xfId="0" applyNumberFormat="1" applyFont="1" applyBorder="1" applyAlignment="1">
      <alignment horizontal="right"/>
    </xf>
    <xf numFmtId="166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6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6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7" fontId="11" fillId="2" borderId="5" xfId="0" applyNumberFormat="1" applyFont="1" applyFill="1" applyBorder="1"/>
    <xf numFmtId="166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6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6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6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6" fontId="13" fillId="3" borderId="0" xfId="0" applyNumberFormat="1" applyFont="1" applyFill="1" applyBorder="1"/>
    <xf numFmtId="168" fontId="13" fillId="3" borderId="0" xfId="0" applyNumberFormat="1" applyFont="1" applyFill="1" applyBorder="1"/>
    <xf numFmtId="167" fontId="13" fillId="3" borderId="0" xfId="0" applyNumberFormat="1" applyFont="1" applyFill="1" applyBorder="1"/>
    <xf numFmtId="1" fontId="13" fillId="3" borderId="0" xfId="0" applyNumberFormat="1" applyFont="1" applyFill="1" applyBorder="1"/>
    <xf numFmtId="166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6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6" fontId="13" fillId="3" borderId="18" xfId="0" applyNumberFormat="1" applyFont="1" applyFill="1" applyBorder="1"/>
    <xf numFmtId="0" fontId="15" fillId="3" borderId="0" xfId="0" applyFont="1" applyFill="1"/>
    <xf numFmtId="166" fontId="11" fillId="3" borderId="0" xfId="0" applyNumberFormat="1" applyFont="1" applyFill="1"/>
    <xf numFmtId="166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6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6" fontId="11" fillId="0" borderId="7" xfId="0" applyNumberFormat="1" applyFont="1" applyBorder="1"/>
    <xf numFmtId="167" fontId="11" fillId="2" borderId="0" xfId="0" applyNumberFormat="1" applyFont="1" applyFill="1" applyBorder="1"/>
    <xf numFmtId="167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6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6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7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164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164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7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164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6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7" fontId="0" fillId="3" borderId="5" xfId="0" applyNumberFormat="1" applyFill="1" applyBorder="1"/>
    <xf numFmtId="0" fontId="13" fillId="3" borderId="5" xfId="0" applyFont="1" applyFill="1" applyBorder="1"/>
    <xf numFmtId="167" fontId="11" fillId="3" borderId="5" xfId="0" applyNumberFormat="1" applyFont="1" applyFill="1" applyBorder="1"/>
    <xf numFmtId="164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164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6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6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6" fontId="14" fillId="0" borderId="14" xfId="1" applyNumberFormat="1" applyFont="1" applyBorder="1" applyAlignment="1" applyProtection="1">
      <alignment horizontal="right"/>
    </xf>
    <xf numFmtId="166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5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6" fontId="14" fillId="0" borderId="5" xfId="1" applyNumberFormat="1" applyFont="1" applyBorder="1" applyProtection="1"/>
    <xf numFmtId="3" fontId="0" fillId="0" borderId="0" xfId="0" applyNumberFormat="1"/>
    <xf numFmtId="166" fontId="14" fillId="0" borderId="5" xfId="0" applyNumberFormat="1" applyFont="1" applyBorder="1" applyProtection="1"/>
    <xf numFmtId="166" fontId="13" fillId="0" borderId="0" xfId="1" applyNumberFormat="1" applyFont="1" applyBorder="1"/>
    <xf numFmtId="166" fontId="13" fillId="2" borderId="0" xfId="1" applyNumberFormat="1" applyFont="1" applyFill="1" applyBorder="1"/>
    <xf numFmtId="166" fontId="13" fillId="0" borderId="0" xfId="1" applyNumberFormat="1" applyFont="1" applyBorder="1" applyAlignment="1" applyProtection="1">
      <alignment horizontal="right"/>
    </xf>
    <xf numFmtId="166" fontId="13" fillId="0" borderId="4" xfId="1" applyNumberFormat="1" applyFont="1" applyBorder="1"/>
    <xf numFmtId="166" fontId="14" fillId="0" borderId="4" xfId="1" applyNumberFormat="1" applyFont="1" applyBorder="1" applyAlignment="1" applyProtection="1">
      <alignment horizontal="right"/>
    </xf>
    <xf numFmtId="166" fontId="14" fillId="0" borderId="6" xfId="1" applyNumberFormat="1" applyFont="1" applyBorder="1" applyProtection="1"/>
    <xf numFmtId="166" fontId="11" fillId="0" borderId="0" xfId="1" applyNumberFormat="1" applyFont="1" applyBorder="1"/>
    <xf numFmtId="166" fontId="13" fillId="0" borderId="5" xfId="1" applyNumberFormat="1" applyFont="1" applyBorder="1"/>
    <xf numFmtId="166" fontId="11" fillId="0" borderId="14" xfId="1" applyNumberFormat="1" applyFont="1" applyBorder="1"/>
    <xf numFmtId="166" fontId="13" fillId="2" borderId="0" xfId="0" applyNumberFormat="1" applyFont="1" applyFill="1" applyBorder="1"/>
    <xf numFmtId="166" fontId="13" fillId="3" borderId="4" xfId="0" applyNumberFormat="1" applyFont="1" applyFill="1" applyBorder="1"/>
    <xf numFmtId="166" fontId="13" fillId="3" borderId="5" xfId="1" applyNumberFormat="1" applyFont="1" applyFill="1" applyBorder="1"/>
    <xf numFmtId="166" fontId="13" fillId="3" borderId="0" xfId="1" applyNumberFormat="1" applyFont="1" applyFill="1" applyBorder="1"/>
    <xf numFmtId="166" fontId="14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6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6" fontId="13" fillId="2" borderId="5" xfId="1" applyNumberFormat="1" applyFont="1" applyFill="1" applyBorder="1"/>
    <xf numFmtId="166" fontId="13" fillId="2" borderId="4" xfId="1" applyNumberFormat="1" applyFont="1" applyFill="1" applyBorder="1"/>
    <xf numFmtId="166" fontId="13" fillId="0" borderId="4" xfId="1" applyNumberFormat="1" applyFont="1" applyBorder="1" applyAlignment="1" applyProtection="1">
      <alignment horizontal="right"/>
    </xf>
    <xf numFmtId="166" fontId="14" fillId="0" borderId="4" xfId="1" applyNumberFormat="1" applyFont="1" applyBorder="1" applyProtection="1"/>
    <xf numFmtId="166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6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7" fontId="12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1" fillId="0" borderId="0" xfId="0" applyFont="1" applyBorder="1" applyAlignment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P293"/>
  <sheetViews>
    <sheetView showGridLines="0" tabSelected="1" view="pageBreakPreview" topLeftCell="A37" zoomScale="60" zoomScaleNormal="75" workbookViewId="0">
      <selection activeCell="JM27" sqref="JM27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customWidth="1"/>
    <col min="40" max="40" width="8.109375" style="229" customWidth="1"/>
    <col min="41" max="41" width="9.44140625" style="229" customWidth="1"/>
    <col min="42" max="42" width="9.33203125" style="229" customWidth="1"/>
    <col min="43" max="43" width="9.44140625" style="229" customWidth="1"/>
    <col min="44" max="44" width="6.77734375" style="229" customWidth="1"/>
    <col min="45" max="45" width="9.44140625" style="229" customWidth="1"/>
    <col min="46" max="46" width="6.77734375" style="229" customWidth="1"/>
    <col min="47" max="47" width="9.44140625" style="229" customWidth="1"/>
    <col min="48" max="48" width="6.77734375" style="229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44" width="9.77734375" style="1" hidden="1" customWidth="1"/>
    <col min="245" max="245" width="10.6640625" style="1" hidden="1" customWidth="1"/>
    <col min="246" max="248" width="9.77734375" style="1" hidden="1" customWidth="1"/>
    <col min="249" max="249" width="10.6640625" style="1" hidden="1" customWidth="1"/>
    <col min="250" max="268" width="9.77734375" style="1" hidden="1" customWidth="1"/>
    <col min="269" max="270" width="11.77734375" style="1" bestFit="1" customWidth="1"/>
    <col min="271" max="271" width="12.109375" style="1" bestFit="1" customWidth="1"/>
    <col min="272" max="272" width="11.777343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3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2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2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60"/>
      <c r="L7" s="13"/>
      <c r="M7" s="13"/>
      <c r="N7" s="13"/>
      <c r="O7" s="46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3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3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1" t="s">
        <v>29</v>
      </c>
    </row>
    <row r="8" spans="2:276" ht="16.5" customHeight="1" x14ac:dyDescent="0.25">
      <c r="B8" s="505" t="s">
        <v>34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506"/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6"/>
      <c r="FL8" s="506"/>
      <c r="FM8" s="506"/>
      <c r="FN8" s="506"/>
      <c r="FO8" s="506"/>
      <c r="FP8" s="506"/>
      <c r="FQ8" s="506"/>
      <c r="FR8" s="506"/>
      <c r="FS8" s="506"/>
      <c r="FT8" s="506"/>
      <c r="FU8" s="506"/>
      <c r="FV8" s="506"/>
      <c r="FW8" s="506"/>
      <c r="FX8" s="506"/>
      <c r="FY8" s="506"/>
      <c r="FZ8" s="506"/>
      <c r="GA8" s="506"/>
      <c r="GB8" s="506"/>
      <c r="GC8" s="506"/>
      <c r="GD8" s="506"/>
      <c r="GE8" s="506"/>
      <c r="GF8" s="506"/>
      <c r="GG8" s="506"/>
      <c r="GH8" s="506"/>
      <c r="GI8" s="506"/>
      <c r="GJ8" s="506"/>
      <c r="GK8" s="506"/>
      <c r="GL8" s="506"/>
      <c r="GM8" s="506"/>
      <c r="GN8" s="506"/>
      <c r="GO8" s="506"/>
      <c r="GP8" s="506"/>
      <c r="GQ8" s="506"/>
      <c r="GR8" s="506"/>
      <c r="GS8" s="506"/>
      <c r="GT8" s="506"/>
      <c r="GU8" s="506"/>
      <c r="GV8" s="506"/>
      <c r="GW8" s="506"/>
      <c r="GX8" s="506"/>
      <c r="GY8" s="506"/>
      <c r="GZ8" s="506"/>
      <c r="HA8" s="506"/>
      <c r="HB8" s="506"/>
      <c r="HC8" s="506"/>
      <c r="HD8" s="506"/>
      <c r="HE8" s="506"/>
      <c r="HF8" s="506"/>
      <c r="HG8" s="506"/>
      <c r="HH8" s="506"/>
      <c r="HI8" s="506"/>
      <c r="HJ8" s="506"/>
      <c r="HK8" s="506"/>
      <c r="HL8" s="506"/>
      <c r="HM8" s="506"/>
      <c r="HN8" s="506"/>
      <c r="HO8" s="506"/>
      <c r="HP8" s="506"/>
      <c r="HQ8" s="506"/>
      <c r="HR8" s="506"/>
      <c r="HS8" s="506"/>
      <c r="HT8" s="506"/>
      <c r="HU8" s="506"/>
      <c r="HV8" s="506"/>
      <c r="HW8" s="506"/>
      <c r="HX8" s="506"/>
      <c r="HY8" s="506"/>
      <c r="HZ8" s="506"/>
      <c r="IA8" s="506"/>
      <c r="IB8" s="506"/>
      <c r="IC8" s="506"/>
      <c r="ID8" s="506"/>
      <c r="IE8" s="506"/>
      <c r="IF8" s="506"/>
      <c r="IG8" s="506"/>
      <c r="IH8" s="506"/>
      <c r="II8" s="506"/>
      <c r="IJ8" s="506"/>
      <c r="IK8" s="506"/>
      <c r="IL8" s="506"/>
      <c r="IM8" s="506"/>
      <c r="IN8" s="506"/>
      <c r="IO8" s="506"/>
      <c r="IP8" s="506"/>
      <c r="IQ8" s="506"/>
      <c r="IR8" s="506"/>
      <c r="IS8" s="506"/>
      <c r="IT8" s="506"/>
      <c r="IU8" s="506"/>
      <c r="IV8" s="506"/>
      <c r="IW8" s="506"/>
      <c r="IX8" s="506"/>
      <c r="IY8" s="506"/>
      <c r="IZ8" s="506"/>
      <c r="JA8" s="506"/>
      <c r="JB8" s="506"/>
      <c r="JC8" s="506"/>
      <c r="JD8" s="506"/>
      <c r="JE8" s="506"/>
      <c r="JF8" s="506"/>
      <c r="JG8" s="506"/>
      <c r="JH8" s="506"/>
      <c r="JI8" s="506"/>
      <c r="JJ8" s="506"/>
      <c r="JK8" s="4"/>
      <c r="JL8" s="329"/>
    </row>
    <row r="9" spans="2:276" ht="16.5" customHeight="1" x14ac:dyDescent="0.25">
      <c r="B9" s="505" t="s">
        <v>116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506"/>
      <c r="FO9" s="506"/>
      <c r="FP9" s="506"/>
      <c r="FQ9" s="506"/>
      <c r="FR9" s="506"/>
      <c r="FS9" s="506"/>
      <c r="FT9" s="506"/>
      <c r="FU9" s="506"/>
      <c r="FV9" s="506"/>
      <c r="FW9" s="506"/>
      <c r="FX9" s="506"/>
      <c r="FY9" s="506"/>
      <c r="FZ9" s="506"/>
      <c r="GA9" s="506"/>
      <c r="GB9" s="506"/>
      <c r="GC9" s="506"/>
      <c r="GD9" s="506"/>
      <c r="GE9" s="506"/>
      <c r="GF9" s="506"/>
      <c r="GG9" s="506"/>
      <c r="GH9" s="506"/>
      <c r="GI9" s="506"/>
      <c r="GJ9" s="506"/>
      <c r="GK9" s="506"/>
      <c r="GL9" s="506"/>
      <c r="GM9" s="506"/>
      <c r="GN9" s="506"/>
      <c r="GO9" s="506"/>
      <c r="GP9" s="506"/>
      <c r="GQ9" s="506"/>
      <c r="GR9" s="506"/>
      <c r="GS9" s="506"/>
      <c r="GT9" s="506"/>
      <c r="GU9" s="506"/>
      <c r="GV9" s="506"/>
      <c r="GW9" s="506"/>
      <c r="GX9" s="506"/>
      <c r="GY9" s="506"/>
      <c r="GZ9" s="506"/>
      <c r="HA9" s="506"/>
      <c r="HB9" s="506"/>
      <c r="HC9" s="506"/>
      <c r="HD9" s="506"/>
      <c r="HE9" s="506"/>
      <c r="HF9" s="506"/>
      <c r="HG9" s="506"/>
      <c r="HH9" s="506"/>
      <c r="HI9" s="506"/>
      <c r="HJ9" s="506"/>
      <c r="HK9" s="506"/>
      <c r="HL9" s="506"/>
      <c r="HM9" s="506"/>
      <c r="HN9" s="506"/>
      <c r="HO9" s="506"/>
      <c r="HP9" s="506"/>
      <c r="HQ9" s="506"/>
      <c r="HR9" s="506"/>
      <c r="HS9" s="506"/>
      <c r="HT9" s="506"/>
      <c r="HU9" s="506"/>
      <c r="HV9" s="506"/>
      <c r="HW9" s="506"/>
      <c r="HX9" s="506"/>
      <c r="HY9" s="506"/>
      <c r="HZ9" s="506"/>
      <c r="IA9" s="506"/>
      <c r="IB9" s="506"/>
      <c r="IC9" s="506"/>
      <c r="ID9" s="506"/>
      <c r="IE9" s="506"/>
      <c r="IF9" s="506"/>
      <c r="IG9" s="506"/>
      <c r="IH9" s="506"/>
      <c r="II9" s="506"/>
      <c r="IJ9" s="506"/>
      <c r="IK9" s="506"/>
      <c r="IL9" s="506"/>
      <c r="IM9" s="506"/>
      <c r="IN9" s="506"/>
      <c r="IO9" s="506"/>
      <c r="IP9" s="506"/>
      <c r="IQ9" s="506"/>
      <c r="IR9" s="506"/>
      <c r="IS9" s="506"/>
      <c r="IT9" s="506"/>
      <c r="IU9" s="506"/>
      <c r="IV9" s="506"/>
      <c r="IW9" s="506"/>
      <c r="IX9" s="506"/>
      <c r="IY9" s="506"/>
      <c r="IZ9" s="506"/>
      <c r="JA9" s="506"/>
      <c r="JB9" s="506"/>
      <c r="JC9" s="506"/>
      <c r="JD9" s="506"/>
      <c r="JE9" s="506"/>
      <c r="JF9" s="506"/>
      <c r="JG9" s="506"/>
      <c r="JH9" s="506"/>
      <c r="JI9" s="506"/>
      <c r="JJ9" s="506"/>
      <c r="JK9" s="4"/>
      <c r="JL9" s="329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1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1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9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9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400"/>
      <c r="AO11" s="404"/>
      <c r="AP11" s="296"/>
      <c r="AQ11" s="449"/>
      <c r="AR11" s="450"/>
      <c r="AS11" s="449"/>
      <c r="AT11" s="450"/>
      <c r="AU11" s="449"/>
      <c r="AV11" s="450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9"/>
      <c r="EM11" s="398"/>
      <c r="EN11" s="390"/>
      <c r="EO11" s="395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9"/>
      <c r="FN11" s="231"/>
      <c r="FO11" s="337"/>
      <c r="FP11" s="333"/>
      <c r="FQ11" s="373"/>
      <c r="FR11" s="373"/>
      <c r="FS11" s="406"/>
      <c r="FT11" s="333"/>
      <c r="FU11" s="373"/>
      <c r="FV11" s="373"/>
      <c r="FW11" s="406"/>
      <c r="FX11" s="333"/>
      <c r="FY11" s="406"/>
      <c r="FZ11" s="333"/>
      <c r="GA11" s="373"/>
      <c r="GB11" s="373"/>
      <c r="GC11" s="406"/>
      <c r="GD11" s="333"/>
      <c r="GE11" s="373"/>
      <c r="GF11" s="373"/>
      <c r="GG11" s="373"/>
      <c r="GH11" s="373"/>
      <c r="GI11" s="373"/>
      <c r="GJ11" s="373"/>
      <c r="GK11" s="398"/>
      <c r="GL11" s="10"/>
      <c r="GM11" s="398"/>
      <c r="GN11" s="10"/>
      <c r="GO11" s="486">
        <v>2015</v>
      </c>
      <c r="GP11" s="487"/>
      <c r="GQ11" s="487"/>
      <c r="GR11" s="487"/>
      <c r="GS11" s="487"/>
      <c r="GT11" s="487"/>
      <c r="GU11" s="487"/>
      <c r="GV11" s="487"/>
      <c r="GW11" s="487"/>
      <c r="GX11" s="487"/>
      <c r="GY11" s="487"/>
      <c r="GZ11" s="487"/>
      <c r="HA11" s="487"/>
      <c r="HB11" s="487"/>
      <c r="HC11" s="487"/>
      <c r="HD11" s="487"/>
      <c r="HE11" s="487"/>
      <c r="HF11" s="487"/>
      <c r="HG11" s="487"/>
      <c r="HH11" s="487"/>
      <c r="HI11" s="487"/>
      <c r="HJ11" s="487"/>
      <c r="HK11" s="487"/>
      <c r="HL11" s="488"/>
      <c r="HM11" s="463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5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04"/>
      <c r="JJ11" s="296"/>
      <c r="JK11" s="9"/>
      <c r="JL11" s="10"/>
    </row>
    <row r="12" spans="2:276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3">
        <v>2008</v>
      </c>
      <c r="AF12" s="504"/>
      <c r="AG12" s="503">
        <v>2009</v>
      </c>
      <c r="AH12" s="504"/>
      <c r="AI12" s="503">
        <v>2010</v>
      </c>
      <c r="AJ12" s="504"/>
      <c r="AK12" s="503">
        <v>2011</v>
      </c>
      <c r="AL12" s="509"/>
      <c r="AM12" s="503">
        <v>2012</v>
      </c>
      <c r="AN12" s="509"/>
      <c r="AO12" s="503">
        <v>2013</v>
      </c>
      <c r="AP12" s="504"/>
      <c r="AQ12" s="503">
        <v>2014</v>
      </c>
      <c r="AR12" s="504"/>
      <c r="AS12" s="503">
        <v>2015</v>
      </c>
      <c r="AT12" s="504"/>
      <c r="AU12" s="503">
        <v>2016</v>
      </c>
      <c r="AV12" s="504"/>
      <c r="AW12" s="499" t="s">
        <v>33</v>
      </c>
      <c r="AX12" s="493"/>
      <c r="AY12" s="357" t="s">
        <v>46</v>
      </c>
      <c r="AZ12" s="358"/>
      <c r="BA12" s="357" t="s">
        <v>47</v>
      </c>
      <c r="BB12" s="359"/>
      <c r="BC12" s="357" t="s">
        <v>48</v>
      </c>
      <c r="BD12" s="359"/>
      <c r="BE12" s="357" t="s">
        <v>49</v>
      </c>
      <c r="BF12" s="359"/>
      <c r="BG12" s="357" t="s">
        <v>50</v>
      </c>
      <c r="BH12" s="359"/>
      <c r="BI12" s="357" t="s">
        <v>51</v>
      </c>
      <c r="BJ12" s="359"/>
      <c r="BK12" s="357" t="s">
        <v>52</v>
      </c>
      <c r="BL12" s="359"/>
      <c r="BM12" s="357" t="s">
        <v>53</v>
      </c>
      <c r="BN12" s="359"/>
      <c r="BO12" s="357" t="s">
        <v>54</v>
      </c>
      <c r="BP12" s="359"/>
      <c r="BQ12" s="357" t="s">
        <v>55</v>
      </c>
      <c r="BR12" s="359"/>
      <c r="BS12" s="357" t="s">
        <v>56</v>
      </c>
      <c r="BT12" s="359"/>
      <c r="BU12" s="493" t="s">
        <v>45</v>
      </c>
      <c r="BV12" s="493"/>
      <c r="BW12" s="493" t="s">
        <v>60</v>
      </c>
      <c r="BX12" s="492"/>
      <c r="BY12" s="493" t="s">
        <v>61</v>
      </c>
      <c r="BZ12" s="492"/>
      <c r="CA12" s="492" t="s">
        <v>47</v>
      </c>
      <c r="CB12" s="492"/>
      <c r="CC12" s="492" t="s">
        <v>48</v>
      </c>
      <c r="CD12" s="492"/>
      <c r="CE12" s="492" t="s">
        <v>49</v>
      </c>
      <c r="CF12" s="492"/>
      <c r="CG12" s="492" t="s">
        <v>50</v>
      </c>
      <c r="CH12" s="492"/>
      <c r="CI12" s="498" t="s">
        <v>51</v>
      </c>
      <c r="CJ12" s="498"/>
      <c r="CK12" s="498" t="s">
        <v>52</v>
      </c>
      <c r="CL12" s="498"/>
      <c r="CM12" s="498" t="s">
        <v>53</v>
      </c>
      <c r="CN12" s="498"/>
      <c r="CO12" s="492" t="s">
        <v>54</v>
      </c>
      <c r="CP12" s="492"/>
      <c r="CQ12" s="492" t="s">
        <v>55</v>
      </c>
      <c r="CR12" s="492"/>
      <c r="CS12" s="500" t="s">
        <v>57</v>
      </c>
      <c r="CT12" s="500"/>
      <c r="CU12" s="492" t="s">
        <v>63</v>
      </c>
      <c r="CV12" s="492"/>
      <c r="CW12" s="492" t="s">
        <v>65</v>
      </c>
      <c r="CX12" s="492"/>
      <c r="CY12" s="492" t="s">
        <v>66</v>
      </c>
      <c r="CZ12" s="492"/>
      <c r="DA12" s="492" t="s">
        <v>67</v>
      </c>
      <c r="DB12" s="492"/>
      <c r="DC12" s="492" t="s">
        <v>68</v>
      </c>
      <c r="DD12" s="492"/>
      <c r="DE12" s="492" t="s">
        <v>69</v>
      </c>
      <c r="DF12" s="492"/>
      <c r="DG12" s="492" t="s">
        <v>70</v>
      </c>
      <c r="DH12" s="492"/>
      <c r="DI12" s="492" t="s">
        <v>71</v>
      </c>
      <c r="DJ12" s="492"/>
      <c r="DK12" s="493" t="s">
        <v>58</v>
      </c>
      <c r="DL12" s="493"/>
      <c r="DM12" s="493" t="s">
        <v>59</v>
      </c>
      <c r="DN12" s="493"/>
      <c r="DO12" s="493" t="s">
        <v>62</v>
      </c>
      <c r="DP12" s="492"/>
      <c r="DQ12" s="500" t="s">
        <v>64</v>
      </c>
      <c r="DR12" s="498"/>
      <c r="DS12" s="498">
        <v>41030</v>
      </c>
      <c r="DT12" s="498"/>
      <c r="DU12" s="498">
        <v>41061</v>
      </c>
      <c r="DV12" s="498"/>
      <c r="DW12" s="498">
        <v>41091</v>
      </c>
      <c r="DX12" s="498"/>
      <c r="DY12" s="498">
        <v>41122</v>
      </c>
      <c r="DZ12" s="498"/>
      <c r="EA12" s="498">
        <v>41153</v>
      </c>
      <c r="EB12" s="498"/>
      <c r="EC12" s="492">
        <v>41183</v>
      </c>
      <c r="ED12" s="492"/>
      <c r="EE12" s="492">
        <v>41214</v>
      </c>
      <c r="EF12" s="492"/>
      <c r="EG12" s="492">
        <v>41244</v>
      </c>
      <c r="EH12" s="492"/>
      <c r="EI12" s="492" t="s">
        <v>72</v>
      </c>
      <c r="EJ12" s="492"/>
      <c r="EK12" s="492" t="s">
        <v>85</v>
      </c>
      <c r="EL12" s="497"/>
      <c r="EM12" s="495" t="s">
        <v>73</v>
      </c>
      <c r="EN12" s="499"/>
      <c r="EO12" s="499" t="s">
        <v>74</v>
      </c>
      <c r="EP12" s="493"/>
      <c r="EQ12" s="493" t="s">
        <v>75</v>
      </c>
      <c r="ER12" s="493"/>
      <c r="ES12" s="493" t="s">
        <v>76</v>
      </c>
      <c r="ET12" s="493"/>
      <c r="EU12" s="493" t="s">
        <v>78</v>
      </c>
      <c r="EV12" s="493"/>
      <c r="EW12" s="493" t="s">
        <v>79</v>
      </c>
      <c r="EX12" s="493"/>
      <c r="EY12" s="493" t="s">
        <v>80</v>
      </c>
      <c r="EZ12" s="493"/>
      <c r="FA12" s="493" t="s">
        <v>81</v>
      </c>
      <c r="FB12" s="493"/>
      <c r="FC12" s="493" t="s">
        <v>82</v>
      </c>
      <c r="FD12" s="493"/>
      <c r="FE12" s="493" t="s">
        <v>83</v>
      </c>
      <c r="FF12" s="493"/>
      <c r="FG12" s="493" t="s">
        <v>84</v>
      </c>
      <c r="FH12" s="493"/>
      <c r="FI12" s="493" t="s">
        <v>86</v>
      </c>
      <c r="FJ12" s="493"/>
      <c r="FK12" s="492" t="s">
        <v>87</v>
      </c>
      <c r="FL12" s="492"/>
      <c r="FM12" s="495" t="s">
        <v>89</v>
      </c>
      <c r="FN12" s="496"/>
      <c r="FO12" s="495" t="s">
        <v>88</v>
      </c>
      <c r="FP12" s="499"/>
      <c r="FQ12" s="495" t="s">
        <v>91</v>
      </c>
      <c r="FR12" s="496"/>
      <c r="FS12" s="495" t="s">
        <v>92</v>
      </c>
      <c r="FT12" s="499"/>
      <c r="FU12" s="495" t="s">
        <v>93</v>
      </c>
      <c r="FV12" s="496"/>
      <c r="FW12" s="495" t="s">
        <v>94</v>
      </c>
      <c r="FX12" s="499"/>
      <c r="FY12" s="495" t="s">
        <v>95</v>
      </c>
      <c r="FZ12" s="499"/>
      <c r="GA12" s="495" t="s">
        <v>96</v>
      </c>
      <c r="GB12" s="496"/>
      <c r="GC12" s="495" t="s">
        <v>97</v>
      </c>
      <c r="GD12" s="499"/>
      <c r="GE12" s="495" t="s">
        <v>98</v>
      </c>
      <c r="GF12" s="499"/>
      <c r="GG12" s="495" t="s">
        <v>99</v>
      </c>
      <c r="GH12" s="499"/>
      <c r="GI12" s="495" t="s">
        <v>100</v>
      </c>
      <c r="GJ12" s="499"/>
      <c r="GK12" s="507">
        <v>2013</v>
      </c>
      <c r="GL12" s="508"/>
      <c r="GM12" s="503">
        <v>2014</v>
      </c>
      <c r="GN12" s="504"/>
      <c r="GO12" s="489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  <c r="GZ12" s="490"/>
      <c r="HA12" s="490"/>
      <c r="HB12" s="490"/>
      <c r="HC12" s="490"/>
      <c r="HD12" s="490"/>
      <c r="HE12" s="490"/>
      <c r="HF12" s="490"/>
      <c r="HG12" s="490"/>
      <c r="HH12" s="490"/>
      <c r="HI12" s="490"/>
      <c r="HJ12" s="490"/>
      <c r="HK12" s="490"/>
      <c r="HL12" s="491"/>
      <c r="HM12" s="466"/>
      <c r="HN12" s="467"/>
      <c r="HO12" s="467"/>
      <c r="HP12" s="467"/>
      <c r="HQ12" s="467"/>
      <c r="HR12" s="467"/>
      <c r="HS12" s="467"/>
      <c r="HT12" s="467"/>
      <c r="HU12" s="467"/>
      <c r="HV12" s="469">
        <v>2016</v>
      </c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8"/>
      <c r="IK12" s="482"/>
      <c r="IL12" s="482"/>
      <c r="IM12" s="482"/>
      <c r="IN12" s="482"/>
      <c r="IO12" s="482"/>
      <c r="IP12" s="482"/>
      <c r="IQ12" s="482"/>
      <c r="IR12" s="482"/>
      <c r="IS12" s="482"/>
      <c r="IT12" s="482"/>
      <c r="IU12" s="482"/>
      <c r="IV12" s="482"/>
      <c r="IW12" s="482"/>
      <c r="IX12" s="482"/>
      <c r="IY12" s="482"/>
      <c r="IZ12" s="482"/>
      <c r="JA12" s="482"/>
      <c r="JB12" s="482"/>
      <c r="JC12" s="482"/>
      <c r="JD12" s="482"/>
      <c r="JE12" s="482"/>
      <c r="JF12" s="482"/>
      <c r="JG12" s="482"/>
      <c r="JH12" s="482"/>
      <c r="JI12" s="503">
        <v>2016</v>
      </c>
      <c r="JJ12" s="504"/>
      <c r="JK12" s="503">
        <v>2017</v>
      </c>
      <c r="JL12" s="504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9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1"/>
      <c r="AO13" s="405"/>
      <c r="AP13" s="298"/>
      <c r="AQ13" s="451"/>
      <c r="AR13" s="452"/>
      <c r="AS13" s="451"/>
      <c r="AT13" s="452"/>
      <c r="AU13" s="451"/>
      <c r="AV13" s="452"/>
      <c r="AW13" s="43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1"/>
      <c r="EM13" s="399"/>
      <c r="EN13" s="392"/>
      <c r="EO13" s="396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1"/>
      <c r="FN13" s="230"/>
      <c r="FO13" s="370"/>
      <c r="FP13" s="371"/>
      <c r="FQ13" s="372"/>
      <c r="FR13" s="372"/>
      <c r="FS13" s="407"/>
      <c r="FT13" s="371"/>
      <c r="FU13" s="372"/>
      <c r="FV13" s="372"/>
      <c r="FW13" s="407"/>
      <c r="FX13" s="371"/>
      <c r="FY13" s="407"/>
      <c r="FZ13" s="371"/>
      <c r="GA13" s="372"/>
      <c r="GB13" s="372"/>
      <c r="GC13" s="407"/>
      <c r="GD13" s="371"/>
      <c r="GE13" s="372"/>
      <c r="GF13" s="372"/>
      <c r="GG13" s="372"/>
      <c r="GH13" s="372"/>
      <c r="GI13" s="372"/>
      <c r="GJ13" s="372"/>
      <c r="GK13" s="484" t="s">
        <v>101</v>
      </c>
      <c r="GL13" s="485"/>
      <c r="GM13" s="484" t="s">
        <v>101</v>
      </c>
      <c r="GN13" s="485"/>
      <c r="GO13" s="484" t="s">
        <v>102</v>
      </c>
      <c r="GP13" s="494"/>
      <c r="GQ13" s="484" t="s">
        <v>46</v>
      </c>
      <c r="GR13" s="494"/>
      <c r="GS13" s="484" t="s">
        <v>47</v>
      </c>
      <c r="GT13" s="494"/>
      <c r="GU13" s="484" t="s">
        <v>48</v>
      </c>
      <c r="GV13" s="494"/>
      <c r="GW13" s="484" t="s">
        <v>49</v>
      </c>
      <c r="GX13" s="494"/>
      <c r="GY13" s="484" t="s">
        <v>50</v>
      </c>
      <c r="GZ13" s="494"/>
      <c r="HA13" s="484" t="s">
        <v>51</v>
      </c>
      <c r="HB13" s="494"/>
      <c r="HC13" s="484" t="s">
        <v>52</v>
      </c>
      <c r="HD13" s="494"/>
      <c r="HE13" s="484" t="s">
        <v>53</v>
      </c>
      <c r="HF13" s="494"/>
      <c r="HG13" s="484" t="s">
        <v>54</v>
      </c>
      <c r="HH13" s="494"/>
      <c r="HI13" s="484" t="s">
        <v>55</v>
      </c>
      <c r="HJ13" s="494"/>
      <c r="HK13" s="484" t="s">
        <v>56</v>
      </c>
      <c r="HL13" s="494"/>
      <c r="HM13" s="484" t="s">
        <v>102</v>
      </c>
      <c r="HN13" s="485"/>
      <c r="HO13" s="484" t="s">
        <v>46</v>
      </c>
      <c r="HP13" s="485"/>
      <c r="HQ13" s="484" t="s">
        <v>47</v>
      </c>
      <c r="HR13" s="485"/>
      <c r="HS13" s="484" t="s">
        <v>48</v>
      </c>
      <c r="HT13" s="485"/>
      <c r="HU13" s="484" t="s">
        <v>49</v>
      </c>
      <c r="HV13" s="485"/>
      <c r="HW13" s="484" t="s">
        <v>50</v>
      </c>
      <c r="HX13" s="485"/>
      <c r="HY13" s="484" t="s">
        <v>51</v>
      </c>
      <c r="HZ13" s="485"/>
      <c r="IA13" s="484" t="s">
        <v>103</v>
      </c>
      <c r="IB13" s="485"/>
      <c r="IC13" s="484" t="s">
        <v>104</v>
      </c>
      <c r="ID13" s="485"/>
      <c r="IE13" s="484" t="s">
        <v>105</v>
      </c>
      <c r="IF13" s="485"/>
      <c r="IG13" s="484" t="s">
        <v>106</v>
      </c>
      <c r="IH13" s="485"/>
      <c r="II13" s="484" t="s">
        <v>107</v>
      </c>
      <c r="IJ13" s="485"/>
      <c r="IK13" s="484" t="s">
        <v>108</v>
      </c>
      <c r="IL13" s="485"/>
      <c r="IM13" s="484" t="s">
        <v>109</v>
      </c>
      <c r="IN13" s="485"/>
      <c r="IO13" s="484" t="s">
        <v>110</v>
      </c>
      <c r="IP13" s="485"/>
      <c r="IQ13" s="484" t="s">
        <v>111</v>
      </c>
      <c r="IR13" s="485"/>
      <c r="IS13" s="484" t="s">
        <v>112</v>
      </c>
      <c r="IT13" s="485"/>
      <c r="IU13" s="484" t="s">
        <v>113</v>
      </c>
      <c r="IV13" s="485"/>
      <c r="IW13" s="484" t="s">
        <v>114</v>
      </c>
      <c r="IX13" s="485"/>
      <c r="IY13" s="484" t="s">
        <v>103</v>
      </c>
      <c r="IZ13" s="485"/>
      <c r="JA13" s="484" t="s">
        <v>104</v>
      </c>
      <c r="JB13" s="485"/>
      <c r="JC13" s="484" t="s">
        <v>105</v>
      </c>
      <c r="JD13" s="485"/>
      <c r="JE13" s="484" t="s">
        <v>106</v>
      </c>
      <c r="JF13" s="485"/>
      <c r="JG13" s="484" t="s">
        <v>107</v>
      </c>
      <c r="JH13" s="485"/>
      <c r="JI13" s="501" t="s">
        <v>117</v>
      </c>
      <c r="JJ13" s="502"/>
      <c r="JK13" s="501" t="s">
        <v>117</v>
      </c>
      <c r="JL13" s="502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2" t="s">
        <v>3</v>
      </c>
      <c r="AP14" s="403" t="s">
        <v>4</v>
      </c>
      <c r="AQ14" s="403" t="s">
        <v>3</v>
      </c>
      <c r="AR14" s="403" t="s">
        <v>4</v>
      </c>
      <c r="AS14" s="403" t="s">
        <v>3</v>
      </c>
      <c r="AT14" s="403" t="s">
        <v>4</v>
      </c>
      <c r="AU14" s="403" t="s">
        <v>3</v>
      </c>
      <c r="AV14" s="403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4" t="s">
        <v>3</v>
      </c>
      <c r="EN14" s="397" t="s">
        <v>4</v>
      </c>
      <c r="EO14" s="338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90</v>
      </c>
      <c r="FN14" s="238" t="s">
        <v>4</v>
      </c>
      <c r="FO14" s="393" t="s">
        <v>3</v>
      </c>
      <c r="FP14" s="394" t="s">
        <v>4</v>
      </c>
      <c r="FQ14" s="393" t="s">
        <v>3</v>
      </c>
      <c r="FR14" s="394" t="s">
        <v>4</v>
      </c>
      <c r="FS14" s="393" t="s">
        <v>3</v>
      </c>
      <c r="FT14" s="394" t="s">
        <v>4</v>
      </c>
      <c r="FU14" s="393" t="s">
        <v>3</v>
      </c>
      <c r="FV14" s="394" t="s">
        <v>4</v>
      </c>
      <c r="FW14" s="393" t="s">
        <v>3</v>
      </c>
      <c r="FX14" s="394" t="s">
        <v>4</v>
      </c>
      <c r="FY14" s="393" t="s">
        <v>3</v>
      </c>
      <c r="FZ14" s="394" t="s">
        <v>4</v>
      </c>
      <c r="GA14" s="414" t="s">
        <v>3</v>
      </c>
      <c r="GB14" s="394" t="s">
        <v>4</v>
      </c>
      <c r="GC14" s="393" t="s">
        <v>3</v>
      </c>
      <c r="GD14" s="394" t="s">
        <v>4</v>
      </c>
      <c r="GE14" s="393" t="s">
        <v>3</v>
      </c>
      <c r="GF14" s="394" t="s">
        <v>4</v>
      </c>
      <c r="GG14" s="393" t="s">
        <v>3</v>
      </c>
      <c r="GH14" s="394" t="s">
        <v>4</v>
      </c>
      <c r="GI14" s="393" t="s">
        <v>3</v>
      </c>
      <c r="GJ14" s="394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6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7" t="s">
        <v>3</v>
      </c>
      <c r="IJ14" s="254" t="s">
        <v>4</v>
      </c>
      <c r="IK14" s="477" t="s">
        <v>3</v>
      </c>
      <c r="IL14" s="254" t="s">
        <v>4</v>
      </c>
      <c r="IM14" s="477" t="s">
        <v>3</v>
      </c>
      <c r="IN14" s="254" t="s">
        <v>4</v>
      </c>
      <c r="IO14" s="477" t="s">
        <v>3</v>
      </c>
      <c r="IP14" s="254" t="s">
        <v>4</v>
      </c>
      <c r="IQ14" s="477" t="s">
        <v>3</v>
      </c>
      <c r="IR14" s="254" t="s">
        <v>4</v>
      </c>
      <c r="IS14" s="477" t="s">
        <v>3</v>
      </c>
      <c r="IT14" s="254" t="s">
        <v>4</v>
      </c>
      <c r="IU14" s="477" t="s">
        <v>3</v>
      </c>
      <c r="IV14" s="254" t="s">
        <v>4</v>
      </c>
      <c r="IW14" s="477" t="s">
        <v>3</v>
      </c>
      <c r="IX14" s="254" t="s">
        <v>4</v>
      </c>
      <c r="IY14" s="477" t="s">
        <v>3</v>
      </c>
      <c r="IZ14" s="254" t="s">
        <v>4</v>
      </c>
      <c r="JA14" s="477" t="s">
        <v>3</v>
      </c>
      <c r="JB14" s="254" t="s">
        <v>4</v>
      </c>
      <c r="JC14" s="477" t="s">
        <v>3</v>
      </c>
      <c r="JD14" s="254" t="s">
        <v>4</v>
      </c>
      <c r="JE14" s="477" t="s">
        <v>3</v>
      </c>
      <c r="JF14" s="254" t="s">
        <v>4</v>
      </c>
      <c r="JG14" s="477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4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8"/>
      <c r="IJ15" s="478"/>
      <c r="IK15" s="478"/>
      <c r="IL15" s="478"/>
      <c r="IM15" s="478"/>
      <c r="IN15" s="478"/>
      <c r="IO15" s="478"/>
      <c r="IP15" s="478"/>
      <c r="IQ15" s="478"/>
      <c r="IR15" s="478"/>
      <c r="IS15" s="478"/>
      <c r="IT15" s="478"/>
      <c r="IU15" s="478"/>
      <c r="IV15" s="478"/>
      <c r="IW15" s="478"/>
      <c r="IX15" s="478"/>
      <c r="IY15" s="478"/>
      <c r="IZ15" s="478"/>
      <c r="JA15" s="478"/>
      <c r="JB15" s="478"/>
      <c r="JC15" s="478"/>
      <c r="JD15" s="478"/>
      <c r="JE15" s="478"/>
      <c r="JF15" s="478"/>
      <c r="JG15" s="478"/>
      <c r="JH15" s="478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5">
        <f t="shared" si="0"/>
        <v>260621.20500000002</v>
      </c>
      <c r="AI16" s="82">
        <f t="shared" si="0"/>
        <v>278822.36867599998</v>
      </c>
      <c r="AJ16" s="375">
        <f t="shared" si="0"/>
        <v>362884.287075067</v>
      </c>
      <c r="AK16" s="82">
        <f t="shared" si="0"/>
        <v>457743.55570224946</v>
      </c>
      <c r="AL16" s="375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42334.591646000008</v>
      </c>
      <c r="IL16" s="84">
        <f t="shared" si="3"/>
        <v>42142.214999999997</v>
      </c>
      <c r="IM16" s="82">
        <f t="shared" si="3"/>
        <v>30731.521745999999</v>
      </c>
      <c r="IN16" s="84">
        <f t="shared" si="3"/>
        <v>28481.903999999995</v>
      </c>
      <c r="IO16" s="82">
        <f t="shared" si="3"/>
        <v>36912.011437000001</v>
      </c>
      <c r="IP16" s="84">
        <f t="shared" si="3"/>
        <v>36295.545999999988</v>
      </c>
      <c r="IQ16" s="82">
        <f t="shared" si="3"/>
        <v>34543.124414999991</v>
      </c>
      <c r="IR16" s="84">
        <f t="shared" si="3"/>
        <v>31723.755999999994</v>
      </c>
      <c r="IS16" s="82">
        <f t="shared" si="3"/>
        <v>36186.828093999997</v>
      </c>
      <c r="IT16" s="84">
        <f t="shared" si="3"/>
        <v>37178.544999999998</v>
      </c>
      <c r="IU16" s="82">
        <f t="shared" si="3"/>
        <v>0</v>
      </c>
      <c r="IV16" s="84">
        <f t="shared" si="3"/>
        <v>0</v>
      </c>
      <c r="IW16" s="82">
        <f t="shared" si="3"/>
        <v>0</v>
      </c>
      <c r="IX16" s="84">
        <f t="shared" si="3"/>
        <v>0</v>
      </c>
      <c r="IY16" s="82">
        <f t="shared" si="3"/>
        <v>0</v>
      </c>
      <c r="IZ16" s="84">
        <f t="shared" si="3"/>
        <v>0</v>
      </c>
      <c r="JA16" s="82">
        <f t="shared" si="3"/>
        <v>0</v>
      </c>
      <c r="JB16" s="84">
        <f t="shared" si="3"/>
        <v>0</v>
      </c>
      <c r="JC16" s="82">
        <f t="shared" si="3"/>
        <v>0</v>
      </c>
      <c r="JD16" s="84">
        <f t="shared" si="3"/>
        <v>0</v>
      </c>
      <c r="JE16" s="82">
        <f t="shared" si="3"/>
        <v>0</v>
      </c>
      <c r="JF16" s="84">
        <f t="shared" si="3"/>
        <v>0</v>
      </c>
      <c r="JG16" s="82">
        <f t="shared" si="3"/>
        <v>0</v>
      </c>
      <c r="JH16" s="84">
        <f t="shared" si="3"/>
        <v>0</v>
      </c>
      <c r="JI16" s="82">
        <f>JI18+JI19+JI20+JI21+JI22+JI23+JI26+JI24+JI25</f>
        <v>151547.859707</v>
      </c>
      <c r="JJ16" s="82">
        <f>JJ18+JJ19+JJ20+JJ21+JJ22+JJ23+JJ26+JJ24+JJ25</f>
        <v>193406.772</v>
      </c>
      <c r="JK16" s="82">
        <f>JK18+JK19+JK20+JK21+JK22+JK23+JK24+JK25+JK26</f>
        <v>180708.077338</v>
      </c>
      <c r="JL16" s="82">
        <f>JL18+JL19+JL20+JL21+JL22+JL23+JL24+JL25+JL26</f>
        <v>175821.96599999999</v>
      </c>
      <c r="JN16" s="462"/>
      <c r="JO16" s="470"/>
      <c r="JP16" s="470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2"/>
      <c r="AJ17" s="98"/>
      <c r="AK17" s="100"/>
      <c r="AL17" s="95"/>
      <c r="AM17" s="430"/>
      <c r="AN17" s="378"/>
      <c r="AO17" s="423"/>
      <c r="AP17" s="379"/>
      <c r="AQ17" s="426"/>
      <c r="AR17" s="379"/>
      <c r="AS17" s="379"/>
      <c r="AT17" s="379"/>
      <c r="AU17" s="379"/>
      <c r="AV17" s="379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4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9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2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2"/>
      <c r="JO17" s="471"/>
      <c r="JP17" s="471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30">
        <v>52560.787242000006</v>
      </c>
      <c r="AN18" s="378">
        <v>34427.531000000003</v>
      </c>
      <c r="AO18" s="423">
        <v>53266.702652894382</v>
      </c>
      <c r="AP18" s="379">
        <v>39755.767</v>
      </c>
      <c r="AQ18" s="426">
        <v>44402.019492513216</v>
      </c>
      <c r="AR18" s="379">
        <v>30613.535</v>
      </c>
      <c r="AS18" s="426">
        <v>37408.418225555812</v>
      </c>
      <c r="AT18" s="379">
        <v>26324.870999999999</v>
      </c>
      <c r="AU18" s="379">
        <v>29596.322792999996</v>
      </c>
      <c r="AV18" s="379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5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8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8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2">
        <f>+EM18+EO18+EQ18+ES18+EU18+EW18+EY18+FA18+FC18+FE18+FG18+FI18</f>
        <v>53266.702652894382</v>
      </c>
      <c r="GL18" s="374">
        <f>+EN18+EP18+ER18+ET18+EV18+EX18+EZ18+FB18+FD18+FF18+FH18+FJ18</f>
        <v>39755.767</v>
      </c>
      <c r="GM18" s="374">
        <f>+FM18+FO18+FQ18+FS18+FU18+FW18+FY18+GA18+GC18+GE18+GG18+GI18</f>
        <v>44402.019492513216</v>
      </c>
      <c r="GN18" s="374">
        <f>+FN18+FP18+FR18+FT18+FV18+FX18+FZ18+GB18+GD18+GF18+GH18+GJ18</f>
        <v>30613.535</v>
      </c>
      <c r="GO18" s="374">
        <v>3556.0402170000016</v>
      </c>
      <c r="GP18" s="374">
        <v>2685.8450000000016</v>
      </c>
      <c r="GQ18" s="374">
        <v>4846.8144709999997</v>
      </c>
      <c r="GR18" s="374">
        <v>3084.6860000000001</v>
      </c>
      <c r="GS18" s="374">
        <v>5166.7115270000004</v>
      </c>
      <c r="GT18" s="374">
        <v>3254.6469999999999</v>
      </c>
      <c r="GU18" s="374">
        <v>2684.1429910000002</v>
      </c>
      <c r="GV18" s="374">
        <v>1624.732</v>
      </c>
      <c r="GW18" s="374">
        <v>1613.1083209999999</v>
      </c>
      <c r="GX18" s="374">
        <v>1071.9639999999999</v>
      </c>
      <c r="GY18" s="374">
        <v>1422.145663</v>
      </c>
      <c r="GZ18" s="374">
        <v>1038.0150000000001</v>
      </c>
      <c r="HA18" s="374">
        <v>1622.452327</v>
      </c>
      <c r="HB18" s="374">
        <v>1125.579</v>
      </c>
      <c r="HC18" s="374">
        <v>2907.0584389999999</v>
      </c>
      <c r="HD18" s="374">
        <v>2171.3229999999999</v>
      </c>
      <c r="HE18" s="374">
        <v>5163.5603849118097</v>
      </c>
      <c r="HF18" s="374">
        <v>3502.3730000000005</v>
      </c>
      <c r="HG18" s="374">
        <v>3984.3276609999998</v>
      </c>
      <c r="HH18" s="374">
        <v>3032.53</v>
      </c>
      <c r="HI18" s="374">
        <v>3025.2440470000001</v>
      </c>
      <c r="HJ18" s="374">
        <v>2537.6959999999999</v>
      </c>
      <c r="HK18" s="207">
        <v>3102.1170630000015</v>
      </c>
      <c r="HL18" s="374">
        <v>2629.7589999999991</v>
      </c>
      <c r="HM18" s="207">
        <v>1094.6034329999995</v>
      </c>
      <c r="HN18" s="374">
        <v>866.77200000000028</v>
      </c>
      <c r="HO18" s="374">
        <v>3197.4081109999997</v>
      </c>
      <c r="HP18" s="374">
        <v>3012.8900000000012</v>
      </c>
      <c r="HQ18" s="374">
        <v>2878.1745450000003</v>
      </c>
      <c r="HR18" s="374">
        <v>2455.0610000000006</v>
      </c>
      <c r="HS18" s="374">
        <v>1722.6228370000001</v>
      </c>
      <c r="HT18" s="374">
        <v>1334.0289999999998</v>
      </c>
      <c r="HU18" s="374">
        <v>3234.7949979999999</v>
      </c>
      <c r="HV18" s="374">
        <v>2898.9690000000001</v>
      </c>
      <c r="HW18" s="374">
        <v>1846.497873</v>
      </c>
      <c r="HX18" s="374">
        <v>1746.6489999999999</v>
      </c>
      <c r="HY18" s="374">
        <v>1873.4750789999996</v>
      </c>
      <c r="HZ18" s="374">
        <v>1762.9220000000003</v>
      </c>
      <c r="IA18" s="374">
        <v>2694.1218599999997</v>
      </c>
      <c r="IB18" s="374">
        <v>2144.0879999999997</v>
      </c>
      <c r="IC18" s="374">
        <v>3279.014557</v>
      </c>
      <c r="ID18" s="374">
        <v>2665.8209999999999</v>
      </c>
      <c r="IE18" s="374">
        <v>2464.6326949999998</v>
      </c>
      <c r="IF18" s="374">
        <v>1922.5730000000001</v>
      </c>
      <c r="IG18" s="374">
        <v>3223.5648840000008</v>
      </c>
      <c r="IH18" s="374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>
        <v>2634.9986800000006</v>
      </c>
      <c r="IN18" s="274">
        <v>2067.0980000000004</v>
      </c>
      <c r="IO18" s="274">
        <v>3624.5593959999987</v>
      </c>
      <c r="IP18" s="274">
        <v>2843.217000000001</v>
      </c>
      <c r="IQ18" s="274">
        <v>4834.0190579999989</v>
      </c>
      <c r="IR18" s="274">
        <v>2960.9340000000007</v>
      </c>
      <c r="IS18" s="274">
        <v>2923.3096280000004</v>
      </c>
      <c r="IT18" s="274">
        <v>2284.3510000000001</v>
      </c>
      <c r="IU18" s="274"/>
      <c r="IV18" s="274"/>
      <c r="IW18" s="274"/>
      <c r="IX18" s="274"/>
      <c r="IY18" s="274"/>
      <c r="IZ18" s="274"/>
      <c r="JA18" s="274"/>
      <c r="JB18" s="274"/>
      <c r="JC18" s="274"/>
      <c r="JD18" s="274"/>
      <c r="JE18" s="274"/>
      <c r="JF18" s="274"/>
      <c r="JG18" s="274"/>
      <c r="JH18" s="274"/>
      <c r="JI18" s="91">
        <f>+HM18+HO18+HQ18+HS18+HU18</f>
        <v>12127.603923999999</v>
      </c>
      <c r="JJ18" s="106">
        <f>+HN18+HP18+HR18+HT18+HV18</f>
        <v>10567.721000000001</v>
      </c>
      <c r="JK18" s="91">
        <f>+IK18+IM18+IO18+IQ18+IS18</f>
        <v>17241.199431999998</v>
      </c>
      <c r="JL18" s="106">
        <f>+IL18+IN18+IP18+IR18+IT18</f>
        <v>12883.865000000003</v>
      </c>
      <c r="JN18" s="462"/>
      <c r="JO18" s="471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30">
        <v>31833.164129759425</v>
      </c>
      <c r="AN19" s="378">
        <v>24466.27</v>
      </c>
      <c r="AO19" s="423">
        <v>41720.276861655184</v>
      </c>
      <c r="AP19" s="379">
        <v>35006.347000000002</v>
      </c>
      <c r="AQ19" s="426">
        <v>41757.850617918186</v>
      </c>
      <c r="AR19" s="379">
        <v>39371.076000000001</v>
      </c>
      <c r="AS19" s="426">
        <v>34520.305102733291</v>
      </c>
      <c r="AT19" s="379">
        <v>35835.782000000014</v>
      </c>
      <c r="AU19" s="379">
        <v>41575.088976000006</v>
      </c>
      <c r="AV19" s="379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5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8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8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2">
        <f t="shared" ref="GK19:GK25" si="27">+EM19+EO19+EQ19+ES19+EU19+EW19+EY19+FA19+FC19+FE19+FG19+FI19</f>
        <v>41720.276861655184</v>
      </c>
      <c r="GL19" s="374">
        <f t="shared" ref="GL19:GL25" si="28">+EN19+EP19+ER19+ET19+EV19+EX19+EZ19+FB19+FD19+FF19+FH19+FJ19</f>
        <v>35006.347000000002</v>
      </c>
      <c r="GM19" s="374">
        <f t="shared" ref="GM19:GM25" si="29">+FM19+FO19+FQ19+FS19+FU19+FW19+FY19+GA19+GC19+GE19+GG19+GI19</f>
        <v>41757.850617918186</v>
      </c>
      <c r="GN19" s="374">
        <f t="shared" ref="GN19:GN25" si="30">+FN19+FP19+FR19+FT19+FV19+FX19+FZ19+GB19+GD19+GF19+GH19+GJ19</f>
        <v>39371.076000000001</v>
      </c>
      <c r="GO19" s="374">
        <v>1088.7633349999999</v>
      </c>
      <c r="GP19" s="374">
        <v>1186.8779999999995</v>
      </c>
      <c r="GQ19" s="374">
        <v>3896.8894319999999</v>
      </c>
      <c r="GR19" s="374">
        <v>3790.253999999999</v>
      </c>
      <c r="GS19" s="374">
        <v>1511.1477219999999</v>
      </c>
      <c r="GT19" s="374">
        <v>1972.4449999999999</v>
      </c>
      <c r="GU19" s="374">
        <v>1811.103912</v>
      </c>
      <c r="GV19" s="374">
        <v>2443.9349999999999</v>
      </c>
      <c r="GW19" s="374">
        <v>773.80110999999999</v>
      </c>
      <c r="GX19" s="374">
        <v>1069.1130000000001</v>
      </c>
      <c r="GY19" s="374">
        <v>1230.0110090000001</v>
      </c>
      <c r="GZ19" s="374">
        <v>1234.1679999999999</v>
      </c>
      <c r="HA19" s="374">
        <v>3303.4682090000001</v>
      </c>
      <c r="HB19" s="374">
        <v>3136.3119999999999</v>
      </c>
      <c r="HC19" s="374">
        <v>6412.4649579999996</v>
      </c>
      <c r="HD19" s="374">
        <v>6428.1469999999999</v>
      </c>
      <c r="HE19" s="374">
        <v>8624.8215041042986</v>
      </c>
      <c r="HF19" s="374">
        <v>7319.79</v>
      </c>
      <c r="HG19" s="374">
        <v>2380.628823</v>
      </c>
      <c r="HH19" s="374">
        <v>2450.7669999999998</v>
      </c>
      <c r="HI19" s="374">
        <v>1819.433372</v>
      </c>
      <c r="HJ19" s="374">
        <v>2210.3919999999998</v>
      </c>
      <c r="HK19" s="207">
        <v>1525.2227279999995</v>
      </c>
      <c r="HL19" s="374">
        <v>1918.2709999999997</v>
      </c>
      <c r="HM19" s="207">
        <v>4811.2863000000007</v>
      </c>
      <c r="HN19" s="374">
        <v>4851.7529999999988</v>
      </c>
      <c r="HO19" s="374">
        <v>9603.939513000003</v>
      </c>
      <c r="HP19" s="374">
        <v>8827.1649999999991</v>
      </c>
      <c r="HQ19" s="374">
        <v>1178.9076219999999</v>
      </c>
      <c r="HR19" s="374">
        <v>1332.5219999999999</v>
      </c>
      <c r="HS19" s="374">
        <v>495.973747</v>
      </c>
      <c r="HT19" s="374">
        <v>711.93499999999983</v>
      </c>
      <c r="HU19" s="374">
        <v>1218.107246</v>
      </c>
      <c r="HV19" s="374">
        <v>1268.0640000000001</v>
      </c>
      <c r="HW19" s="374">
        <v>5269.8303669999996</v>
      </c>
      <c r="HX19" s="374">
        <v>6912.5720000000001</v>
      </c>
      <c r="HY19" s="374">
        <v>5829.0141520000006</v>
      </c>
      <c r="HZ19" s="374">
        <v>6633.7740000000003</v>
      </c>
      <c r="IA19" s="374">
        <v>6679.1895210000012</v>
      </c>
      <c r="IB19" s="374">
        <v>6485.9070000000011</v>
      </c>
      <c r="IC19" s="374">
        <v>1815.6812449999998</v>
      </c>
      <c r="ID19" s="374">
        <v>2047.0189999999998</v>
      </c>
      <c r="IE19" s="374">
        <v>1715.875272</v>
      </c>
      <c r="IF19" s="374">
        <v>2338.5330000000004</v>
      </c>
      <c r="IG19" s="374">
        <v>984.01571700000011</v>
      </c>
      <c r="IH19" s="374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>
        <v>5225.0041010000004</v>
      </c>
      <c r="IN19" s="274">
        <v>5146.8989999999985</v>
      </c>
      <c r="IO19" s="274">
        <v>1782.9002260000009</v>
      </c>
      <c r="IP19" s="274">
        <v>1652.3249999999998</v>
      </c>
      <c r="IQ19" s="274">
        <v>929.336637</v>
      </c>
      <c r="IR19" s="274">
        <v>474.51400000000001</v>
      </c>
      <c r="IS19" s="274">
        <v>1111.8464849999996</v>
      </c>
      <c r="IT19" s="274">
        <v>653.99599999999998</v>
      </c>
      <c r="IU19" s="274"/>
      <c r="IV19" s="274"/>
      <c r="IW19" s="274"/>
      <c r="IX19" s="274"/>
      <c r="IY19" s="274"/>
      <c r="IZ19" s="274"/>
      <c r="JA19" s="274"/>
      <c r="JB19" s="274"/>
      <c r="JC19" s="274"/>
      <c r="JD19" s="274"/>
      <c r="JE19" s="274"/>
      <c r="JF19" s="274"/>
      <c r="JG19" s="274"/>
      <c r="JH19" s="274"/>
      <c r="JI19" s="91">
        <f t="shared" ref="JI19:JI25" si="31">+HM19+HO19+HQ19+HS19+HU19</f>
        <v>17308.214428000007</v>
      </c>
      <c r="JJ19" s="106">
        <f t="shared" ref="JJ19:JJ25" si="32">+HN19+HP19+HR19+HT19+HV19</f>
        <v>16991.438999999998</v>
      </c>
      <c r="JK19" s="91">
        <f t="shared" ref="JK19:JK25" si="33">+IK19+IM19+IO19+IQ19+IS19</f>
        <v>18742.760528999999</v>
      </c>
      <c r="JL19" s="106">
        <f t="shared" ref="JL19:JL25" si="34">+IL19+IN19+IP19+IR19+IT19</f>
        <v>16916.743999999995</v>
      </c>
      <c r="JO19" s="471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30">
        <v>73650.912390000012</v>
      </c>
      <c r="AN20" s="378">
        <v>77574.585999999996</v>
      </c>
      <c r="AO20" s="423">
        <v>74475.828891626472</v>
      </c>
      <c r="AP20" s="379">
        <v>82790.669000000009</v>
      </c>
      <c r="AQ20" s="426">
        <v>70796.581501761466</v>
      </c>
      <c r="AR20" s="379">
        <v>100128.02899999999</v>
      </c>
      <c r="AS20" s="426">
        <v>53949.651324513397</v>
      </c>
      <c r="AT20" s="379">
        <v>72855.898000000001</v>
      </c>
      <c r="AU20" s="379">
        <v>63434.270371999999</v>
      </c>
      <c r="AV20" s="379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5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8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8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2">
        <f t="shared" si="27"/>
        <v>74475.828891626472</v>
      </c>
      <c r="GL20" s="374">
        <f t="shared" si="28"/>
        <v>82790.669000000009</v>
      </c>
      <c r="GM20" s="374">
        <f t="shared" si="29"/>
        <v>70796.581501761466</v>
      </c>
      <c r="GN20" s="374">
        <f t="shared" si="30"/>
        <v>100128.02899999999</v>
      </c>
      <c r="GO20" s="374">
        <v>3869.9657479999996</v>
      </c>
      <c r="GP20" s="374">
        <v>5687.552999999999</v>
      </c>
      <c r="GQ20" s="374">
        <v>4666.0365440000005</v>
      </c>
      <c r="GR20" s="374">
        <v>7597.4740000000002</v>
      </c>
      <c r="GS20" s="374">
        <v>5310.2935889999999</v>
      </c>
      <c r="GT20" s="374">
        <v>6448.0280000000002</v>
      </c>
      <c r="GU20" s="374">
        <v>7079.1504189999996</v>
      </c>
      <c r="GV20" s="374">
        <v>10027.662</v>
      </c>
      <c r="GW20" s="374">
        <v>3232.4706809999998</v>
      </c>
      <c r="GX20" s="374">
        <v>3224.0540000000001</v>
      </c>
      <c r="GY20" s="374">
        <v>6271.6451690000004</v>
      </c>
      <c r="GZ20" s="374">
        <v>9218.7080000000005</v>
      </c>
      <c r="HA20" s="374">
        <v>6238.1465420000004</v>
      </c>
      <c r="HB20" s="374">
        <v>9501.1959999999999</v>
      </c>
      <c r="HC20" s="374">
        <v>6780.214825</v>
      </c>
      <c r="HD20" s="374">
        <v>9072.3410000000003</v>
      </c>
      <c r="HE20" s="374">
        <v>4412.1207628134098</v>
      </c>
      <c r="HF20" s="374">
        <v>5223.5810000000001</v>
      </c>
      <c r="HG20" s="374">
        <v>5923.3581709999999</v>
      </c>
      <c r="HH20" s="374">
        <v>8907.3050000000003</v>
      </c>
      <c r="HI20" s="374">
        <v>4857.2592850000001</v>
      </c>
      <c r="HJ20" s="374">
        <v>8240.52</v>
      </c>
      <c r="HK20" s="207">
        <v>5611.9170679999997</v>
      </c>
      <c r="HL20" s="374">
        <v>9832.465000000002</v>
      </c>
      <c r="HM20" s="207">
        <v>4586.7352659999997</v>
      </c>
      <c r="HN20" s="374">
        <v>6750.2600000000011</v>
      </c>
      <c r="HO20" s="374">
        <v>7498.7702939999999</v>
      </c>
      <c r="HP20" s="374">
        <v>15827.775999999994</v>
      </c>
      <c r="HQ20" s="374">
        <v>3132.6031149999999</v>
      </c>
      <c r="HR20" s="374">
        <v>3324.5140000000001</v>
      </c>
      <c r="HS20" s="374">
        <v>4469.1518859999996</v>
      </c>
      <c r="HT20" s="374">
        <v>6794.8769999999986</v>
      </c>
      <c r="HU20" s="374">
        <v>3927.755678</v>
      </c>
      <c r="HV20" s="374">
        <v>5118.8590000000004</v>
      </c>
      <c r="HW20" s="374">
        <v>7788.3494739999996</v>
      </c>
      <c r="HX20" s="374">
        <v>13760.33</v>
      </c>
      <c r="HY20" s="374">
        <v>2688.8007689999999</v>
      </c>
      <c r="HZ20" s="374">
        <v>2642.4849999999997</v>
      </c>
      <c r="IA20" s="374">
        <v>5744.4420969999992</v>
      </c>
      <c r="IB20" s="374">
        <v>9402.8750000000018</v>
      </c>
      <c r="IC20" s="374">
        <v>5960.1960840000002</v>
      </c>
      <c r="ID20" s="374">
        <v>12045.343000000001</v>
      </c>
      <c r="IE20" s="374">
        <v>5987.1414649999997</v>
      </c>
      <c r="IF20" s="374">
        <v>8324.4459999999999</v>
      </c>
      <c r="IG20" s="374">
        <v>4965.1773030000004</v>
      </c>
      <c r="IH20" s="374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>
        <v>3879.7919499999994</v>
      </c>
      <c r="IN20" s="274">
        <v>2925.7919999999999</v>
      </c>
      <c r="IO20" s="274">
        <v>8871.6905349999997</v>
      </c>
      <c r="IP20" s="274">
        <v>8766.4699999999975</v>
      </c>
      <c r="IQ20" s="274">
        <v>10150.559277</v>
      </c>
      <c r="IR20" s="274">
        <v>9582.0469999999987</v>
      </c>
      <c r="IS20" s="274">
        <v>11153.698967999999</v>
      </c>
      <c r="IT20" s="274">
        <v>16324.249999999998</v>
      </c>
      <c r="IU20" s="274"/>
      <c r="IV20" s="274"/>
      <c r="IW20" s="274"/>
      <c r="IX20" s="274"/>
      <c r="IY20" s="274"/>
      <c r="IZ20" s="274"/>
      <c r="JA20" s="274"/>
      <c r="JB20" s="274"/>
      <c r="JC20" s="274"/>
      <c r="JD20" s="274"/>
      <c r="JE20" s="274"/>
      <c r="JF20" s="274"/>
      <c r="JG20" s="274"/>
      <c r="JH20" s="274"/>
      <c r="JI20" s="91">
        <f t="shared" si="31"/>
        <v>23615.016239</v>
      </c>
      <c r="JJ20" s="106">
        <f t="shared" si="32"/>
        <v>37816.285999999993</v>
      </c>
      <c r="JK20" s="91">
        <f t="shared" si="33"/>
        <v>39642.759683999997</v>
      </c>
      <c r="JL20" s="106">
        <f t="shared" si="34"/>
        <v>45142.548999999992</v>
      </c>
      <c r="JO20" s="471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30">
        <v>1466.9475149999998</v>
      </c>
      <c r="AN21" s="378">
        <v>140.93</v>
      </c>
      <c r="AO21" s="423">
        <v>1061.4034837958361</v>
      </c>
      <c r="AP21" s="379">
        <v>89.948999999999984</v>
      </c>
      <c r="AQ21" s="426">
        <v>981.28026033561105</v>
      </c>
      <c r="AR21" s="379">
        <v>182.39</v>
      </c>
      <c r="AS21" s="426">
        <v>1954.2648130543</v>
      </c>
      <c r="AT21" s="379">
        <v>313.661</v>
      </c>
      <c r="AU21" s="379">
        <v>1075.1833989999998</v>
      </c>
      <c r="AV21" s="379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5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8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8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2">
        <f t="shared" si="27"/>
        <v>1061.4034837958361</v>
      </c>
      <c r="GL21" s="374">
        <f t="shared" si="28"/>
        <v>89.948999999999984</v>
      </c>
      <c r="GM21" s="374">
        <f t="shared" si="29"/>
        <v>981.28026033561105</v>
      </c>
      <c r="GN21" s="374">
        <f t="shared" si="30"/>
        <v>182.39</v>
      </c>
      <c r="GO21" s="374">
        <v>814.8722939999999</v>
      </c>
      <c r="GP21" s="374">
        <v>139.13</v>
      </c>
      <c r="GQ21" s="374">
        <v>5.0612179999999993</v>
      </c>
      <c r="GR21" s="374">
        <v>7.4969999999999999</v>
      </c>
      <c r="GS21" s="374">
        <v>5.0519850000000002</v>
      </c>
      <c r="GT21" s="374">
        <v>2.5550000000000002</v>
      </c>
      <c r="GU21" s="374">
        <v>257.66440799999998</v>
      </c>
      <c r="GV21" s="374">
        <v>28.614000000000001</v>
      </c>
      <c r="GW21" s="374">
        <v>3.5417990000000001</v>
      </c>
      <c r="GX21" s="374">
        <v>2.399</v>
      </c>
      <c r="GY21" s="374">
        <v>254.97535400000001</v>
      </c>
      <c r="GZ21" s="374">
        <v>25.373999999999999</v>
      </c>
      <c r="HA21" s="374">
        <v>19.897743999999999</v>
      </c>
      <c r="HB21" s="374">
        <v>4.3150000000000004</v>
      </c>
      <c r="HC21" s="374">
        <v>30.185952</v>
      </c>
      <c r="HD21" s="374">
        <v>32.043999999999997</v>
      </c>
      <c r="HE21" s="374">
        <v>268.00417405429994</v>
      </c>
      <c r="HF21" s="374">
        <v>29.423000000000005</v>
      </c>
      <c r="HG21" s="374">
        <v>17.330155999999999</v>
      </c>
      <c r="HH21" s="374">
        <v>10.34</v>
      </c>
      <c r="HI21" s="374">
        <v>9.7883420000000001</v>
      </c>
      <c r="HJ21" s="374">
        <v>5.7720000000000002</v>
      </c>
      <c r="HK21" s="207">
        <v>267.89138700000001</v>
      </c>
      <c r="HL21" s="374">
        <v>26.198000000000004</v>
      </c>
      <c r="HM21" s="207">
        <v>10.221119</v>
      </c>
      <c r="HN21" s="374">
        <v>2.9969999999999999</v>
      </c>
      <c r="HO21" s="374">
        <v>16.092683999999998</v>
      </c>
      <c r="HP21" s="374">
        <v>7.8069999999999995</v>
      </c>
      <c r="HQ21" s="374">
        <v>248.43554999999998</v>
      </c>
      <c r="HR21" s="374">
        <v>30.152000000000001</v>
      </c>
      <c r="HS21" s="374">
        <v>14.704933</v>
      </c>
      <c r="HT21" s="374">
        <v>4.9269999999999996</v>
      </c>
      <c r="HU21" s="374">
        <v>13.810879999999999</v>
      </c>
      <c r="HV21" s="374">
        <v>4.3520000000000003</v>
      </c>
      <c r="HW21" s="374">
        <v>12.913147</v>
      </c>
      <c r="HX21" s="374">
        <v>5.7430000000000003</v>
      </c>
      <c r="HY21" s="374">
        <v>256.30623500000002</v>
      </c>
      <c r="HZ21" s="374">
        <v>42.193000000000005</v>
      </c>
      <c r="IA21" s="374">
        <v>40.958039999999997</v>
      </c>
      <c r="IB21" s="374">
        <v>17.714000000000002</v>
      </c>
      <c r="IC21" s="374">
        <v>214.040041</v>
      </c>
      <c r="ID21" s="374">
        <v>28.777000000000001</v>
      </c>
      <c r="IE21" s="374">
        <v>11.870559999999999</v>
      </c>
      <c r="IF21" s="374">
        <v>6.84</v>
      </c>
      <c r="IG21" s="374">
        <v>21.393952000000002</v>
      </c>
      <c r="IH21" s="374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>
        <v>35.507356999999999</v>
      </c>
      <c r="IN21" s="274">
        <v>14.689</v>
      </c>
      <c r="IO21" s="274">
        <v>23.789133000000003</v>
      </c>
      <c r="IP21" s="274">
        <v>6.0959999999999992</v>
      </c>
      <c r="IQ21" s="274">
        <v>7.5320369999999999</v>
      </c>
      <c r="IR21" s="274">
        <v>3.6139999999999999</v>
      </c>
      <c r="IS21" s="274">
        <v>186.36484499999997</v>
      </c>
      <c r="IT21" s="274">
        <v>26.692</v>
      </c>
      <c r="IU21" s="274"/>
      <c r="IV21" s="274"/>
      <c r="IW21" s="274"/>
      <c r="IX21" s="274"/>
      <c r="IY21" s="274"/>
      <c r="IZ21" s="274"/>
      <c r="JA21" s="274"/>
      <c r="JB21" s="274"/>
      <c r="JC21" s="274"/>
      <c r="JD21" s="274"/>
      <c r="JE21" s="274"/>
      <c r="JF21" s="274"/>
      <c r="JG21" s="274"/>
      <c r="JH21" s="274"/>
      <c r="JI21" s="91">
        <f t="shared" si="31"/>
        <v>303.26516599999997</v>
      </c>
      <c r="JJ21" s="106">
        <f t="shared" si="32"/>
        <v>50.234999999999999</v>
      </c>
      <c r="JK21" s="91">
        <f t="shared" si="33"/>
        <v>291.898842</v>
      </c>
      <c r="JL21" s="106">
        <f t="shared" si="34"/>
        <v>65.733999999999995</v>
      </c>
      <c r="JO21" s="471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30">
        <v>83715.437969999999</v>
      </c>
      <c r="AN22" s="378">
        <v>218800.11900000004</v>
      </c>
      <c r="AO22" s="423">
        <v>51639.41518595635</v>
      </c>
      <c r="AP22" s="379">
        <v>217645.65399999998</v>
      </c>
      <c r="AQ22" s="426">
        <v>46293.837359901423</v>
      </c>
      <c r="AR22" s="379">
        <v>196532.54800000001</v>
      </c>
      <c r="AS22" s="426">
        <v>34169.419134871983</v>
      </c>
      <c r="AT22" s="379">
        <v>147229.66500000007</v>
      </c>
      <c r="AU22" s="379">
        <v>36048.663183000004</v>
      </c>
      <c r="AV22" s="379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5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8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8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2">
        <f t="shared" si="27"/>
        <v>51639.41518595635</v>
      </c>
      <c r="GL22" s="374">
        <f t="shared" si="28"/>
        <v>217645.65399999998</v>
      </c>
      <c r="GM22" s="374">
        <f t="shared" si="29"/>
        <v>46293.837359901423</v>
      </c>
      <c r="GN22" s="374">
        <f t="shared" si="30"/>
        <v>196532.54800000001</v>
      </c>
      <c r="GO22" s="374">
        <v>3378.034357</v>
      </c>
      <c r="GP22" s="374">
        <v>15093.321000000002</v>
      </c>
      <c r="GQ22" s="374">
        <v>3633.227339999999</v>
      </c>
      <c r="GR22" s="374">
        <v>14627.900000000001</v>
      </c>
      <c r="GS22" s="374">
        <v>3058.7571579999999</v>
      </c>
      <c r="GT22" s="374">
        <v>12710.89</v>
      </c>
      <c r="GU22" s="374">
        <v>2805.755091</v>
      </c>
      <c r="GV22" s="374">
        <v>8734.8310000000001</v>
      </c>
      <c r="GW22" s="374">
        <v>1811.8806360000001</v>
      </c>
      <c r="GX22" s="374">
        <v>8492.4120000000003</v>
      </c>
      <c r="GY22" s="374">
        <v>2049.6864099999998</v>
      </c>
      <c r="GZ22" s="374">
        <v>11047.212</v>
      </c>
      <c r="HA22" s="374">
        <v>1945.8911760000001</v>
      </c>
      <c r="HB22" s="374">
        <v>8200.3230000000003</v>
      </c>
      <c r="HC22" s="374">
        <v>2140.7636040000002</v>
      </c>
      <c r="HD22" s="374">
        <v>12404.429</v>
      </c>
      <c r="HE22" s="374">
        <v>3745.7161182269979</v>
      </c>
      <c r="HF22" s="374">
        <v>18220.629999999997</v>
      </c>
      <c r="HG22" s="374">
        <v>5204.0127519999996</v>
      </c>
      <c r="HH22" s="374">
        <v>16406.532999999999</v>
      </c>
      <c r="HI22" s="374">
        <v>3215.0717760000002</v>
      </c>
      <c r="HJ22" s="374">
        <v>15069.175999999999</v>
      </c>
      <c r="HK22" s="207">
        <v>1978.6263369999997</v>
      </c>
      <c r="HL22" s="374">
        <v>8765.2980000000007</v>
      </c>
      <c r="HM22" s="207">
        <v>1558.6799850000004</v>
      </c>
      <c r="HN22" s="374">
        <v>5823.5199999999977</v>
      </c>
      <c r="HO22" s="374">
        <v>4071.8264719999988</v>
      </c>
      <c r="HP22" s="374">
        <v>12337.457000000002</v>
      </c>
      <c r="HQ22" s="374">
        <v>2656.5676389999999</v>
      </c>
      <c r="HR22" s="374">
        <v>14415.328</v>
      </c>
      <c r="HS22" s="374">
        <v>3126.510147</v>
      </c>
      <c r="HT22" s="374">
        <v>17149.982</v>
      </c>
      <c r="HU22" s="374">
        <v>1939.4347620000001</v>
      </c>
      <c r="HV22" s="374">
        <v>7591.5129999999999</v>
      </c>
      <c r="HW22" s="374">
        <v>3106.5530100000001</v>
      </c>
      <c r="HX22" s="374">
        <v>9649.134</v>
      </c>
      <c r="HY22" s="374">
        <v>2618.3114949999995</v>
      </c>
      <c r="HZ22" s="374">
        <v>13109.987000000001</v>
      </c>
      <c r="IA22" s="374">
        <v>3957.2474950000014</v>
      </c>
      <c r="IB22" s="374">
        <v>20831.416000000008</v>
      </c>
      <c r="IC22" s="374">
        <v>3368.1440889999994</v>
      </c>
      <c r="ID22" s="374">
        <v>14325.629000000003</v>
      </c>
      <c r="IE22" s="374">
        <v>3381.0367280000005</v>
      </c>
      <c r="IF22" s="374">
        <v>11281.669999999998</v>
      </c>
      <c r="IG22" s="374">
        <v>2759.3204550000005</v>
      </c>
      <c r="IH22" s="374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>
        <v>2874.8263250000005</v>
      </c>
      <c r="IN22" s="274">
        <v>8353.0319999999992</v>
      </c>
      <c r="IO22" s="274">
        <v>4124.6023429999996</v>
      </c>
      <c r="IP22" s="274">
        <v>12002.459999999992</v>
      </c>
      <c r="IQ22" s="274">
        <v>1727.4256209999999</v>
      </c>
      <c r="IR22" s="274">
        <v>6399.5900000000011</v>
      </c>
      <c r="IS22" s="274">
        <v>2482.2070529999996</v>
      </c>
      <c r="IT22" s="274">
        <v>7400.3379999999997</v>
      </c>
      <c r="IU22" s="274"/>
      <c r="IV22" s="274"/>
      <c r="IW22" s="274"/>
      <c r="IX22" s="274"/>
      <c r="IY22" s="274"/>
      <c r="IZ22" s="274"/>
      <c r="JA22" s="274"/>
      <c r="JB22" s="274"/>
      <c r="JC22" s="274"/>
      <c r="JD22" s="274"/>
      <c r="JE22" s="274"/>
      <c r="JF22" s="274"/>
      <c r="JG22" s="274"/>
      <c r="JH22" s="274"/>
      <c r="JI22" s="91">
        <f t="shared" si="31"/>
        <v>13353.019005000002</v>
      </c>
      <c r="JJ22" s="106">
        <f t="shared" si="32"/>
        <v>57317.799999999996</v>
      </c>
      <c r="JK22" s="91">
        <f t="shared" si="33"/>
        <v>13987.311972000001</v>
      </c>
      <c r="JL22" s="106">
        <f t="shared" si="34"/>
        <v>43303.334999999992</v>
      </c>
      <c r="JO22" s="471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30">
        <v>2007.994897</v>
      </c>
      <c r="AN23" s="380">
        <v>2072.2080000000001</v>
      </c>
      <c r="AO23" s="424">
        <v>3485.8799542893685</v>
      </c>
      <c r="AP23" s="381">
        <v>3465.3570000000004</v>
      </c>
      <c r="AQ23" s="454">
        <v>1267.1207160717231</v>
      </c>
      <c r="AR23" s="381">
        <v>1683.9690000000001</v>
      </c>
      <c r="AS23" s="454">
        <v>2296.4215361149995</v>
      </c>
      <c r="AT23" s="379">
        <v>1915.7959999999998</v>
      </c>
      <c r="AU23" s="379">
        <v>1650.1779199999999</v>
      </c>
      <c r="AV23" s="379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5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8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8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2">
        <f t="shared" si="27"/>
        <v>3485.8799542893685</v>
      </c>
      <c r="GL23" s="374">
        <f t="shared" si="28"/>
        <v>3465.3570000000004</v>
      </c>
      <c r="GM23" s="374">
        <f t="shared" si="29"/>
        <v>1267.1207160717231</v>
      </c>
      <c r="GN23" s="374">
        <f t="shared" si="30"/>
        <v>1683.9690000000001</v>
      </c>
      <c r="GO23" s="374">
        <v>241.20443799999998</v>
      </c>
      <c r="GP23" s="374">
        <v>151.83199999999999</v>
      </c>
      <c r="GQ23" s="374">
        <v>275.74682700000005</v>
      </c>
      <c r="GR23" s="374">
        <v>382.49200000000002</v>
      </c>
      <c r="GS23" s="374">
        <v>221.825108</v>
      </c>
      <c r="GT23" s="374">
        <v>134.886</v>
      </c>
      <c r="GU23" s="374">
        <v>132.575548</v>
      </c>
      <c r="GV23" s="374">
        <v>106.062</v>
      </c>
      <c r="GW23" s="374">
        <v>58.579138999999998</v>
      </c>
      <c r="GX23" s="374">
        <v>41.106999999999999</v>
      </c>
      <c r="GY23" s="374">
        <v>128.71047999999999</v>
      </c>
      <c r="GZ23" s="374">
        <v>107.355</v>
      </c>
      <c r="HA23" s="374">
        <v>165.23199299999999</v>
      </c>
      <c r="HB23" s="374">
        <v>118.024</v>
      </c>
      <c r="HC23" s="374">
        <v>100.38574</v>
      </c>
      <c r="HD23" s="374">
        <v>84.596999999999994</v>
      </c>
      <c r="HE23" s="374">
        <v>110.15865611500001</v>
      </c>
      <c r="HF23" s="374">
        <v>94.594999999999999</v>
      </c>
      <c r="HG23" s="374">
        <v>280.11809699999998</v>
      </c>
      <c r="HH23" s="374">
        <v>264.86099999999999</v>
      </c>
      <c r="HI23" s="374">
        <v>246.10180099999999</v>
      </c>
      <c r="HJ23" s="374">
        <v>175.48099999999999</v>
      </c>
      <c r="HK23" s="207">
        <v>336.90795000000003</v>
      </c>
      <c r="HL23" s="374">
        <v>255.25099999999998</v>
      </c>
      <c r="HM23" s="207">
        <v>46.228752</v>
      </c>
      <c r="HN23" s="374">
        <v>32.139000000000003</v>
      </c>
      <c r="HO23" s="374">
        <v>184.45337599999999</v>
      </c>
      <c r="HP23" s="374">
        <v>157.59499999999997</v>
      </c>
      <c r="HQ23" s="374">
        <v>110.858931</v>
      </c>
      <c r="HR23" s="374">
        <v>112.61499999999999</v>
      </c>
      <c r="HS23" s="374">
        <v>143.01212599999999</v>
      </c>
      <c r="HT23" s="374">
        <v>111.449</v>
      </c>
      <c r="HU23" s="374">
        <v>59.027746</v>
      </c>
      <c r="HV23" s="374">
        <v>50.207000000000001</v>
      </c>
      <c r="HW23" s="374">
        <v>130.49185199999999</v>
      </c>
      <c r="HX23" s="374">
        <v>94.55</v>
      </c>
      <c r="HY23" s="374">
        <v>232.92273499999999</v>
      </c>
      <c r="HZ23" s="374">
        <v>198.42800000000003</v>
      </c>
      <c r="IA23" s="374">
        <v>108.88754099999998</v>
      </c>
      <c r="IB23" s="374">
        <v>65.063999999999993</v>
      </c>
      <c r="IC23" s="374">
        <v>236.82899899999998</v>
      </c>
      <c r="ID23" s="374">
        <v>181.73499999999999</v>
      </c>
      <c r="IE23" s="374">
        <v>53.605043999999999</v>
      </c>
      <c r="IF23" s="374">
        <v>27.02</v>
      </c>
      <c r="IG23" s="374">
        <v>57.096612</v>
      </c>
      <c r="IH23" s="374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>
        <v>33.927534999999999</v>
      </c>
      <c r="IN23" s="274">
        <v>25.520999999999997</v>
      </c>
      <c r="IO23" s="274">
        <v>93.795411999999999</v>
      </c>
      <c r="IP23" s="274">
        <v>41.335999999999999</v>
      </c>
      <c r="IQ23" s="274">
        <v>181.05002899999997</v>
      </c>
      <c r="IR23" s="274">
        <v>130.29599999999999</v>
      </c>
      <c r="IS23" s="274">
        <v>115.61648099999999</v>
      </c>
      <c r="IT23" s="274">
        <v>85.808000000000007</v>
      </c>
      <c r="IU23" s="274"/>
      <c r="IV23" s="274"/>
      <c r="IW23" s="274"/>
      <c r="IX23" s="274"/>
      <c r="IY23" s="274"/>
      <c r="IZ23" s="274"/>
      <c r="JA23" s="274"/>
      <c r="JB23" s="274"/>
      <c r="JC23" s="274"/>
      <c r="JD23" s="274"/>
      <c r="JE23" s="274"/>
      <c r="JF23" s="274"/>
      <c r="JG23" s="274"/>
      <c r="JH23" s="274"/>
      <c r="JI23" s="91">
        <f t="shared" si="31"/>
        <v>543.58093099999996</v>
      </c>
      <c r="JJ23" s="106">
        <f t="shared" si="32"/>
        <v>464.005</v>
      </c>
      <c r="JK23" s="91">
        <f t="shared" si="33"/>
        <v>487.42650300000003</v>
      </c>
      <c r="JL23" s="106">
        <f t="shared" si="34"/>
        <v>338.428</v>
      </c>
      <c r="JO23" s="471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9">
        <v>1601.848</v>
      </c>
      <c r="AU24" s="379">
        <v>2862.331651</v>
      </c>
      <c r="AV24" s="379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5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8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8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2">
        <f t="shared" si="27"/>
        <v>374.518710023773</v>
      </c>
      <c r="GL24" s="374">
        <f t="shared" si="28"/>
        <v>277.74200000000008</v>
      </c>
      <c r="GM24" s="374">
        <f t="shared" si="29"/>
        <v>3762.4869400210623</v>
      </c>
      <c r="GN24" s="374">
        <f t="shared" si="30"/>
        <v>2489.4390000000003</v>
      </c>
      <c r="GO24" s="374">
        <v>317.35089599999998</v>
      </c>
      <c r="GP24" s="374">
        <v>243.60400000000001</v>
      </c>
      <c r="GQ24" s="374">
        <v>186.13258999999999</v>
      </c>
      <c r="GR24" s="374">
        <v>109.324</v>
      </c>
      <c r="GS24" s="374">
        <v>261.61367100000001</v>
      </c>
      <c r="GT24" s="374">
        <v>167.38499999999999</v>
      </c>
      <c r="GU24" s="210">
        <v>1323.1920239999999</v>
      </c>
      <c r="GV24" s="210">
        <v>90.438000000000002</v>
      </c>
      <c r="GW24" s="374">
        <v>1557.0964690000001</v>
      </c>
      <c r="GX24" s="374">
        <v>263.47699999999998</v>
      </c>
      <c r="GY24" s="374">
        <v>124.010076</v>
      </c>
      <c r="GZ24" s="374">
        <v>75.402000000000001</v>
      </c>
      <c r="HA24" s="374">
        <v>183.53915599999999</v>
      </c>
      <c r="HB24" s="374">
        <v>129</v>
      </c>
      <c r="HC24" s="374">
        <v>122.86692499999999</v>
      </c>
      <c r="HD24" s="374">
        <v>74.570999999999998</v>
      </c>
      <c r="HE24" s="374">
        <v>258.00794825910003</v>
      </c>
      <c r="HF24" s="374">
        <v>150.839</v>
      </c>
      <c r="HG24" s="374">
        <v>148.68177800000001</v>
      </c>
      <c r="HH24" s="374">
        <v>90.608000000000004</v>
      </c>
      <c r="HI24" s="374">
        <v>190.14617699999999</v>
      </c>
      <c r="HJ24" s="374">
        <v>111.178</v>
      </c>
      <c r="HK24" s="207">
        <v>156.48511099999999</v>
      </c>
      <c r="HL24" s="374">
        <v>120.432</v>
      </c>
      <c r="HM24" s="207">
        <v>210.34785299999999</v>
      </c>
      <c r="HN24" s="374">
        <v>107.98699999999998</v>
      </c>
      <c r="HO24" s="374">
        <v>5.3272939999999993</v>
      </c>
      <c r="HP24" s="374">
        <v>2.0030000000000001</v>
      </c>
      <c r="HQ24" s="374">
        <v>382.65959399999997</v>
      </c>
      <c r="HR24" s="374">
        <v>203.58699999999999</v>
      </c>
      <c r="HS24" s="374">
        <v>341.515423</v>
      </c>
      <c r="HT24" s="374">
        <v>158.13499999999999</v>
      </c>
      <c r="HU24" s="374">
        <v>299.74068199999999</v>
      </c>
      <c r="HV24" s="374">
        <v>230.642</v>
      </c>
      <c r="HW24" s="374">
        <v>178.83146199999999</v>
      </c>
      <c r="HX24" s="374">
        <v>122.041</v>
      </c>
      <c r="HY24" s="374">
        <v>62.464940999999996</v>
      </c>
      <c r="HZ24" s="374">
        <v>54.544000000000004</v>
      </c>
      <c r="IA24" s="374">
        <v>219.998177</v>
      </c>
      <c r="IB24" s="374">
        <v>142.70100000000002</v>
      </c>
      <c r="IC24" s="374">
        <v>175.39293400000003</v>
      </c>
      <c r="ID24" s="374">
        <v>141.28699999999998</v>
      </c>
      <c r="IE24" s="374">
        <v>266.04310300000003</v>
      </c>
      <c r="IF24" s="374">
        <v>176.24199999999999</v>
      </c>
      <c r="IG24" s="374">
        <v>257.73876300000001</v>
      </c>
      <c r="IH24" s="374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>
        <v>115.179821</v>
      </c>
      <c r="IN24" s="274">
        <v>46.534999999999997</v>
      </c>
      <c r="IO24" s="274">
        <v>144.30435</v>
      </c>
      <c r="IP24" s="274">
        <v>97.932000000000002</v>
      </c>
      <c r="IQ24" s="274">
        <v>151.59901799999997</v>
      </c>
      <c r="IR24" s="274">
        <v>87.87</v>
      </c>
      <c r="IS24" s="274">
        <v>117.746332</v>
      </c>
      <c r="IT24" s="274">
        <v>23.831999999999997</v>
      </c>
      <c r="IU24" s="274"/>
      <c r="IV24" s="274"/>
      <c r="IW24" s="274"/>
      <c r="IX24" s="274"/>
      <c r="IY24" s="274"/>
      <c r="IZ24" s="274"/>
      <c r="JA24" s="274"/>
      <c r="JB24" s="274"/>
      <c r="JC24" s="274"/>
      <c r="JD24" s="274"/>
      <c r="JE24" s="274"/>
      <c r="JF24" s="274"/>
      <c r="JG24" s="274"/>
      <c r="JH24" s="274"/>
      <c r="JI24" s="91">
        <f t="shared" si="31"/>
        <v>1239.5908460000001</v>
      </c>
      <c r="JJ24" s="106">
        <f t="shared" si="32"/>
        <v>702.35400000000004</v>
      </c>
      <c r="JK24" s="91">
        <f t="shared" si="33"/>
        <v>648.77394499999991</v>
      </c>
      <c r="JL24" s="106">
        <f t="shared" si="34"/>
        <v>361.00200000000001</v>
      </c>
      <c r="JO24" s="471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6">
        <v>42.782735000000002</v>
      </c>
      <c r="AN25" s="378">
        <v>25.425999999999998</v>
      </c>
      <c r="AO25" s="423">
        <v>2.8059425099999999</v>
      </c>
      <c r="AP25" s="379">
        <v>2</v>
      </c>
      <c r="AQ25" s="426">
        <v>198.59685021283497</v>
      </c>
      <c r="AR25" s="379">
        <v>131.73800000000003</v>
      </c>
      <c r="AS25" s="426">
        <v>374.85082210000002</v>
      </c>
      <c r="AT25" s="379">
        <v>297.22199999999998</v>
      </c>
      <c r="AU25" s="379">
        <v>51.805935000000005</v>
      </c>
      <c r="AV25" s="379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5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8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2">
        <f t="shared" si="27"/>
        <v>2.8059425099999999</v>
      </c>
      <c r="GL25" s="374">
        <f t="shared" si="28"/>
        <v>2</v>
      </c>
      <c r="GM25" s="374">
        <f t="shared" si="29"/>
        <v>198.59685021283497</v>
      </c>
      <c r="GN25" s="374">
        <f t="shared" si="30"/>
        <v>131.73800000000003</v>
      </c>
      <c r="GO25" s="374">
        <v>1.59</v>
      </c>
      <c r="GP25" s="374">
        <v>1.66</v>
      </c>
      <c r="GQ25" s="374">
        <v>42.812840000000001</v>
      </c>
      <c r="GR25" s="374">
        <v>13.728</v>
      </c>
      <c r="GS25" s="374">
        <v>47.343010999999997</v>
      </c>
      <c r="GT25" s="374">
        <v>31.4</v>
      </c>
      <c r="GU25" s="374">
        <v>23.901112999999999</v>
      </c>
      <c r="GV25" s="374">
        <v>8.7910000000000004</v>
      </c>
      <c r="GW25" s="374">
        <v>2.25</v>
      </c>
      <c r="GX25" s="374">
        <v>1.5</v>
      </c>
      <c r="GY25" s="374">
        <v>4.2628199999999996</v>
      </c>
      <c r="GZ25" s="374">
        <v>2.9369999999999998</v>
      </c>
      <c r="HA25" s="374">
        <v>0.37595699999999999</v>
      </c>
      <c r="HB25" s="374">
        <v>0.06</v>
      </c>
      <c r="HC25" s="374">
        <v>20.907537999999999</v>
      </c>
      <c r="HD25" s="374">
        <v>11.696999999999999</v>
      </c>
      <c r="HE25" s="374">
        <v>3.6654599999999999</v>
      </c>
      <c r="HF25" s="374">
        <v>2.8049999999999997</v>
      </c>
      <c r="HG25" s="374"/>
      <c r="HH25" s="374"/>
      <c r="HI25" s="374"/>
      <c r="HJ25" s="374"/>
      <c r="HK25" s="207">
        <v>5.577E-2</v>
      </c>
      <c r="HL25" s="374">
        <v>3.4000000000000002E-2</v>
      </c>
      <c r="HM25" s="207">
        <v>12.856006000000001</v>
      </c>
      <c r="HN25" s="374">
        <v>0.502</v>
      </c>
      <c r="HO25" s="374">
        <v>0.15060400000000002</v>
      </c>
      <c r="HP25" s="374">
        <v>0.15</v>
      </c>
      <c r="HQ25" s="374">
        <v>5.6862199999999996</v>
      </c>
      <c r="HR25" s="374">
        <v>1.9680000000000002</v>
      </c>
      <c r="HS25" s="374">
        <v>11.699898999999998</v>
      </c>
      <c r="HT25" s="374">
        <v>8.2780000000000005</v>
      </c>
      <c r="HU25" s="374">
        <v>7.0614800000000004</v>
      </c>
      <c r="HV25" s="374">
        <v>5.4690000000000003</v>
      </c>
      <c r="HW25" s="374"/>
      <c r="HX25" s="374"/>
      <c r="HY25" s="374">
        <v>0.30555599999999999</v>
      </c>
      <c r="HZ25" s="374">
        <v>0.5</v>
      </c>
      <c r="IA25" s="374">
        <v>13.821978</v>
      </c>
      <c r="IB25" s="374">
        <v>0.3</v>
      </c>
      <c r="IC25" s="374"/>
      <c r="ID25" s="374"/>
      <c r="IE25" s="374"/>
      <c r="IF25" s="374"/>
      <c r="IG25" s="374"/>
      <c r="IH25" s="374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>
        <v>33.353116999999997</v>
      </c>
      <c r="IP25" s="274">
        <v>10.93</v>
      </c>
      <c r="IQ25" s="274">
        <v>79.189537999999999</v>
      </c>
      <c r="IR25" s="274">
        <v>70.349999999999994</v>
      </c>
      <c r="IS25" s="274">
        <v>0.44708799999999999</v>
      </c>
      <c r="IT25" s="274">
        <v>1.22</v>
      </c>
      <c r="IU25" s="274"/>
      <c r="IV25" s="274"/>
      <c r="IW25" s="274"/>
      <c r="IX25" s="274"/>
      <c r="IY25" s="274"/>
      <c r="IZ25" s="274"/>
      <c r="JA25" s="274"/>
      <c r="JB25" s="274"/>
      <c r="JC25" s="274"/>
      <c r="JD25" s="274"/>
      <c r="JE25" s="274"/>
      <c r="JF25" s="274"/>
      <c r="JG25" s="274"/>
      <c r="JH25" s="274"/>
      <c r="JI25" s="91">
        <f t="shared" si="31"/>
        <v>37.454208999999999</v>
      </c>
      <c r="JJ25" s="106">
        <f t="shared" si="32"/>
        <v>16.367000000000001</v>
      </c>
      <c r="JK25" s="91">
        <f t="shared" si="33"/>
        <v>113.71787699999999</v>
      </c>
      <c r="JL25" s="106">
        <f t="shared" si="34"/>
        <v>82.699999999999989</v>
      </c>
      <c r="JO25" s="471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5">
        <f t="shared" si="35"/>
        <v>72680.904999999999</v>
      </c>
      <c r="AI26" s="82">
        <f t="shared" si="35"/>
        <v>147156.456553</v>
      </c>
      <c r="AJ26" s="375">
        <f t="shared" si="35"/>
        <v>119078.40507506701</v>
      </c>
      <c r="AK26" s="82">
        <f t="shared" si="35"/>
        <v>239384.99870524943</v>
      </c>
      <c r="AL26" s="375">
        <f t="shared" si="35"/>
        <v>137453.49800000002</v>
      </c>
      <c r="AM26" s="375">
        <f t="shared" si="35"/>
        <v>251931.46818996745</v>
      </c>
      <c r="AN26" s="375">
        <f t="shared" si="35"/>
        <v>127746.78600000001</v>
      </c>
      <c r="AO26" s="375">
        <f t="shared" si="35"/>
        <v>320005.07607913943</v>
      </c>
      <c r="AP26" s="375">
        <f t="shared" si="35"/>
        <v>150280.02900000001</v>
      </c>
      <c r="AQ26" s="420">
        <f t="shared" si="35"/>
        <v>315430.11014202924</v>
      </c>
      <c r="AR26" s="375">
        <f t="shared" si="35"/>
        <v>156543.63561803728</v>
      </c>
      <c r="AS26" s="420">
        <f t="shared" si="35"/>
        <v>223882.76832248113</v>
      </c>
      <c r="AT26" s="375">
        <f t="shared" si="35"/>
        <v>148096.478</v>
      </c>
      <c r="AU26" s="420">
        <f t="shared" si="35"/>
        <v>228245.49062400003</v>
      </c>
      <c r="AV26" s="375">
        <f t="shared" si="35"/>
        <v>173252.386</v>
      </c>
      <c r="AW26" s="375">
        <f t="shared" si="35"/>
        <v>11697.294604999999</v>
      </c>
      <c r="AX26" s="375">
        <f t="shared" si="35"/>
        <v>9797.9050000000007</v>
      </c>
      <c r="AY26" s="375">
        <f t="shared" si="35"/>
        <v>8066.0043659999992</v>
      </c>
      <c r="AZ26" s="375">
        <f t="shared" si="35"/>
        <v>6792.1580000000004</v>
      </c>
      <c r="BA26" s="375">
        <f t="shared" si="35"/>
        <v>11482.929382999999</v>
      </c>
      <c r="BB26" s="375">
        <f t="shared" si="35"/>
        <v>9284.0759999999991</v>
      </c>
      <c r="BC26" s="375">
        <f t="shared" si="35"/>
        <v>8010.7566699999998</v>
      </c>
      <c r="BD26" s="375">
        <f t="shared" si="35"/>
        <v>6518.5659999999998</v>
      </c>
      <c r="BE26" s="375">
        <f t="shared" si="35"/>
        <v>9810.4525249999988</v>
      </c>
      <c r="BF26" s="375">
        <f t="shared" si="35"/>
        <v>7321.4930000000004</v>
      </c>
      <c r="BG26" s="375">
        <f t="shared" si="35"/>
        <v>14377.805659</v>
      </c>
      <c r="BH26" s="375">
        <f t="shared" si="35"/>
        <v>11208.352999999999</v>
      </c>
      <c r="BI26" s="375">
        <f t="shared" si="35"/>
        <v>13500.162139000004</v>
      </c>
      <c r="BJ26" s="375">
        <f t="shared" si="35"/>
        <v>10495.183000000001</v>
      </c>
      <c r="BK26" s="375">
        <f t="shared" si="35"/>
        <v>13199.295297000001</v>
      </c>
      <c r="BL26" s="375">
        <f t="shared" si="35"/>
        <v>8598.7430000000022</v>
      </c>
      <c r="BM26" s="375">
        <f t="shared" si="35"/>
        <v>12778.093043000001</v>
      </c>
      <c r="BN26" s="375">
        <f t="shared" si="35"/>
        <v>10119.300999999999</v>
      </c>
      <c r="BO26" s="375">
        <f t="shared" si="35"/>
        <v>10292.346506</v>
      </c>
      <c r="BP26" s="375">
        <f t="shared" si="35"/>
        <v>7548.6350000000002</v>
      </c>
      <c r="BQ26" s="375">
        <f t="shared" si="35"/>
        <v>12018.041248</v>
      </c>
      <c r="BR26" s="375">
        <f t="shared" si="35"/>
        <v>12292.356</v>
      </c>
      <c r="BS26" s="375">
        <f t="shared" si="35"/>
        <v>22149.582290000002</v>
      </c>
      <c r="BT26" s="375">
        <f t="shared" si="35"/>
        <v>19388.599075067024</v>
      </c>
      <c r="BU26" s="375">
        <f t="shared" si="35"/>
        <v>14191.046214000002</v>
      </c>
      <c r="BV26" s="375">
        <f t="shared" si="35"/>
        <v>11113.678</v>
      </c>
      <c r="BW26" s="375">
        <f t="shared" si="35"/>
        <v>12407.992314000003</v>
      </c>
      <c r="BX26" s="375">
        <f t="shared" si="35"/>
        <v>7945.5920000000015</v>
      </c>
      <c r="BY26" s="375">
        <f t="shared" si="35"/>
        <v>26599.038528000001</v>
      </c>
      <c r="BZ26" s="375">
        <f t="shared" si="35"/>
        <v>19059.27</v>
      </c>
      <c r="CA26" s="375">
        <f t="shared" si="35"/>
        <v>15737.505767999995</v>
      </c>
      <c r="CB26" s="375">
        <f t="shared" si="35"/>
        <v>11014.703999999998</v>
      </c>
      <c r="CC26" s="375">
        <f t="shared" si="35"/>
        <v>17449.605641999995</v>
      </c>
      <c r="CD26" s="375">
        <f t="shared" ref="CD26:EO26" si="36">SUM(CD28:CD31)</f>
        <v>11003.690000000002</v>
      </c>
      <c r="CE26" s="375">
        <f t="shared" si="36"/>
        <v>29443.908024999997</v>
      </c>
      <c r="CF26" s="375">
        <f t="shared" si="36"/>
        <v>10152.847</v>
      </c>
      <c r="CG26" s="375">
        <f t="shared" si="36"/>
        <v>15252.452086000001</v>
      </c>
      <c r="CH26" s="375">
        <f t="shared" si="36"/>
        <v>9125.4150000000009</v>
      </c>
      <c r="CI26" s="375">
        <f t="shared" si="36"/>
        <v>19695.772810999999</v>
      </c>
      <c r="CJ26" s="375">
        <f t="shared" si="36"/>
        <v>11681.074000000001</v>
      </c>
      <c r="CK26" s="375">
        <f t="shared" si="36"/>
        <v>17012.330054999999</v>
      </c>
      <c r="CL26" s="375">
        <f t="shared" si="36"/>
        <v>10241.700999999999</v>
      </c>
      <c r="CM26" s="375">
        <f t="shared" si="36"/>
        <v>22198.138734</v>
      </c>
      <c r="CN26" s="375">
        <f t="shared" si="36"/>
        <v>12961.504999999999</v>
      </c>
      <c r="CO26" s="375">
        <f t="shared" si="36"/>
        <v>20776.644850000001</v>
      </c>
      <c r="CP26" s="375">
        <f t="shared" si="36"/>
        <v>11313.613000000001</v>
      </c>
      <c r="CQ26" s="375">
        <f t="shared" si="36"/>
        <v>20154.984109999998</v>
      </c>
      <c r="CR26" s="375">
        <f t="shared" si="36"/>
        <v>11840.371999999999</v>
      </c>
      <c r="CS26" s="375">
        <f t="shared" si="36"/>
        <v>35064.618096249382</v>
      </c>
      <c r="CT26" s="375">
        <f t="shared" si="36"/>
        <v>19059.307000000001</v>
      </c>
      <c r="CU26" s="375">
        <f t="shared" si="36"/>
        <v>59786.149938000002</v>
      </c>
      <c r="CV26" s="375">
        <f t="shared" si="36"/>
        <v>41077.664000000004</v>
      </c>
      <c r="CW26" s="375">
        <f t="shared" si="36"/>
        <v>89230.057962999985</v>
      </c>
      <c r="CX26" s="375">
        <f t="shared" si="36"/>
        <v>51230.510999999999</v>
      </c>
      <c r="CY26" s="375">
        <f t="shared" si="36"/>
        <v>124178.28285999999</v>
      </c>
      <c r="CZ26" s="375">
        <f t="shared" si="36"/>
        <v>72036.999999999985</v>
      </c>
      <c r="DA26" s="375">
        <f t="shared" si="36"/>
        <v>141190.61291499998</v>
      </c>
      <c r="DB26" s="375">
        <f t="shared" si="36"/>
        <v>82278.700999999986</v>
      </c>
      <c r="DC26" s="375">
        <f t="shared" si="36"/>
        <v>163388.75164899998</v>
      </c>
      <c r="DD26" s="375">
        <f t="shared" si="36"/>
        <v>95240.205999999991</v>
      </c>
      <c r="DE26" s="375">
        <f t="shared" si="36"/>
        <v>184165.39649900002</v>
      </c>
      <c r="DF26" s="375">
        <f t="shared" si="36"/>
        <v>106553.81899999999</v>
      </c>
      <c r="DG26" s="375">
        <f t="shared" si="36"/>
        <v>204320.38060899999</v>
      </c>
      <c r="DH26" s="375">
        <f t="shared" si="36"/>
        <v>118394.19099999999</v>
      </c>
      <c r="DI26" s="375">
        <f t="shared" si="36"/>
        <v>239384.99870524943</v>
      </c>
      <c r="DJ26" s="375">
        <f t="shared" si="36"/>
        <v>137453.49799999996</v>
      </c>
      <c r="DK26" s="375">
        <f t="shared" si="36"/>
        <v>24599.531400600001</v>
      </c>
      <c r="DL26" s="375">
        <f t="shared" si="36"/>
        <v>13798.962000000001</v>
      </c>
      <c r="DM26" s="375">
        <f t="shared" si="36"/>
        <v>16146.772865367435</v>
      </c>
      <c r="DN26" s="375">
        <f t="shared" si="36"/>
        <v>7580.2760000000007</v>
      </c>
      <c r="DO26" s="375">
        <f t="shared" si="36"/>
        <v>16260.820221</v>
      </c>
      <c r="DP26" s="375">
        <f t="shared" si="36"/>
        <v>11283.271999999999</v>
      </c>
      <c r="DQ26" s="375">
        <f t="shared" si="36"/>
        <v>10871.110336</v>
      </c>
      <c r="DR26" s="375">
        <f t="shared" si="36"/>
        <v>5255.6730000000007</v>
      </c>
      <c r="DS26" s="375">
        <f t="shared" si="36"/>
        <v>20819.350717000001</v>
      </c>
      <c r="DT26" s="375">
        <f t="shared" si="36"/>
        <v>10507.326000000001</v>
      </c>
      <c r="DU26" s="375">
        <f t="shared" si="36"/>
        <v>24214.882901000001</v>
      </c>
      <c r="DV26" s="375">
        <f t="shared" si="36"/>
        <v>11867.437000000002</v>
      </c>
      <c r="DW26" s="375">
        <f t="shared" si="36"/>
        <v>23176.837278999999</v>
      </c>
      <c r="DX26" s="375">
        <f t="shared" si="36"/>
        <v>11586.48</v>
      </c>
      <c r="DY26" s="375">
        <f t="shared" si="36"/>
        <v>21491.806559000001</v>
      </c>
      <c r="DZ26" s="375">
        <f t="shared" si="36"/>
        <v>11130.926999999998</v>
      </c>
      <c r="EA26" s="375">
        <f t="shared" si="36"/>
        <v>22893.670994</v>
      </c>
      <c r="EB26" s="375">
        <f t="shared" si="36"/>
        <v>10439.017000000002</v>
      </c>
      <c r="EC26" s="375">
        <f t="shared" si="36"/>
        <v>23690.595360000003</v>
      </c>
      <c r="ED26" s="375">
        <f t="shared" si="36"/>
        <v>11915.263999999999</v>
      </c>
      <c r="EE26" s="375">
        <f t="shared" si="36"/>
        <v>25803.160496</v>
      </c>
      <c r="EF26" s="375">
        <f t="shared" si="36"/>
        <v>12031.122000000001</v>
      </c>
      <c r="EG26" s="375">
        <f t="shared" si="36"/>
        <v>21962.929060999999</v>
      </c>
      <c r="EH26" s="375">
        <f t="shared" si="36"/>
        <v>10351.030000000001</v>
      </c>
      <c r="EI26" s="375">
        <f t="shared" si="36"/>
        <v>251931.46818996745</v>
      </c>
      <c r="EJ26" s="375">
        <f t="shared" si="36"/>
        <v>127746.78600000001</v>
      </c>
      <c r="EK26" s="375">
        <f t="shared" si="36"/>
        <v>229968.53912896742</v>
      </c>
      <c r="EL26" s="375">
        <f t="shared" si="36"/>
        <v>117395.75600000001</v>
      </c>
      <c r="EM26" s="375">
        <f t="shared" si="36"/>
        <v>37116.449939999999</v>
      </c>
      <c r="EN26" s="375">
        <f t="shared" si="36"/>
        <v>15486.477000000001</v>
      </c>
      <c r="EO26" s="375">
        <f t="shared" si="36"/>
        <v>24007.831652999997</v>
      </c>
      <c r="EP26" s="375">
        <f t="shared" ref="EP26:HA26" si="37">SUM(EP28:EP31)</f>
        <v>11195.558999999999</v>
      </c>
      <c r="EQ26" s="375">
        <f t="shared" si="37"/>
        <v>19143.588017000002</v>
      </c>
      <c r="ER26" s="375">
        <f t="shared" si="37"/>
        <v>8703.2870000000003</v>
      </c>
      <c r="ES26" s="375">
        <f t="shared" si="37"/>
        <v>31737.728046800003</v>
      </c>
      <c r="ET26" s="375">
        <f t="shared" si="37"/>
        <v>14047.904</v>
      </c>
      <c r="EU26" s="375">
        <f t="shared" si="37"/>
        <v>23496.421457550001</v>
      </c>
      <c r="EV26" s="375">
        <f t="shared" si="37"/>
        <v>9708.4430000000011</v>
      </c>
      <c r="EW26" s="375">
        <f t="shared" si="37"/>
        <v>25443.638471639992</v>
      </c>
      <c r="EX26" s="375">
        <f t="shared" si="37"/>
        <v>12376.784</v>
      </c>
      <c r="EY26" s="375">
        <f t="shared" si="37"/>
        <v>26185.499035168272</v>
      </c>
      <c r="EZ26" s="375">
        <f t="shared" si="37"/>
        <v>13386.212000000001</v>
      </c>
      <c r="FA26" s="375">
        <f t="shared" si="37"/>
        <v>25767.163037713781</v>
      </c>
      <c r="FB26" s="375">
        <f t="shared" si="37"/>
        <v>12991.396000000001</v>
      </c>
      <c r="FC26" s="375">
        <f t="shared" si="37"/>
        <v>24878.885825020912</v>
      </c>
      <c r="FD26" s="375">
        <f t="shared" si="37"/>
        <v>12589.039000000001</v>
      </c>
      <c r="FE26" s="375">
        <f t="shared" si="37"/>
        <v>26891.053824433853</v>
      </c>
      <c r="FF26" s="375">
        <f t="shared" si="37"/>
        <v>13201.803000000002</v>
      </c>
      <c r="FG26" s="375">
        <f t="shared" si="37"/>
        <v>28425.245370316119</v>
      </c>
      <c r="FH26" s="375">
        <f t="shared" si="37"/>
        <v>13110.922999999999</v>
      </c>
      <c r="FI26" s="375">
        <f t="shared" si="37"/>
        <v>26911.57140049649</v>
      </c>
      <c r="FJ26" s="375">
        <f t="shared" si="37"/>
        <v>13482.202000000001</v>
      </c>
      <c r="FK26" s="375">
        <f t="shared" si="37"/>
        <v>320005.07607913943</v>
      </c>
      <c r="FL26" s="375">
        <f t="shared" si="37"/>
        <v>150280.02900000001</v>
      </c>
      <c r="FM26" s="375">
        <f t="shared" si="37"/>
        <v>21267.401413919408</v>
      </c>
      <c r="FN26" s="375">
        <f t="shared" si="37"/>
        <v>10838.976999999997</v>
      </c>
      <c r="FO26" s="375">
        <f t="shared" si="37"/>
        <v>25302.666540171926</v>
      </c>
      <c r="FP26" s="375">
        <f t="shared" si="37"/>
        <v>11957.974</v>
      </c>
      <c r="FQ26" s="375">
        <f t="shared" si="37"/>
        <v>23763.490729927878</v>
      </c>
      <c r="FR26" s="375">
        <f t="shared" si="37"/>
        <v>11815.967000000001</v>
      </c>
      <c r="FS26" s="375">
        <f t="shared" si="37"/>
        <v>24731.535080289992</v>
      </c>
      <c r="FT26" s="375">
        <f t="shared" si="37"/>
        <v>11692.571</v>
      </c>
      <c r="FU26" s="375">
        <f t="shared" si="37"/>
        <v>26879.993404109991</v>
      </c>
      <c r="FV26" s="375">
        <f t="shared" si="37"/>
        <v>12900.224999999999</v>
      </c>
      <c r="FW26" s="375">
        <f t="shared" si="37"/>
        <v>28487.124802699997</v>
      </c>
      <c r="FX26" s="375">
        <f t="shared" si="37"/>
        <v>13028.372618037316</v>
      </c>
      <c r="FY26" s="375">
        <f t="shared" si="37"/>
        <v>27159.794973050004</v>
      </c>
      <c r="FZ26" s="375">
        <f t="shared" si="37"/>
        <v>13539.942000000005</v>
      </c>
      <c r="GA26" s="375">
        <f t="shared" si="37"/>
        <v>29303.202436959997</v>
      </c>
      <c r="GB26" s="375">
        <f t="shared" si="37"/>
        <v>14518.801000000003</v>
      </c>
      <c r="GC26" s="375">
        <f t="shared" si="37"/>
        <v>30254.1038529</v>
      </c>
      <c r="GD26" s="375">
        <f t="shared" si="37"/>
        <v>15276.767</v>
      </c>
      <c r="GE26" s="375">
        <f t="shared" si="37"/>
        <v>27959.339847000007</v>
      </c>
      <c r="GF26" s="375">
        <f t="shared" si="37"/>
        <v>14381.498</v>
      </c>
      <c r="GG26" s="375">
        <f t="shared" si="37"/>
        <v>25406.245854000001</v>
      </c>
      <c r="GH26" s="375">
        <f t="shared" si="37"/>
        <v>12490.112999999999</v>
      </c>
      <c r="GI26" s="375">
        <f t="shared" si="37"/>
        <v>24915.211206999997</v>
      </c>
      <c r="GJ26" s="375">
        <f t="shared" si="37"/>
        <v>14102.428</v>
      </c>
      <c r="GK26" s="375">
        <f t="shared" si="37"/>
        <v>320005.07607913943</v>
      </c>
      <c r="GL26" s="375">
        <f t="shared" si="37"/>
        <v>150280.02900000001</v>
      </c>
      <c r="GM26" s="375">
        <f t="shared" si="37"/>
        <v>315430.11014202924</v>
      </c>
      <c r="GN26" s="375">
        <f t="shared" si="37"/>
        <v>156543.63561803728</v>
      </c>
      <c r="GO26" s="375">
        <f t="shared" si="37"/>
        <v>36322.353473000003</v>
      </c>
      <c r="GP26" s="375">
        <f t="shared" si="37"/>
        <v>21873.270000000004</v>
      </c>
      <c r="GQ26" s="375">
        <f t="shared" si="37"/>
        <v>30616.470055999998</v>
      </c>
      <c r="GR26" s="375">
        <f t="shared" si="37"/>
        <v>19882.698000000004</v>
      </c>
      <c r="GS26" s="375">
        <f t="shared" si="37"/>
        <v>31569.380465999999</v>
      </c>
      <c r="GT26" s="375">
        <f t="shared" si="37"/>
        <v>22317.212</v>
      </c>
      <c r="GU26" s="375">
        <f t="shared" si="37"/>
        <v>28414.954040000001</v>
      </c>
      <c r="GV26" s="375">
        <f t="shared" si="37"/>
        <v>19999.087</v>
      </c>
      <c r="GW26" s="375">
        <f t="shared" si="37"/>
        <v>24702.684641911372</v>
      </c>
      <c r="GX26" s="375">
        <f t="shared" si="37"/>
        <v>17235.828000000001</v>
      </c>
      <c r="GY26" s="375">
        <f t="shared" si="37"/>
        <v>33639.842479999999</v>
      </c>
      <c r="GZ26" s="375">
        <f t="shared" si="37"/>
        <v>23123.616000000002</v>
      </c>
      <c r="HA26" s="375">
        <f t="shared" si="37"/>
        <v>37104.135684000001</v>
      </c>
      <c r="HB26" s="375">
        <f t="shared" ref="HB26:JH26" si="38">SUM(HB28:HB31)</f>
        <v>24773.687000000002</v>
      </c>
      <c r="HC26" s="375">
        <f t="shared" si="38"/>
        <v>35521.306491999996</v>
      </c>
      <c r="HD26" s="375">
        <f t="shared" si="38"/>
        <v>23584.321</v>
      </c>
      <c r="HE26" s="375">
        <f t="shared" si="38"/>
        <v>37438.820119224365</v>
      </c>
      <c r="HF26" s="375">
        <f t="shared" si="38"/>
        <v>25994.747999999996</v>
      </c>
      <c r="HG26" s="375">
        <f t="shared" si="38"/>
        <v>33406.542193721732</v>
      </c>
      <c r="HH26" s="375">
        <f t="shared" si="38"/>
        <v>23020.201000000001</v>
      </c>
      <c r="HI26" s="375">
        <f t="shared" si="38"/>
        <v>26856.164618147293</v>
      </c>
      <c r="HJ26" s="375">
        <f t="shared" si="38"/>
        <v>19812.929795605494</v>
      </c>
      <c r="HK26" s="420">
        <f t="shared" si="38"/>
        <v>35377.698603999997</v>
      </c>
      <c r="HL26" s="375">
        <f t="shared" si="38"/>
        <v>24865.329999999998</v>
      </c>
      <c r="HM26" s="420">
        <f t="shared" si="38"/>
        <v>17244.495402</v>
      </c>
      <c r="HN26" s="375">
        <f t="shared" si="38"/>
        <v>11286.957000000002</v>
      </c>
      <c r="HO26" s="420">
        <f t="shared" si="38"/>
        <v>13695.912656999999</v>
      </c>
      <c r="HP26" s="375">
        <f t="shared" si="38"/>
        <v>10790.221000000001</v>
      </c>
      <c r="HQ26" s="420">
        <f t="shared" si="38"/>
        <v>19158.124609000006</v>
      </c>
      <c r="HR26" s="375">
        <f t="shared" si="38"/>
        <v>22099.647000000001</v>
      </c>
      <c r="HS26" s="420">
        <f t="shared" si="38"/>
        <v>15324.185036000003</v>
      </c>
      <c r="HT26" s="375">
        <f t="shared" si="38"/>
        <v>11819.562000000002</v>
      </c>
      <c r="HU26" s="420">
        <f t="shared" si="38"/>
        <v>17597.397255</v>
      </c>
      <c r="HV26" s="375">
        <f t="shared" si="38"/>
        <v>13484.178</v>
      </c>
      <c r="HW26" s="420">
        <f t="shared" si="38"/>
        <v>19046.54003</v>
      </c>
      <c r="HX26" s="375">
        <f t="shared" si="38"/>
        <v>13787.650000000001</v>
      </c>
      <c r="HY26" s="420">
        <f t="shared" si="38"/>
        <v>20550.409514999999</v>
      </c>
      <c r="HZ26" s="375">
        <f t="shared" si="38"/>
        <v>16193.027999999998</v>
      </c>
      <c r="IA26" s="420">
        <f t="shared" si="38"/>
        <v>20390.585730999999</v>
      </c>
      <c r="IB26" s="375">
        <f t="shared" si="38"/>
        <v>14941.699000000002</v>
      </c>
      <c r="IC26" s="420">
        <f t="shared" si="38"/>
        <v>25829.671637999996</v>
      </c>
      <c r="ID26" s="375">
        <f t="shared" si="38"/>
        <v>16587.588000000003</v>
      </c>
      <c r="IE26" s="420">
        <f t="shared" si="38"/>
        <v>18824.680432000001</v>
      </c>
      <c r="IF26" s="375">
        <f t="shared" si="38"/>
        <v>13679.504999999997</v>
      </c>
      <c r="IG26" s="420">
        <f t="shared" si="38"/>
        <v>20388.858448999999</v>
      </c>
      <c r="IH26" s="375">
        <f t="shared" si="38"/>
        <v>13778.503999999999</v>
      </c>
      <c r="II26" s="420">
        <f t="shared" si="38"/>
        <v>20194.629869999997</v>
      </c>
      <c r="IJ26" s="375">
        <f t="shared" si="38"/>
        <v>14803.847</v>
      </c>
      <c r="IK26" s="420">
        <f t="shared" si="38"/>
        <v>20828.921238000003</v>
      </c>
      <c r="IL26" s="375">
        <f t="shared" si="38"/>
        <v>13557.892</v>
      </c>
      <c r="IM26" s="420">
        <f t="shared" si="38"/>
        <v>15932.285977</v>
      </c>
      <c r="IN26" s="375">
        <f t="shared" si="38"/>
        <v>9902.3379999999979</v>
      </c>
      <c r="IO26" s="420">
        <f t="shared" si="38"/>
        <v>18213.016925000004</v>
      </c>
      <c r="IP26" s="375">
        <f t="shared" si="38"/>
        <v>10874.779999999999</v>
      </c>
      <c r="IQ26" s="420">
        <f t="shared" si="38"/>
        <v>16482.413199999995</v>
      </c>
      <c r="IR26" s="375">
        <f t="shared" si="38"/>
        <v>12014.540999999999</v>
      </c>
      <c r="IS26" s="420">
        <f t="shared" si="38"/>
        <v>18095.591214</v>
      </c>
      <c r="IT26" s="375">
        <f t="shared" si="38"/>
        <v>10378.057999999997</v>
      </c>
      <c r="IU26" s="420">
        <f t="shared" si="38"/>
        <v>0</v>
      </c>
      <c r="IV26" s="375">
        <f t="shared" si="38"/>
        <v>0</v>
      </c>
      <c r="IW26" s="420">
        <f t="shared" si="38"/>
        <v>0</v>
      </c>
      <c r="IX26" s="375">
        <f t="shared" si="38"/>
        <v>0</v>
      </c>
      <c r="IY26" s="420">
        <f t="shared" si="38"/>
        <v>0</v>
      </c>
      <c r="IZ26" s="375">
        <f t="shared" si="38"/>
        <v>0</v>
      </c>
      <c r="JA26" s="420">
        <f t="shared" si="38"/>
        <v>0</v>
      </c>
      <c r="JB26" s="375">
        <f t="shared" si="38"/>
        <v>0</v>
      </c>
      <c r="JC26" s="420">
        <f t="shared" si="38"/>
        <v>0</v>
      </c>
      <c r="JD26" s="375">
        <f t="shared" si="38"/>
        <v>0</v>
      </c>
      <c r="JE26" s="420">
        <f t="shared" si="38"/>
        <v>0</v>
      </c>
      <c r="JF26" s="375">
        <f t="shared" si="38"/>
        <v>0</v>
      </c>
      <c r="JG26" s="420">
        <f t="shared" si="38"/>
        <v>0</v>
      </c>
      <c r="JH26" s="375">
        <f t="shared" si="38"/>
        <v>0</v>
      </c>
      <c r="JI26" s="82">
        <f>JI28+JI29+JI30+JI31</f>
        <v>83020.114958999999</v>
      </c>
      <c r="JJ26" s="84">
        <f>JJ28+JJ29+JJ30+JJ31</f>
        <v>69480.565000000002</v>
      </c>
      <c r="JK26" s="82">
        <f>JK28+JK29+JK30+JK31</f>
        <v>89552.228554000001</v>
      </c>
      <c r="JL26" s="84">
        <f>JL28+JL29+JL30+JL31</f>
        <v>56727.609000000004</v>
      </c>
      <c r="JO26" s="470"/>
      <c r="JP26" s="474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2"/>
      <c r="AJ27" s="98"/>
      <c r="AK27" s="100"/>
      <c r="AL27" s="95"/>
      <c r="AM27" s="430"/>
      <c r="AN27" s="378"/>
      <c r="AO27" s="423"/>
      <c r="AP27" s="379"/>
      <c r="AQ27" s="426"/>
      <c r="AR27" s="379"/>
      <c r="AS27" s="379"/>
      <c r="AT27" s="379"/>
      <c r="AU27" s="379"/>
      <c r="AV27" s="379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4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8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2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207"/>
      <c r="HL27" s="374"/>
      <c r="HM27" s="207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1"/>
      <c r="JP27" s="173"/>
    </row>
    <row r="28" spans="2:276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30">
        <v>15776.990576999999</v>
      </c>
      <c r="AN28" s="380">
        <v>8141.9800000000005</v>
      </c>
      <c r="AO28" s="424">
        <v>18352.676852581106</v>
      </c>
      <c r="AP28" s="381">
        <v>8239.9809999999998</v>
      </c>
      <c r="AQ28" s="454">
        <v>13587.234312943308</v>
      </c>
      <c r="AR28" s="381">
        <v>6591.4146180373145</v>
      </c>
      <c r="AS28" s="426">
        <v>14619.308117667308</v>
      </c>
      <c r="AT28" s="379">
        <v>8418.4069999999938</v>
      </c>
      <c r="AU28" s="379">
        <v>14882.380794999999</v>
      </c>
      <c r="AV28" s="379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5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8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8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2">
        <f t="shared" ref="GK28" si="58">+EM28+EO28+EQ28+ES28+EU28+EW28+EY28+FA28+FC28+FE28+FG28+FI28</f>
        <v>18352.676852581106</v>
      </c>
      <c r="GL28" s="380">
        <f t="shared" ref="GL28" si="59">+EN28+EP28+ER28+ET28+EV28+EX28+EZ28+FB28+FD28+FF28+FH28+FJ28</f>
        <v>8239.9809999999998</v>
      </c>
      <c r="GM28" s="380">
        <f t="shared" ref="GM28" si="60">+FM28+FO28+FQ28+FS28+FU28+FW28+FY28+GA28+GC28+GE28+GG28+GI28</f>
        <v>13587.234312943308</v>
      </c>
      <c r="GN28" s="380">
        <f t="shared" ref="GN28" si="61">+FN28+FP28+FR28+FT28+FV28+FX28+FZ28+GB28+GD28+GF28+GH28+GJ28</f>
        <v>6591.4146180373145</v>
      </c>
      <c r="GO28" s="380">
        <v>1265.3471510000002</v>
      </c>
      <c r="GP28" s="380">
        <v>832.4259999999997</v>
      </c>
      <c r="GQ28" s="380">
        <v>1203.7678090000004</v>
      </c>
      <c r="GR28" s="380">
        <v>698.33</v>
      </c>
      <c r="GS28" s="380">
        <v>2415.5734080000002</v>
      </c>
      <c r="GT28" s="380">
        <v>987.53700000000003</v>
      </c>
      <c r="GU28" s="380">
        <v>1105.195442</v>
      </c>
      <c r="GV28" s="380">
        <v>659.1</v>
      </c>
      <c r="GW28" s="380">
        <v>1398.560923</v>
      </c>
      <c r="GX28" s="380">
        <v>413.04199999999997</v>
      </c>
      <c r="GY28" s="380">
        <v>877.98710300000005</v>
      </c>
      <c r="GZ28" s="380">
        <v>709.93299999999999</v>
      </c>
      <c r="HA28" s="380">
        <v>1365.5955100000001</v>
      </c>
      <c r="HB28" s="380">
        <v>564.95299999999997</v>
      </c>
      <c r="HC28" s="380">
        <v>1355.648531</v>
      </c>
      <c r="HD28" s="380">
        <v>637.90800000000002</v>
      </c>
      <c r="HE28" s="380">
        <v>1248.1145613212998</v>
      </c>
      <c r="HF28" s="380">
        <v>1052.4569999999999</v>
      </c>
      <c r="HG28" s="380">
        <v>758.44412499999999</v>
      </c>
      <c r="HH28" s="380">
        <v>650.14599999999996</v>
      </c>
      <c r="HI28" s="380">
        <v>982.30020000000002</v>
      </c>
      <c r="HJ28" s="380">
        <v>800.49</v>
      </c>
      <c r="HK28" s="453">
        <v>1040.6925600000002</v>
      </c>
      <c r="HL28" s="380">
        <v>657.05199999999991</v>
      </c>
      <c r="HM28" s="453">
        <v>1574.8998769999996</v>
      </c>
      <c r="HN28" s="380">
        <v>662.64999999999986</v>
      </c>
      <c r="HO28" s="380">
        <v>819.45054300000004</v>
      </c>
      <c r="HP28" s="380">
        <v>382.4860000000001</v>
      </c>
      <c r="HQ28" s="380">
        <v>983.82445900000005</v>
      </c>
      <c r="HR28" s="380">
        <v>731.6519999999997</v>
      </c>
      <c r="HS28" s="380">
        <v>1557.3014290000001</v>
      </c>
      <c r="HT28" s="380">
        <v>790.42600000000027</v>
      </c>
      <c r="HU28" s="380">
        <v>1247.3808529999999</v>
      </c>
      <c r="HV28" s="380">
        <v>901.19500000000005</v>
      </c>
      <c r="HW28" s="380">
        <v>1167.059209</v>
      </c>
      <c r="HX28" s="380">
        <v>584.21</v>
      </c>
      <c r="HY28" s="380">
        <v>1983.6378080000002</v>
      </c>
      <c r="HZ28" s="380">
        <v>475.5019999999999</v>
      </c>
      <c r="IA28" s="380">
        <v>1086.0145540000001</v>
      </c>
      <c r="IB28" s="380">
        <v>846.70600000000002</v>
      </c>
      <c r="IC28" s="380">
        <v>1763.2982149999998</v>
      </c>
      <c r="ID28" s="380">
        <v>616.2170000000001</v>
      </c>
      <c r="IE28" s="380">
        <v>459.98883099999989</v>
      </c>
      <c r="IF28" s="380">
        <v>369.57899999999989</v>
      </c>
      <c r="IG28" s="380">
        <v>1123.641959</v>
      </c>
      <c r="IH28" s="380">
        <v>624.8119999999999</v>
      </c>
      <c r="II28" s="415">
        <v>1115.8830580000001</v>
      </c>
      <c r="IJ28" s="480">
        <v>777.34599999999978</v>
      </c>
      <c r="IK28" s="480">
        <v>833.85654700000009</v>
      </c>
      <c r="IL28" s="480">
        <v>505.78000000000009</v>
      </c>
      <c r="IM28" s="480">
        <v>2472.8646010000002</v>
      </c>
      <c r="IN28" s="480">
        <v>454.61900000000003</v>
      </c>
      <c r="IO28" s="480">
        <v>1653.0715229999998</v>
      </c>
      <c r="IP28" s="480">
        <v>451.52699999999993</v>
      </c>
      <c r="IQ28" s="480">
        <v>1184.296335</v>
      </c>
      <c r="IR28" s="480">
        <v>631.41499999999996</v>
      </c>
      <c r="IS28" s="480">
        <v>2389.533637</v>
      </c>
      <c r="IT28" s="480">
        <v>244.33700000000002</v>
      </c>
      <c r="IU28" s="480"/>
      <c r="IV28" s="480"/>
      <c r="IW28" s="480"/>
      <c r="IX28" s="480"/>
      <c r="IY28" s="480"/>
      <c r="IZ28" s="480"/>
      <c r="JA28" s="480"/>
      <c r="JB28" s="480"/>
      <c r="JC28" s="480"/>
      <c r="JD28" s="480"/>
      <c r="JE28" s="480"/>
      <c r="JF28" s="480"/>
      <c r="JG28" s="480"/>
      <c r="JH28" s="480"/>
      <c r="JI28" s="91">
        <f t="shared" ref="JI28" si="62">+HM28+HO28+HQ28+HS28+HU28</f>
        <v>6182.857160999999</v>
      </c>
      <c r="JJ28" s="106">
        <f t="shared" ref="JJ28" si="63">+HN28+HP28+HR28+HT28+HV28</f>
        <v>3468.4090000000001</v>
      </c>
      <c r="JK28" s="91">
        <f t="shared" ref="JK28" si="64">+IK28+IM28+IO28+IQ28+IS28</f>
        <v>8533.6226430000006</v>
      </c>
      <c r="JL28" s="106">
        <f t="shared" ref="JL28" si="65">+IL28+IN28+IP28+IR28+IT28</f>
        <v>2287.6779999999999</v>
      </c>
      <c r="JO28" s="471"/>
      <c r="JP28" s="173"/>
    </row>
    <row r="29" spans="2:276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30">
        <v>35.752061000000005</v>
      </c>
      <c r="AN29" s="383">
        <v>91.754999999999995</v>
      </c>
      <c r="AO29" s="425">
        <v>80.47666835035298</v>
      </c>
      <c r="AP29" s="384">
        <v>23.353999999999999</v>
      </c>
      <c r="AQ29" s="455">
        <v>1.7151811499999998</v>
      </c>
      <c r="AR29" s="384">
        <v>8.2999999999999989</v>
      </c>
      <c r="AS29" s="426">
        <v>0.63408900000000001</v>
      </c>
      <c r="AT29" s="379">
        <v>2.6760000000000002</v>
      </c>
      <c r="AU29" s="379">
        <v>1718.3960149999998</v>
      </c>
      <c r="AV29" s="379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5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8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6"/>
      <c r="FN29" s="332"/>
      <c r="FO29" s="418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2">
        <f t="shared" ref="GK29:GK31" si="68">+EM29+EO29+EQ29+ES29+EU29+EW29+EY29+FA29+FC29+FE29+FG29+FI29</f>
        <v>80.47666835035298</v>
      </c>
      <c r="GL29" s="380">
        <f t="shared" ref="GL29:GL31" si="69">+EN29+EP29+ER29+ET29+EV29+EX29+EZ29+FB29+FD29+FF29+FH29+FJ29</f>
        <v>23.353999999999999</v>
      </c>
      <c r="GM29" s="380">
        <f t="shared" ref="GM29:GM31" si="70">+FM29+FO29+FQ29+FS29+FU29+FW29+FY29+GA29+GC29+GE29+GG29+GI29</f>
        <v>1.7151811499999998</v>
      </c>
      <c r="GN29" s="380">
        <f t="shared" ref="GN29:GN31" si="71">+FN29+FP29+FR29+FT29+FV29+FX29+FZ29+GB29+GD29+GF29+GH29+GJ29</f>
        <v>8.2999999999999989</v>
      </c>
      <c r="GO29" s="380">
        <v>0.244089</v>
      </c>
      <c r="GP29" s="380">
        <v>0.86599999999999999</v>
      </c>
      <c r="GQ29" s="380"/>
      <c r="GR29" s="380"/>
      <c r="GS29" s="380">
        <v>0</v>
      </c>
      <c r="GT29" s="380">
        <v>0</v>
      </c>
      <c r="GU29" s="380">
        <v>0.14000000000000001</v>
      </c>
      <c r="GV29" s="380">
        <v>0.56000000000000005</v>
      </c>
      <c r="GW29" s="380">
        <v>0.25</v>
      </c>
      <c r="GX29" s="380">
        <v>1.25</v>
      </c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453"/>
      <c r="HL29" s="380"/>
      <c r="HM29" s="453"/>
      <c r="HN29" s="380"/>
      <c r="HO29" s="380"/>
      <c r="HP29" s="380"/>
      <c r="HQ29" s="380">
        <v>1117.2933370000001</v>
      </c>
      <c r="HR29" s="380">
        <v>6854.74</v>
      </c>
      <c r="HS29" s="380">
        <v>10.399367</v>
      </c>
      <c r="HT29" s="380">
        <v>63.81</v>
      </c>
      <c r="HU29" s="380">
        <v>5.0963469999999997</v>
      </c>
      <c r="HV29" s="380">
        <v>0.17</v>
      </c>
      <c r="HW29" s="380"/>
      <c r="HX29" s="380"/>
      <c r="HY29" s="380">
        <v>585.60696399999995</v>
      </c>
      <c r="HZ29" s="380">
        <v>3527.067</v>
      </c>
      <c r="IA29" s="380"/>
      <c r="IB29" s="380"/>
      <c r="IC29" s="380"/>
      <c r="ID29" s="380"/>
      <c r="IE29" s="380"/>
      <c r="IF29" s="380"/>
      <c r="IG29" s="380"/>
      <c r="IH29" s="380"/>
      <c r="II29" s="415"/>
      <c r="IJ29" s="480"/>
      <c r="IK29" s="480"/>
      <c r="IL29" s="480"/>
      <c r="IM29" s="480">
        <v>7.0430999999999994E-2</v>
      </c>
      <c r="IN29" s="480">
        <v>2E-3</v>
      </c>
      <c r="IO29" s="480"/>
      <c r="IP29" s="480"/>
      <c r="IQ29" s="480">
        <v>0.431645</v>
      </c>
      <c r="IR29" s="480">
        <v>2.1000000000000001E-2</v>
      </c>
      <c r="IS29" s="480">
        <v>0.58927499999999999</v>
      </c>
      <c r="IT29" s="480">
        <v>0.9</v>
      </c>
      <c r="IU29" s="480"/>
      <c r="IV29" s="480"/>
      <c r="IW29" s="480"/>
      <c r="IX29" s="480"/>
      <c r="IY29" s="480"/>
      <c r="IZ29" s="480"/>
      <c r="JA29" s="480"/>
      <c r="JB29" s="480"/>
      <c r="JC29" s="480"/>
      <c r="JD29" s="480"/>
      <c r="JE29" s="480"/>
      <c r="JF29" s="480"/>
      <c r="JG29" s="480"/>
      <c r="JH29" s="480"/>
      <c r="JI29" s="91">
        <f t="shared" ref="JI29:JI31" si="72">+HM29+HO29+HQ29+HS29+HU29</f>
        <v>1132.789051</v>
      </c>
      <c r="JJ29" s="106">
        <f t="shared" ref="JJ29:JJ31" si="73">+HN29+HP29+HR29+HT29+HV29</f>
        <v>6918.72</v>
      </c>
      <c r="JK29" s="91">
        <f t="shared" ref="JK29:JK31" si="74">+IK29+IM29+IO29+IQ29+IS29</f>
        <v>1.091351</v>
      </c>
      <c r="JL29" s="106">
        <f t="shared" ref="JL29:JL31" si="75">+IL29+IN29+IP29+IR29+IT29</f>
        <v>0.92300000000000004</v>
      </c>
      <c r="JO29" s="472"/>
      <c r="JP29" s="475"/>
    </row>
    <row r="30" spans="2:276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4">
        <v>206711.18035036745</v>
      </c>
      <c r="AN30" s="380">
        <v>109233.849</v>
      </c>
      <c r="AO30" s="424">
        <v>265371.16312384</v>
      </c>
      <c r="AP30" s="381">
        <v>131104.573</v>
      </c>
      <c r="AQ30" s="454">
        <v>258646.53589965505</v>
      </c>
      <c r="AR30" s="381">
        <v>132430.57799999998</v>
      </c>
      <c r="AS30" s="426">
        <v>179098.48232222378</v>
      </c>
      <c r="AT30" s="379">
        <v>126182.22799999999</v>
      </c>
      <c r="AU30" s="379">
        <v>173055.04318200002</v>
      </c>
      <c r="AV30" s="379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5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8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8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2">
        <f t="shared" si="68"/>
        <v>265371.16312384</v>
      </c>
      <c r="GL30" s="380">
        <f t="shared" si="69"/>
        <v>131104.573</v>
      </c>
      <c r="GM30" s="380">
        <f t="shared" si="70"/>
        <v>258646.53589965505</v>
      </c>
      <c r="GN30" s="380">
        <f t="shared" si="71"/>
        <v>132430.57799999998</v>
      </c>
      <c r="GO30" s="380">
        <v>31304.900065000002</v>
      </c>
      <c r="GP30" s="380">
        <v>19758.160000000003</v>
      </c>
      <c r="GQ30" s="380">
        <v>26273.421752999999</v>
      </c>
      <c r="GR30" s="380">
        <v>17781.218000000004</v>
      </c>
      <c r="GS30" s="380">
        <v>26468.662157999999</v>
      </c>
      <c r="GT30" s="380">
        <v>20199.092000000001</v>
      </c>
      <c r="GU30" s="380">
        <v>24233.431877999999</v>
      </c>
      <c r="GV30" s="380">
        <v>17745.093000000001</v>
      </c>
      <c r="GW30" s="380">
        <v>21469.149999911369</v>
      </c>
      <c r="GX30" s="380">
        <v>16039.210999999999</v>
      </c>
      <c r="GY30" s="380">
        <v>29901.730457000001</v>
      </c>
      <c r="GZ30" s="380">
        <v>21393.988000000001</v>
      </c>
      <c r="HA30" s="380">
        <v>33854.597348000003</v>
      </c>
      <c r="HB30" s="380">
        <v>23205.845000000001</v>
      </c>
      <c r="HC30" s="380">
        <v>31872.878455999999</v>
      </c>
      <c r="HD30" s="380">
        <v>21753.291000000001</v>
      </c>
      <c r="HE30" s="380">
        <v>33849.156808527005</v>
      </c>
      <c r="HF30" s="380">
        <v>23662.006999999998</v>
      </c>
      <c r="HG30" s="380">
        <v>30346.441212721733</v>
      </c>
      <c r="HH30" s="380">
        <v>21549.271000000001</v>
      </c>
      <c r="HI30" s="380">
        <v>24392.827364147292</v>
      </c>
      <c r="HJ30" s="380">
        <v>18125.452795605492</v>
      </c>
      <c r="HK30" s="453">
        <v>31375.900634000001</v>
      </c>
      <c r="HL30" s="380">
        <v>22930.620999999999</v>
      </c>
      <c r="HM30" s="453">
        <v>12855.113627999999</v>
      </c>
      <c r="HN30" s="380">
        <v>9613.4510000000028</v>
      </c>
      <c r="HO30" s="380">
        <v>11031.097699999998</v>
      </c>
      <c r="HP30" s="380">
        <v>9313.8320000000003</v>
      </c>
      <c r="HQ30" s="380">
        <v>15533.981509000003</v>
      </c>
      <c r="HR30" s="380">
        <v>13561.582</v>
      </c>
      <c r="HS30" s="380">
        <v>10744.252938000001</v>
      </c>
      <c r="HT30" s="380">
        <v>9742.8970000000008</v>
      </c>
      <c r="HU30" s="380">
        <v>12422.150075</v>
      </c>
      <c r="HV30" s="380">
        <v>11061.171</v>
      </c>
      <c r="HW30" s="380">
        <v>14225.455449999999</v>
      </c>
      <c r="HX30" s="380">
        <v>11797.597</v>
      </c>
      <c r="HY30" s="380">
        <v>14222.385123</v>
      </c>
      <c r="HZ30" s="380">
        <v>10806.486999999999</v>
      </c>
      <c r="IA30" s="380">
        <v>15969.435282</v>
      </c>
      <c r="IB30" s="380">
        <v>12640.583000000002</v>
      </c>
      <c r="IC30" s="380">
        <v>18408.45592</v>
      </c>
      <c r="ID30" s="380">
        <v>14441.053000000002</v>
      </c>
      <c r="IE30" s="380">
        <v>15065.336784000001</v>
      </c>
      <c r="IF30" s="380">
        <v>11783.929999999997</v>
      </c>
      <c r="IG30" s="380">
        <v>15779.726656000001</v>
      </c>
      <c r="IH30" s="380">
        <v>12123.285</v>
      </c>
      <c r="II30" s="415">
        <v>16797.652116999998</v>
      </c>
      <c r="IJ30" s="480">
        <v>13126.632</v>
      </c>
      <c r="IK30" s="480">
        <v>16177.313151000002</v>
      </c>
      <c r="IL30" s="480">
        <v>12017.603999999999</v>
      </c>
      <c r="IM30" s="480">
        <v>11135.9537</v>
      </c>
      <c r="IN30" s="480">
        <v>8389.4489999999987</v>
      </c>
      <c r="IO30" s="480">
        <v>13087.568995000001</v>
      </c>
      <c r="IP30" s="480">
        <v>9425.5609999999997</v>
      </c>
      <c r="IQ30" s="480">
        <v>13865.602793999997</v>
      </c>
      <c r="IR30" s="480">
        <v>10743.642</v>
      </c>
      <c r="IS30" s="480">
        <v>12228.884449000001</v>
      </c>
      <c r="IT30" s="480">
        <v>9070.9319999999989</v>
      </c>
      <c r="IU30" s="480"/>
      <c r="IV30" s="480"/>
      <c r="IW30" s="480"/>
      <c r="IX30" s="480"/>
      <c r="IY30" s="480"/>
      <c r="IZ30" s="480"/>
      <c r="JA30" s="480"/>
      <c r="JB30" s="480"/>
      <c r="JC30" s="480"/>
      <c r="JD30" s="480"/>
      <c r="JE30" s="480"/>
      <c r="JF30" s="480"/>
      <c r="JG30" s="480"/>
      <c r="JH30" s="480"/>
      <c r="JI30" s="91">
        <f t="shared" si="72"/>
        <v>62586.595849999998</v>
      </c>
      <c r="JJ30" s="106">
        <f t="shared" si="73"/>
        <v>53292.933000000005</v>
      </c>
      <c r="JK30" s="91">
        <f t="shared" si="74"/>
        <v>66495.323088999998</v>
      </c>
      <c r="JL30" s="106">
        <f t="shared" si="75"/>
        <v>49647.188000000002</v>
      </c>
      <c r="JO30" s="473"/>
      <c r="JP30" s="476"/>
    </row>
    <row r="31" spans="2:276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4">
        <v>29407.545201599998</v>
      </c>
      <c r="AN31" s="378">
        <v>10279.202000000001</v>
      </c>
      <c r="AO31" s="423">
        <v>36200.759434367981</v>
      </c>
      <c r="AP31" s="379">
        <v>10912.121000000001</v>
      </c>
      <c r="AQ31" s="426">
        <v>43194.624748280839</v>
      </c>
      <c r="AR31" s="379">
        <v>17513.343000000001</v>
      </c>
      <c r="AS31" s="426">
        <v>30164.343793590069</v>
      </c>
      <c r="AT31" s="379">
        <v>13493.167000000009</v>
      </c>
      <c r="AU31" s="379">
        <v>38589.670632000001</v>
      </c>
      <c r="AV31" s="379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5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8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8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2">
        <f t="shared" si="68"/>
        <v>36200.759434367981</v>
      </c>
      <c r="GL31" s="380">
        <f t="shared" si="69"/>
        <v>10912.121000000001</v>
      </c>
      <c r="GM31" s="380">
        <f t="shared" si="70"/>
        <v>43194.624748280839</v>
      </c>
      <c r="GN31" s="380">
        <f t="shared" si="71"/>
        <v>17513.343000000001</v>
      </c>
      <c r="GO31" s="380">
        <v>3751.8621679999983</v>
      </c>
      <c r="GP31" s="380">
        <v>1281.8180000000002</v>
      </c>
      <c r="GQ31" s="380">
        <v>3139.2804939999992</v>
      </c>
      <c r="GR31" s="380">
        <v>1403.1499999999996</v>
      </c>
      <c r="GS31" s="380">
        <v>2685.1448999999998</v>
      </c>
      <c r="GT31" s="380">
        <v>1130.5830000000001</v>
      </c>
      <c r="GU31" s="380">
        <v>3076.1867200000002</v>
      </c>
      <c r="GV31" s="380">
        <v>1594.3340000000001</v>
      </c>
      <c r="GW31" s="380">
        <v>1834.7237190000001</v>
      </c>
      <c r="GX31" s="380">
        <v>782.32500000000005</v>
      </c>
      <c r="GY31" s="380">
        <v>2860.1249200000002</v>
      </c>
      <c r="GZ31" s="380">
        <v>1019.6950000000001</v>
      </c>
      <c r="HA31" s="380">
        <v>1883.942826</v>
      </c>
      <c r="HB31" s="380">
        <v>1002.889</v>
      </c>
      <c r="HC31" s="380">
        <v>2292.779505</v>
      </c>
      <c r="HD31" s="380">
        <v>1193.1220000000001</v>
      </c>
      <c r="HE31" s="380">
        <v>2341.5487493760593</v>
      </c>
      <c r="HF31" s="380">
        <v>1280.2840000000001</v>
      </c>
      <c r="HG31" s="380">
        <v>2301.6568560000001</v>
      </c>
      <c r="HH31" s="380">
        <v>820.78399999999999</v>
      </c>
      <c r="HI31" s="380">
        <v>1481.0370539999999</v>
      </c>
      <c r="HJ31" s="380">
        <v>886.98699999999997</v>
      </c>
      <c r="HK31" s="453">
        <v>2961.1054099999997</v>
      </c>
      <c r="HL31" s="380">
        <v>1277.6569999999997</v>
      </c>
      <c r="HM31" s="453">
        <v>2814.4818970000006</v>
      </c>
      <c r="HN31" s="380">
        <v>1010.856</v>
      </c>
      <c r="HO31" s="380">
        <v>1845.3644139999999</v>
      </c>
      <c r="HP31" s="380">
        <v>1093.9030000000005</v>
      </c>
      <c r="HQ31" s="380">
        <v>1523.0253040000009</v>
      </c>
      <c r="HR31" s="380">
        <v>951.67299999999977</v>
      </c>
      <c r="HS31" s="380">
        <v>3012.2313020000011</v>
      </c>
      <c r="HT31" s="380">
        <v>1222.4290000000001</v>
      </c>
      <c r="HU31" s="380">
        <v>3922.76998</v>
      </c>
      <c r="HV31" s="380">
        <v>1521.6420000000001</v>
      </c>
      <c r="HW31" s="380">
        <v>3654.0253710000002</v>
      </c>
      <c r="HX31" s="380">
        <v>1405.8430000000001</v>
      </c>
      <c r="HY31" s="380">
        <v>3758.7796200000003</v>
      </c>
      <c r="HZ31" s="380">
        <v>1383.9720000000002</v>
      </c>
      <c r="IA31" s="380">
        <v>3335.1358950000003</v>
      </c>
      <c r="IB31" s="380">
        <v>1454.4099999999999</v>
      </c>
      <c r="IC31" s="380">
        <v>5657.9175029999969</v>
      </c>
      <c r="ID31" s="380">
        <v>1530.318</v>
      </c>
      <c r="IE31" s="380">
        <v>3299.3548169999999</v>
      </c>
      <c r="IF31" s="380">
        <v>1525.9960000000005</v>
      </c>
      <c r="IG31" s="380">
        <v>3485.4898340000004</v>
      </c>
      <c r="IH31" s="380">
        <v>1030.4069999999999</v>
      </c>
      <c r="II31" s="415">
        <v>2281.0946950000002</v>
      </c>
      <c r="IJ31" s="480">
        <v>899.86900000000014</v>
      </c>
      <c r="IK31" s="480">
        <v>3817.7515400000002</v>
      </c>
      <c r="IL31" s="480">
        <v>1034.5079999999998</v>
      </c>
      <c r="IM31" s="480">
        <v>2323.3972450000006</v>
      </c>
      <c r="IN31" s="480">
        <v>1058.268</v>
      </c>
      <c r="IO31" s="480">
        <v>3472.3764069999997</v>
      </c>
      <c r="IP31" s="480">
        <v>997.69199999999989</v>
      </c>
      <c r="IQ31" s="480">
        <v>1432.0824259999999</v>
      </c>
      <c r="IR31" s="480">
        <v>639.46299999999997</v>
      </c>
      <c r="IS31" s="480">
        <v>3476.5838530000005</v>
      </c>
      <c r="IT31" s="480">
        <v>1061.8889999999999</v>
      </c>
      <c r="IU31" s="480"/>
      <c r="IV31" s="480"/>
      <c r="IW31" s="480"/>
      <c r="IX31" s="480"/>
      <c r="IY31" s="480"/>
      <c r="IZ31" s="480"/>
      <c r="JA31" s="480"/>
      <c r="JB31" s="480"/>
      <c r="JC31" s="480"/>
      <c r="JD31" s="480"/>
      <c r="JE31" s="480"/>
      <c r="JF31" s="480"/>
      <c r="JG31" s="480"/>
      <c r="JH31" s="480"/>
      <c r="JI31" s="91">
        <f t="shared" si="72"/>
        <v>13117.872897000001</v>
      </c>
      <c r="JJ31" s="106">
        <f t="shared" si="73"/>
        <v>5800.5030000000006</v>
      </c>
      <c r="JK31" s="91">
        <f t="shared" si="74"/>
        <v>14522.191471000002</v>
      </c>
      <c r="JL31" s="106">
        <f t="shared" si="75"/>
        <v>4791.82</v>
      </c>
      <c r="JO31" s="471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2"/>
      <c r="AJ32" s="98"/>
      <c r="AK32" s="432"/>
      <c r="AL32" s="98"/>
      <c r="AM32" s="426"/>
      <c r="AN32" s="378"/>
      <c r="AO32" s="423"/>
      <c r="AP32" s="379"/>
      <c r="AQ32" s="426"/>
      <c r="AR32" s="379"/>
      <c r="AS32" s="379"/>
      <c r="AT32" s="379"/>
      <c r="AU32" s="379"/>
      <c r="AV32" s="379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4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8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2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207"/>
      <c r="HL32" s="374"/>
      <c r="HM32" s="207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1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5">
        <f t="shared" si="76"/>
        <v>23445.800000000003</v>
      </c>
      <c r="AI33" s="82">
        <f t="shared" si="76"/>
        <v>168259.91390099999</v>
      </c>
      <c r="AJ33" s="375">
        <f t="shared" si="76"/>
        <v>38624.54</v>
      </c>
      <c r="AK33" s="82">
        <f t="shared" si="76"/>
        <v>227973.55753400005</v>
      </c>
      <c r="AL33" s="375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328407.68805511092</v>
      </c>
      <c r="AT33" s="84">
        <f t="shared" si="76"/>
        <v>31121.177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32187.319318999998</v>
      </c>
      <c r="IN33" s="84">
        <f t="shared" si="79"/>
        <v>2758.4739999999997</v>
      </c>
      <c r="IO33" s="82">
        <f t="shared" si="79"/>
        <v>31835.429761999996</v>
      </c>
      <c r="IP33" s="84">
        <f t="shared" si="79"/>
        <v>2352.6020000000003</v>
      </c>
      <c r="IQ33" s="82">
        <f t="shared" si="79"/>
        <v>19082.322393000002</v>
      </c>
      <c r="IR33" s="84">
        <f t="shared" si="79"/>
        <v>1828.4189999999996</v>
      </c>
      <c r="IS33" s="82">
        <f t="shared" si="79"/>
        <v>11304.561904</v>
      </c>
      <c r="IT33" s="84">
        <f t="shared" si="79"/>
        <v>2087.5159999999996</v>
      </c>
      <c r="IU33" s="82">
        <f t="shared" si="79"/>
        <v>0</v>
      </c>
      <c r="IV33" s="84">
        <f t="shared" si="79"/>
        <v>0</v>
      </c>
      <c r="IW33" s="82">
        <f t="shared" si="79"/>
        <v>0</v>
      </c>
      <c r="IX33" s="84">
        <f t="shared" si="79"/>
        <v>0</v>
      </c>
      <c r="IY33" s="82">
        <f t="shared" si="79"/>
        <v>0</v>
      </c>
      <c r="IZ33" s="84">
        <f t="shared" si="79"/>
        <v>0</v>
      </c>
      <c r="JA33" s="82">
        <f t="shared" si="79"/>
        <v>0</v>
      </c>
      <c r="JB33" s="84">
        <f t="shared" si="79"/>
        <v>0</v>
      </c>
      <c r="JC33" s="82">
        <f t="shared" si="79"/>
        <v>0</v>
      </c>
      <c r="JD33" s="84">
        <f t="shared" si="79"/>
        <v>0</v>
      </c>
      <c r="JE33" s="82">
        <f t="shared" si="79"/>
        <v>0</v>
      </c>
      <c r="JF33" s="84">
        <f t="shared" si="79"/>
        <v>0</v>
      </c>
      <c r="JG33" s="82">
        <f t="shared" si="79"/>
        <v>0</v>
      </c>
      <c r="JH33" s="84">
        <f t="shared" si="79"/>
        <v>0</v>
      </c>
      <c r="JI33" s="82">
        <f t="shared" ref="JI33:JL33" si="80">JI35+JI36+JI37+JI38+JI39</f>
        <v>78975.914323999998</v>
      </c>
      <c r="JJ33" s="84">
        <f t="shared" si="80"/>
        <v>11833.731000000002</v>
      </c>
      <c r="JK33" s="82">
        <f t="shared" si="80"/>
        <v>109044.37788</v>
      </c>
      <c r="JL33" s="84">
        <f t="shared" si="80"/>
        <v>11747.514000000001</v>
      </c>
      <c r="JO33" s="470"/>
      <c r="JP33" s="474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2"/>
      <c r="AJ34" s="98"/>
      <c r="AK34" s="100"/>
      <c r="AL34" s="95"/>
      <c r="AM34" s="430"/>
      <c r="AN34" s="378"/>
      <c r="AO34" s="423"/>
      <c r="AP34" s="379"/>
      <c r="AQ34" s="426"/>
      <c r="AR34" s="379"/>
      <c r="AS34" s="379"/>
      <c r="AT34" s="379"/>
      <c r="AU34" s="379"/>
      <c r="AV34" s="379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8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2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207"/>
      <c r="HL34" s="374"/>
      <c r="HM34" s="207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1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3">
        <v>94428.844723999995</v>
      </c>
      <c r="AN35" s="378">
        <v>7696.8489999999983</v>
      </c>
      <c r="AO35" s="426">
        <v>121257.91713439791</v>
      </c>
      <c r="AP35" s="379">
        <v>6662.7480000000014</v>
      </c>
      <c r="AQ35" s="426">
        <v>60503.23092301916</v>
      </c>
      <c r="AR35" s="379">
        <v>5162.1019999999999</v>
      </c>
      <c r="AS35" s="426">
        <v>112627.25279234798</v>
      </c>
      <c r="AT35" s="379">
        <v>5762.6809999999987</v>
      </c>
      <c r="AU35" s="379">
        <v>52968.014533000001</v>
      </c>
      <c r="AV35" s="379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5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8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8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5">
        <f t="shared" ref="GK35" si="100">+EM35+EO35+EQ35+ES35+EU35+EW35+EY35+FA35+FC35+FE35+FG35+FI35</f>
        <v>121257.91713439791</v>
      </c>
      <c r="GL35" s="380">
        <f t="shared" ref="GL35" si="101">+EN35+EP35+ER35+ET35+EV35+EX35+EZ35+FB35+FD35+FF35+FH35+FJ35</f>
        <v>6662.7480000000014</v>
      </c>
      <c r="GM35" s="380">
        <f t="shared" ref="GM35" si="102">+FM35+FO35+FQ35+FS35+FU35+FW35+FY35+GA35+GC35+GE35+GG35+GI35</f>
        <v>60503.23092301916</v>
      </c>
      <c r="GN35" s="380">
        <f t="shared" ref="GN35" si="103">+FN35+FP35+FR35+FT35+FV35+FX35+FZ35+GB35+GD35+GF35+GH35+GJ35</f>
        <v>5162.1019999999999</v>
      </c>
      <c r="GO35" s="380">
        <v>44295.415360000006</v>
      </c>
      <c r="GP35" s="380">
        <v>880.99499999999944</v>
      </c>
      <c r="GQ35" s="380">
        <v>12638.603164000002</v>
      </c>
      <c r="GR35" s="380">
        <v>1121.5689999999993</v>
      </c>
      <c r="GS35" s="380">
        <v>14062.878757</v>
      </c>
      <c r="GT35" s="380">
        <v>891.995</v>
      </c>
      <c r="GU35" s="380">
        <v>5779.2403839999997</v>
      </c>
      <c r="GV35" s="380">
        <v>524.399</v>
      </c>
      <c r="GW35" s="380">
        <v>5826.4059379999999</v>
      </c>
      <c r="GX35" s="380">
        <v>415.834</v>
      </c>
      <c r="GY35" s="380">
        <v>4629.27009</v>
      </c>
      <c r="GZ35" s="380">
        <v>495.25700000000001</v>
      </c>
      <c r="HA35" s="380">
        <v>6120.1452820000004</v>
      </c>
      <c r="HB35" s="380">
        <v>338.24</v>
      </c>
      <c r="HC35" s="380">
        <v>5824.1754769999998</v>
      </c>
      <c r="HD35" s="380">
        <v>274.779</v>
      </c>
      <c r="HE35" s="380">
        <v>4430.7059736239689</v>
      </c>
      <c r="HF35" s="380">
        <v>376.77200000000016</v>
      </c>
      <c r="HG35" s="380">
        <v>4449.8683419999998</v>
      </c>
      <c r="HH35" s="380">
        <v>223.059</v>
      </c>
      <c r="HI35" s="380">
        <v>2298.3462989999998</v>
      </c>
      <c r="HJ35" s="380">
        <v>198.828</v>
      </c>
      <c r="HK35" s="453">
        <v>4941.1926720000019</v>
      </c>
      <c r="HL35" s="380">
        <v>246.68699999999993</v>
      </c>
      <c r="HM35" s="453">
        <v>2918.1348730000004</v>
      </c>
      <c r="HN35" s="380">
        <v>228.44299999999987</v>
      </c>
      <c r="HO35" s="380">
        <v>4079.870942</v>
      </c>
      <c r="HP35" s="380">
        <v>277.74900000000014</v>
      </c>
      <c r="HQ35" s="380">
        <v>4816.6110400000007</v>
      </c>
      <c r="HR35" s="380">
        <v>256.3069999999999</v>
      </c>
      <c r="HS35" s="380">
        <v>4240.0762009999999</v>
      </c>
      <c r="HT35" s="380">
        <v>271.7519999999999</v>
      </c>
      <c r="HU35" s="380">
        <v>4749.987048</v>
      </c>
      <c r="HV35" s="380">
        <v>216.386</v>
      </c>
      <c r="HW35" s="380">
        <v>3726.1523809999999</v>
      </c>
      <c r="HX35" s="380">
        <v>286.07600000000002</v>
      </c>
      <c r="HY35" s="380">
        <v>5144.727152999998</v>
      </c>
      <c r="HZ35" s="380">
        <v>485.7609999999998</v>
      </c>
      <c r="IA35" s="380">
        <v>3218.7324899999999</v>
      </c>
      <c r="IB35" s="380">
        <v>321.78999999999979</v>
      </c>
      <c r="IC35" s="380">
        <v>7811.694305</v>
      </c>
      <c r="ID35" s="380">
        <v>336.46399999999994</v>
      </c>
      <c r="IE35" s="380">
        <v>2730.7063039999994</v>
      </c>
      <c r="IF35" s="380">
        <v>532.22</v>
      </c>
      <c r="IG35" s="380">
        <v>5673.8851650000024</v>
      </c>
      <c r="IH35" s="380">
        <v>174.93100000000001</v>
      </c>
      <c r="II35" s="415">
        <v>3857.4366310000009</v>
      </c>
      <c r="IJ35" s="480">
        <v>297.09300000000002</v>
      </c>
      <c r="IK35" s="415">
        <v>5267.8937379999979</v>
      </c>
      <c r="IL35" s="415">
        <v>362.62799999999987</v>
      </c>
      <c r="IM35" s="480">
        <v>4418.9311430000007</v>
      </c>
      <c r="IN35" s="480">
        <v>315.55900000000003</v>
      </c>
      <c r="IO35" s="480">
        <v>3766.4516359999998</v>
      </c>
      <c r="IP35" s="480">
        <v>388.80400000000003</v>
      </c>
      <c r="IQ35" s="480">
        <v>3693.2234830000002</v>
      </c>
      <c r="IR35" s="480">
        <v>533.85599999999988</v>
      </c>
      <c r="IS35" s="480">
        <v>1959.9039170000005</v>
      </c>
      <c r="IT35" s="480">
        <v>213.21499999999989</v>
      </c>
      <c r="IU35" s="480"/>
      <c r="IV35" s="480"/>
      <c r="IW35" s="480"/>
      <c r="IX35" s="480"/>
      <c r="IY35" s="480"/>
      <c r="IZ35" s="480"/>
      <c r="JA35" s="480"/>
      <c r="JB35" s="480"/>
      <c r="JC35" s="480"/>
      <c r="JD35" s="480"/>
      <c r="JE35" s="480"/>
      <c r="JF35" s="480"/>
      <c r="JG35" s="480"/>
      <c r="JH35" s="480"/>
      <c r="JI35" s="91">
        <f t="shared" ref="JI35" si="104">+HM35+HO35+HQ35+HS35+HU35</f>
        <v>20804.680103999999</v>
      </c>
      <c r="JJ35" s="106">
        <f t="shared" ref="JJ35" si="105">+HN35+HP35+HR35+HT35+HV35</f>
        <v>1250.6369999999997</v>
      </c>
      <c r="JK35" s="91">
        <f t="shared" ref="JK35" si="106">+IK35+IM35+IO35+IQ35+IS35</f>
        <v>19106.403917</v>
      </c>
      <c r="JL35" s="106">
        <f t="shared" ref="JL35" si="107">+IL35+IN35+IP35+IR35+IT35</f>
        <v>1814.0619999999997</v>
      </c>
      <c r="JO35" s="471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3">
        <v>15553.544764000004</v>
      </c>
      <c r="AN36" s="378">
        <v>8249.8150000000005</v>
      </c>
      <c r="AO36" s="426">
        <v>14195.320203189194</v>
      </c>
      <c r="AP36" s="379">
        <v>8151.9789999999994</v>
      </c>
      <c r="AQ36" s="426">
        <v>21919.828854771404</v>
      </c>
      <c r="AR36" s="379">
        <v>11164.054999999997</v>
      </c>
      <c r="AS36" s="426">
        <v>20872.0482929108</v>
      </c>
      <c r="AT36" s="379">
        <v>10442.853999999999</v>
      </c>
      <c r="AU36" s="379">
        <v>20185.400437</v>
      </c>
      <c r="AV36" s="379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5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8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8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5">
        <f t="shared" ref="GK36:GK39" si="110">+EM36+EO36+EQ36+ES36+EU36+EW36+EY36+FA36+FC36+FE36+FG36+FI36</f>
        <v>14195.320203189194</v>
      </c>
      <c r="GL36" s="380">
        <f t="shared" ref="GL36:GL39" si="111">+EN36+EP36+ER36+ET36+EV36+EX36+EZ36+FB36+FD36+FF36+FH36+FJ36</f>
        <v>8151.9789999999994</v>
      </c>
      <c r="GM36" s="380">
        <f t="shared" ref="GM36:GM39" si="112">+FM36+FO36+FQ36+FS36+FU36+FW36+FY36+GA36+GC36+GE36+GG36+GI36</f>
        <v>21919.828854771404</v>
      </c>
      <c r="GN36" s="380">
        <f t="shared" ref="GN36:GN39" si="113">+FN36+FP36+FR36+FT36+FV36+FX36+FZ36+GB36+GD36+GF36+GH36+GJ36</f>
        <v>11164.054999999997</v>
      </c>
      <c r="GO36" s="380">
        <v>5343.8865080000005</v>
      </c>
      <c r="GP36" s="380">
        <v>1704.3750000000002</v>
      </c>
      <c r="GQ36" s="380">
        <v>3239.970006</v>
      </c>
      <c r="GR36" s="380">
        <v>1318.7999999999997</v>
      </c>
      <c r="GS36" s="380">
        <v>2099.1520700000001</v>
      </c>
      <c r="GT36" s="380">
        <v>1109.357</v>
      </c>
      <c r="GU36" s="380">
        <v>1031.4094689999999</v>
      </c>
      <c r="GV36" s="380">
        <v>535.149</v>
      </c>
      <c r="GW36" s="380">
        <v>376.01467000000002</v>
      </c>
      <c r="GX36" s="380">
        <v>319.44</v>
      </c>
      <c r="GY36" s="380">
        <v>1666.9657199999999</v>
      </c>
      <c r="GZ36" s="380">
        <v>685.28499999999997</v>
      </c>
      <c r="HA36" s="380">
        <v>792.91831300000001</v>
      </c>
      <c r="HB36" s="380">
        <v>374.75200000000001</v>
      </c>
      <c r="HC36" s="380">
        <v>1532.4385910000001</v>
      </c>
      <c r="HD36" s="380">
        <v>691.51300000000003</v>
      </c>
      <c r="HE36" s="380">
        <v>1287.7085402227997</v>
      </c>
      <c r="HF36" s="380">
        <v>920.72200000000009</v>
      </c>
      <c r="HG36" s="380">
        <v>1219.1720379999999</v>
      </c>
      <c r="HH36" s="380">
        <v>853.85699999999997</v>
      </c>
      <c r="HI36" s="380">
        <v>1346.273207</v>
      </c>
      <c r="HJ36" s="380">
        <v>1042.731</v>
      </c>
      <c r="HK36" s="453">
        <v>1532.9004519999996</v>
      </c>
      <c r="HL36" s="380">
        <v>1002.421</v>
      </c>
      <c r="HM36" s="453">
        <v>1044.4582190000001</v>
      </c>
      <c r="HN36" s="380">
        <v>681.41200000000003</v>
      </c>
      <c r="HO36" s="380">
        <v>1267.7915599999999</v>
      </c>
      <c r="HP36" s="380">
        <v>786.98899999999981</v>
      </c>
      <c r="HQ36" s="380">
        <v>1518.1534380000001</v>
      </c>
      <c r="HR36" s="380">
        <v>1230.1070000000009</v>
      </c>
      <c r="HS36" s="380">
        <v>2836.0438669999999</v>
      </c>
      <c r="HT36" s="380">
        <v>1627.4860000000001</v>
      </c>
      <c r="HU36" s="380">
        <v>1266.327916</v>
      </c>
      <c r="HV36" s="380">
        <v>866.03700000000003</v>
      </c>
      <c r="HW36" s="380">
        <v>1135.079782</v>
      </c>
      <c r="HX36" s="380">
        <v>745.51900000000001</v>
      </c>
      <c r="HY36" s="380">
        <v>1892.5470320000011</v>
      </c>
      <c r="HZ36" s="380">
        <v>755.45100000000002</v>
      </c>
      <c r="IA36" s="380">
        <v>1816.6277799999998</v>
      </c>
      <c r="IB36" s="380">
        <v>964.71000000000038</v>
      </c>
      <c r="IC36" s="380">
        <v>1606.1058360000002</v>
      </c>
      <c r="ID36" s="380">
        <v>1094.9580000000003</v>
      </c>
      <c r="IE36" s="380">
        <v>1831.2745839999998</v>
      </c>
      <c r="IF36" s="380">
        <v>1227.9370000000001</v>
      </c>
      <c r="IG36" s="380">
        <v>1685.137093999999</v>
      </c>
      <c r="IH36" s="380">
        <v>1166.1469999999999</v>
      </c>
      <c r="II36" s="415">
        <v>2285.8533290000009</v>
      </c>
      <c r="IJ36" s="480">
        <v>1614.4970000000003</v>
      </c>
      <c r="IK36" s="415">
        <v>1871.2263880000003</v>
      </c>
      <c r="IL36" s="415">
        <v>1356.3470000000004</v>
      </c>
      <c r="IM36" s="480">
        <v>1797.9306829999996</v>
      </c>
      <c r="IN36" s="480">
        <v>998.36399999999981</v>
      </c>
      <c r="IO36" s="480">
        <v>1467.9249320000001</v>
      </c>
      <c r="IP36" s="480">
        <v>815.25800000000004</v>
      </c>
      <c r="IQ36" s="480">
        <v>978.95548100000042</v>
      </c>
      <c r="IR36" s="480">
        <v>571.6809999999997</v>
      </c>
      <c r="IS36" s="480">
        <v>1495.1219829999995</v>
      </c>
      <c r="IT36" s="480">
        <v>978.97200000000009</v>
      </c>
      <c r="IU36" s="480"/>
      <c r="IV36" s="480"/>
      <c r="IW36" s="480"/>
      <c r="IX36" s="480"/>
      <c r="IY36" s="480"/>
      <c r="IZ36" s="480"/>
      <c r="JA36" s="480"/>
      <c r="JB36" s="480"/>
      <c r="JC36" s="480"/>
      <c r="JD36" s="480"/>
      <c r="JE36" s="480"/>
      <c r="JF36" s="480"/>
      <c r="JG36" s="480"/>
      <c r="JH36" s="480"/>
      <c r="JI36" s="91">
        <f t="shared" ref="JI36:JI39" si="114">+HM36+HO36+HQ36+HS36+HU36</f>
        <v>7932.7749999999996</v>
      </c>
      <c r="JJ36" s="106">
        <f t="shared" ref="JJ36:JJ39" si="115">+HN36+HP36+HR36+HT36+HV36</f>
        <v>5192.0310000000009</v>
      </c>
      <c r="JK36" s="91">
        <f t="shared" ref="JK36:JK39" si="116">+IK36+IM36+IO36+IQ36+IS36</f>
        <v>7611.1594669999995</v>
      </c>
      <c r="JL36" s="106">
        <f t="shared" ref="JL36:JL39" si="117">+IL36+IN36+IP36+IR36+IT36</f>
        <v>4720.6219999999994</v>
      </c>
      <c r="JO36" s="471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3">
        <v>52870.226869000006</v>
      </c>
      <c r="AN37" s="378">
        <v>3520.9600000000005</v>
      </c>
      <c r="AO37" s="426">
        <v>56575.893436458609</v>
      </c>
      <c r="AP37" s="379">
        <v>2724.1410000000001</v>
      </c>
      <c r="AQ37" s="426">
        <v>93275.944359354937</v>
      </c>
      <c r="AR37" s="379">
        <v>6204.2459999999992</v>
      </c>
      <c r="AS37" s="426">
        <v>121079.67419463916</v>
      </c>
      <c r="AT37" s="379">
        <v>6822.1460000000015</v>
      </c>
      <c r="AU37" s="379">
        <v>59401.399659000002</v>
      </c>
      <c r="AV37" s="379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5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8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8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5">
        <f t="shared" si="110"/>
        <v>56575.893436458609</v>
      </c>
      <c r="GL37" s="380">
        <f t="shared" si="111"/>
        <v>2724.1410000000001</v>
      </c>
      <c r="GM37" s="380">
        <f t="shared" si="112"/>
        <v>93275.944359354937</v>
      </c>
      <c r="GN37" s="380">
        <f t="shared" si="113"/>
        <v>6204.2459999999992</v>
      </c>
      <c r="GO37" s="380">
        <v>41225.940383999994</v>
      </c>
      <c r="GP37" s="380">
        <v>989.01899999999955</v>
      </c>
      <c r="GQ37" s="380">
        <v>16711.699845999992</v>
      </c>
      <c r="GR37" s="380">
        <v>1343.0539999999996</v>
      </c>
      <c r="GS37" s="380">
        <v>25761.315689999999</v>
      </c>
      <c r="GT37" s="380">
        <v>928.27300000000002</v>
      </c>
      <c r="GU37" s="380">
        <v>7967.6289230000002</v>
      </c>
      <c r="GV37" s="380">
        <v>522.66200000000003</v>
      </c>
      <c r="GW37" s="380">
        <v>3569.2179679999999</v>
      </c>
      <c r="GX37" s="380">
        <v>370.61</v>
      </c>
      <c r="GY37" s="380">
        <v>4548.7208350000001</v>
      </c>
      <c r="GZ37" s="380">
        <v>279.12400000000002</v>
      </c>
      <c r="HA37" s="380">
        <v>1683.9266640000001</v>
      </c>
      <c r="HB37" s="380">
        <v>323.315</v>
      </c>
      <c r="HC37" s="380">
        <v>2073.9691859999998</v>
      </c>
      <c r="HD37" s="380">
        <v>274.38799999999998</v>
      </c>
      <c r="HE37" s="380">
        <v>2724.7849551830791</v>
      </c>
      <c r="HF37" s="380">
        <v>337.70100000000002</v>
      </c>
      <c r="HG37" s="380">
        <v>4010.2317090000001</v>
      </c>
      <c r="HH37" s="380">
        <v>713.91200000000003</v>
      </c>
      <c r="HI37" s="380">
        <v>13197.909718999999</v>
      </c>
      <c r="HJ37" s="380">
        <v>431.81900000000002</v>
      </c>
      <c r="HK37" s="453">
        <v>2873.1409120000003</v>
      </c>
      <c r="HL37" s="380">
        <v>601.53600000000006</v>
      </c>
      <c r="HM37" s="453">
        <v>4700.2015580000007</v>
      </c>
      <c r="HN37" s="380">
        <v>285.49300000000011</v>
      </c>
      <c r="HO37" s="380">
        <v>3056.5224659999999</v>
      </c>
      <c r="HP37" s="380">
        <v>266.66499999999991</v>
      </c>
      <c r="HQ37" s="380">
        <v>5001.7248329999966</v>
      </c>
      <c r="HR37" s="380">
        <v>543.39499999999998</v>
      </c>
      <c r="HS37" s="380">
        <v>4965.9535359999991</v>
      </c>
      <c r="HT37" s="380">
        <v>341.02100000000002</v>
      </c>
      <c r="HU37" s="380">
        <v>3288.0722989999999</v>
      </c>
      <c r="HV37" s="380">
        <v>425.45</v>
      </c>
      <c r="HW37" s="380">
        <v>3374.6502850000002</v>
      </c>
      <c r="HX37" s="380">
        <v>1001.821</v>
      </c>
      <c r="HY37" s="380">
        <v>3938.81059</v>
      </c>
      <c r="HZ37" s="380">
        <v>393.43799999999976</v>
      </c>
      <c r="IA37" s="380">
        <v>17086.624814999999</v>
      </c>
      <c r="IB37" s="380">
        <v>649.19999999999993</v>
      </c>
      <c r="IC37" s="380">
        <v>5626.7530840000009</v>
      </c>
      <c r="ID37" s="380">
        <v>344.96699999999993</v>
      </c>
      <c r="IE37" s="380">
        <v>2323.515754</v>
      </c>
      <c r="IF37" s="380">
        <v>387.39999999999986</v>
      </c>
      <c r="IG37" s="380">
        <v>2219.5382140000002</v>
      </c>
      <c r="IH37" s="380">
        <v>282.57099999999997</v>
      </c>
      <c r="II37" s="415">
        <v>3819.0322250000008</v>
      </c>
      <c r="IJ37" s="480">
        <v>307.60700000000003</v>
      </c>
      <c r="IK37" s="415">
        <v>3561.3157339999993</v>
      </c>
      <c r="IL37" s="415">
        <v>407.35099999999983</v>
      </c>
      <c r="IM37" s="480">
        <v>4578.7510080000011</v>
      </c>
      <c r="IN37" s="480">
        <v>517.08400000000006</v>
      </c>
      <c r="IO37" s="480">
        <v>3702.6292879999992</v>
      </c>
      <c r="IP37" s="480">
        <v>330.29900000000009</v>
      </c>
      <c r="IQ37" s="480">
        <v>2633.1188809999999</v>
      </c>
      <c r="IR37" s="480">
        <v>170.60800000000006</v>
      </c>
      <c r="IS37" s="480">
        <v>3633.9214639999991</v>
      </c>
      <c r="IT37" s="480">
        <v>315.41700000000003</v>
      </c>
      <c r="IU37" s="480"/>
      <c r="IV37" s="480"/>
      <c r="IW37" s="480"/>
      <c r="IX37" s="480"/>
      <c r="IY37" s="480"/>
      <c r="IZ37" s="480"/>
      <c r="JA37" s="480"/>
      <c r="JB37" s="480"/>
      <c r="JC37" s="480"/>
      <c r="JD37" s="480"/>
      <c r="JE37" s="480"/>
      <c r="JF37" s="480"/>
      <c r="JG37" s="480"/>
      <c r="JH37" s="480"/>
      <c r="JI37" s="91">
        <f t="shared" si="114"/>
        <v>21012.474691999996</v>
      </c>
      <c r="JJ37" s="106">
        <f t="shared" si="115"/>
        <v>1862.0239999999999</v>
      </c>
      <c r="JK37" s="91">
        <f t="shared" si="116"/>
        <v>18109.736375</v>
      </c>
      <c r="JL37" s="106">
        <f t="shared" si="117"/>
        <v>1740.759</v>
      </c>
      <c r="JO37" s="471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3">
        <v>60922.024969999999</v>
      </c>
      <c r="AN38" s="378">
        <v>8482.7380000000012</v>
      </c>
      <c r="AO38" s="426">
        <v>106116.96663186762</v>
      </c>
      <c r="AP38" s="379">
        <v>8600.1380000000008</v>
      </c>
      <c r="AQ38" s="426">
        <v>53807.407273058569</v>
      </c>
      <c r="AR38" s="379">
        <v>7830.0770000000011</v>
      </c>
      <c r="AS38" s="426">
        <v>49048.383015452215</v>
      </c>
      <c r="AT38" s="379">
        <v>6476.6659999999983</v>
      </c>
      <c r="AU38" s="379">
        <v>43393.370138999991</v>
      </c>
      <c r="AV38" s="379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5">
        <v>4474.8966840000003</v>
      </c>
      <c r="EP38" s="300">
        <v>510.10700000000003</v>
      </c>
      <c r="EQ38" s="439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8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8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5">
        <f t="shared" si="110"/>
        <v>106116.96663186762</v>
      </c>
      <c r="GL38" s="380">
        <f t="shared" si="111"/>
        <v>8600.1380000000008</v>
      </c>
      <c r="GM38" s="380">
        <f t="shared" si="112"/>
        <v>53807.407273058569</v>
      </c>
      <c r="GN38" s="380">
        <f t="shared" si="113"/>
        <v>7830.0770000000011</v>
      </c>
      <c r="GO38" s="380">
        <v>9757.7358559999993</v>
      </c>
      <c r="GP38" s="380">
        <v>785.98299999999983</v>
      </c>
      <c r="GQ38" s="380">
        <v>3831.806325</v>
      </c>
      <c r="GR38" s="380">
        <v>581.5809999999999</v>
      </c>
      <c r="GS38" s="380">
        <v>4040.7073270000001</v>
      </c>
      <c r="GT38" s="380">
        <v>706.76</v>
      </c>
      <c r="GU38" s="380">
        <v>4672.4946639999998</v>
      </c>
      <c r="GV38" s="380">
        <v>659.63400000000001</v>
      </c>
      <c r="GW38" s="380">
        <v>2606.5706519999999</v>
      </c>
      <c r="GX38" s="380">
        <v>315.976</v>
      </c>
      <c r="GY38" s="380">
        <v>3855.5550739999999</v>
      </c>
      <c r="GZ38" s="380">
        <v>464.536</v>
      </c>
      <c r="HA38" s="380">
        <v>2362.3163479999998</v>
      </c>
      <c r="HB38" s="380">
        <v>331.12400000000002</v>
      </c>
      <c r="HC38" s="380">
        <v>2130.8467959999998</v>
      </c>
      <c r="HD38" s="380">
        <v>338.30799999999999</v>
      </c>
      <c r="HE38" s="380">
        <v>3480.4906727322</v>
      </c>
      <c r="HF38" s="380">
        <v>484.66600000000011</v>
      </c>
      <c r="HG38" s="380">
        <v>10469.537648</v>
      </c>
      <c r="HH38" s="380">
        <v>955.04499999999996</v>
      </c>
      <c r="HI38" s="380">
        <v>3772.7576060000001</v>
      </c>
      <c r="HJ38" s="380">
        <v>587.55100000000004</v>
      </c>
      <c r="HK38" s="453">
        <v>3532.7562960000005</v>
      </c>
      <c r="HL38" s="380">
        <v>652.82400000000007</v>
      </c>
      <c r="HM38" s="453">
        <v>3948.6867969999994</v>
      </c>
      <c r="HN38" s="380">
        <v>673.21800000000007</v>
      </c>
      <c r="HO38" s="380">
        <v>4183.3096679999999</v>
      </c>
      <c r="HP38" s="380">
        <v>612.48599999999999</v>
      </c>
      <c r="HQ38" s="380">
        <v>5805.3845810000003</v>
      </c>
      <c r="HR38" s="380">
        <v>666.46299999999997</v>
      </c>
      <c r="HS38" s="380">
        <v>2710.5862340000003</v>
      </c>
      <c r="HT38" s="380">
        <v>493.88699999999989</v>
      </c>
      <c r="HU38" s="380">
        <v>6994.9516389999999</v>
      </c>
      <c r="HV38" s="380">
        <v>646.46400000000006</v>
      </c>
      <c r="HW38" s="380">
        <v>2301.21621</v>
      </c>
      <c r="HX38" s="380">
        <v>399.858</v>
      </c>
      <c r="HY38" s="380">
        <v>2598.3802660000001</v>
      </c>
      <c r="HZ38" s="380">
        <v>495.59000000000015</v>
      </c>
      <c r="IA38" s="380">
        <v>2589.6522299999997</v>
      </c>
      <c r="IB38" s="380">
        <v>429.41399999999999</v>
      </c>
      <c r="IC38" s="380">
        <v>3293.0170839999996</v>
      </c>
      <c r="ID38" s="380">
        <v>1394.8410000000001</v>
      </c>
      <c r="IE38" s="380">
        <v>2720.3168299999998</v>
      </c>
      <c r="IF38" s="380">
        <v>423.53699999999998</v>
      </c>
      <c r="IG38" s="380">
        <v>2683.2451879999999</v>
      </c>
      <c r="IH38" s="380">
        <v>560.89400000000001</v>
      </c>
      <c r="II38" s="415">
        <v>3564.6234120000004</v>
      </c>
      <c r="IJ38" s="480">
        <v>590.96600000000001</v>
      </c>
      <c r="IK38" s="415">
        <v>2451.0494079999999</v>
      </c>
      <c r="IL38" s="415">
        <v>491.70899999999989</v>
      </c>
      <c r="IM38" s="480">
        <v>18392.378933</v>
      </c>
      <c r="IN38" s="480">
        <v>821.87400000000014</v>
      </c>
      <c r="IO38" s="480">
        <v>20607.243463999999</v>
      </c>
      <c r="IP38" s="480">
        <v>697.04300000000012</v>
      </c>
      <c r="IQ38" s="480">
        <v>10436.910937999999</v>
      </c>
      <c r="IR38" s="480">
        <v>508.96699999999998</v>
      </c>
      <c r="IS38" s="480">
        <v>3416.033202000001</v>
      </c>
      <c r="IT38" s="480">
        <v>510.2879999999999</v>
      </c>
      <c r="IU38" s="480"/>
      <c r="IV38" s="480"/>
      <c r="IW38" s="480"/>
      <c r="IX38" s="480"/>
      <c r="IY38" s="480"/>
      <c r="IZ38" s="480"/>
      <c r="JA38" s="480"/>
      <c r="JB38" s="480"/>
      <c r="JC38" s="480"/>
      <c r="JD38" s="480"/>
      <c r="JE38" s="480"/>
      <c r="JF38" s="480"/>
      <c r="JG38" s="480"/>
      <c r="JH38" s="480"/>
      <c r="JI38" s="91">
        <f t="shared" si="114"/>
        <v>23642.918918999996</v>
      </c>
      <c r="JJ38" s="106">
        <f t="shared" si="115"/>
        <v>3092.518</v>
      </c>
      <c r="JK38" s="91">
        <f t="shared" si="116"/>
        <v>55303.615944999998</v>
      </c>
      <c r="JL38" s="106">
        <f t="shared" si="117"/>
        <v>3029.8810000000003</v>
      </c>
      <c r="JO38" s="471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3">
        <v>20110.896531000002</v>
      </c>
      <c r="AN39" s="376">
        <v>1282.8120000000001</v>
      </c>
      <c r="AO39" s="427">
        <v>20365.359255511459</v>
      </c>
      <c r="AP39" s="382">
        <v>1023.4839999999998</v>
      </c>
      <c r="AQ39" s="427">
        <v>25116.863167781747</v>
      </c>
      <c r="AR39" s="382">
        <v>1896.175</v>
      </c>
      <c r="AS39" s="426">
        <v>24780.329759760796</v>
      </c>
      <c r="AT39" s="379">
        <v>1616.8300000000008</v>
      </c>
      <c r="AU39" s="379">
        <v>15214.362039</v>
      </c>
      <c r="AV39" s="379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5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8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8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5">
        <f t="shared" si="110"/>
        <v>20365.359255511459</v>
      </c>
      <c r="GL39" s="380">
        <f t="shared" si="111"/>
        <v>1023.4839999999998</v>
      </c>
      <c r="GM39" s="380">
        <f t="shared" si="112"/>
        <v>25116.863167781747</v>
      </c>
      <c r="GN39" s="380">
        <f t="shared" si="113"/>
        <v>1896.175</v>
      </c>
      <c r="GO39" s="380">
        <v>2925.1334929999994</v>
      </c>
      <c r="GP39" s="380">
        <v>224.62900000000002</v>
      </c>
      <c r="GQ39" s="380">
        <v>2663.2346420000003</v>
      </c>
      <c r="GR39" s="380">
        <v>200.22500000000002</v>
      </c>
      <c r="GS39" s="380">
        <v>4686.7493610000001</v>
      </c>
      <c r="GT39" s="380">
        <v>135.51400000000001</v>
      </c>
      <c r="GU39" s="380">
        <v>1825.1698699999999</v>
      </c>
      <c r="GV39" s="380">
        <v>110.527</v>
      </c>
      <c r="GW39" s="380">
        <v>1615.513537</v>
      </c>
      <c r="GX39" s="380">
        <v>96.763000000000005</v>
      </c>
      <c r="GY39" s="380">
        <v>1992.828618</v>
      </c>
      <c r="GZ39" s="380">
        <v>180.476</v>
      </c>
      <c r="HA39" s="380">
        <v>1421.5612900000001</v>
      </c>
      <c r="HB39" s="380">
        <v>86.731999999999999</v>
      </c>
      <c r="HC39" s="380">
        <v>3095.5865100000001</v>
      </c>
      <c r="HD39" s="380">
        <v>91.363</v>
      </c>
      <c r="HE39" s="380">
        <v>1230.7392317308002</v>
      </c>
      <c r="HF39" s="380">
        <v>85.121999999999986</v>
      </c>
      <c r="HG39" s="380">
        <v>1875.3765880000001</v>
      </c>
      <c r="HH39" s="380">
        <v>98.826999999999998</v>
      </c>
      <c r="HI39" s="380">
        <v>1250.7627219999999</v>
      </c>
      <c r="HJ39" s="380">
        <v>103.52500000000001</v>
      </c>
      <c r="HK39" s="453">
        <v>2240.4491680000001</v>
      </c>
      <c r="HL39" s="380">
        <v>282.38999999999993</v>
      </c>
      <c r="HM39" s="453">
        <v>1584.965588</v>
      </c>
      <c r="HN39" s="380">
        <v>88.631999999999991</v>
      </c>
      <c r="HO39" s="380">
        <v>932.51120600000002</v>
      </c>
      <c r="HP39" s="380">
        <v>98.423000000000002</v>
      </c>
      <c r="HQ39" s="380">
        <v>1463.6548250000001</v>
      </c>
      <c r="HR39" s="380">
        <v>127.05300000000004</v>
      </c>
      <c r="HS39" s="380">
        <v>748.56901000000005</v>
      </c>
      <c r="HT39" s="380">
        <v>71.001999999999995</v>
      </c>
      <c r="HU39" s="380">
        <v>853.36497999999995</v>
      </c>
      <c r="HV39" s="380">
        <v>51.411000000000001</v>
      </c>
      <c r="HW39" s="380">
        <v>1200.025498</v>
      </c>
      <c r="HX39" s="380">
        <v>85.224999999999994</v>
      </c>
      <c r="HY39" s="380">
        <v>969.77203000000009</v>
      </c>
      <c r="HZ39" s="380">
        <v>88.269000000000005</v>
      </c>
      <c r="IA39" s="380">
        <v>1629.6361419999994</v>
      </c>
      <c r="IB39" s="380">
        <v>84.329000000000022</v>
      </c>
      <c r="IC39" s="380">
        <v>1364.2944449999998</v>
      </c>
      <c r="ID39" s="380">
        <v>92.429000000000002</v>
      </c>
      <c r="IE39" s="380">
        <v>901.54730899999993</v>
      </c>
      <c r="IF39" s="380">
        <v>118.47199999999998</v>
      </c>
      <c r="IG39" s="380">
        <v>1793.5433400000002</v>
      </c>
      <c r="IH39" s="380">
        <v>63.343999999999994</v>
      </c>
      <c r="II39" s="415">
        <v>1772.4776660000005</v>
      </c>
      <c r="IJ39" s="480">
        <v>49.15199999999998</v>
      </c>
      <c r="IK39" s="415">
        <v>1483.2592340000003</v>
      </c>
      <c r="IL39" s="415">
        <v>102.46800000000002</v>
      </c>
      <c r="IM39" s="480">
        <v>2999.3275519999997</v>
      </c>
      <c r="IN39" s="480">
        <v>105.59300000000005</v>
      </c>
      <c r="IO39" s="480">
        <v>2291.1804419999985</v>
      </c>
      <c r="IP39" s="480">
        <v>121.19799999999999</v>
      </c>
      <c r="IQ39" s="480">
        <v>1340.1136100000003</v>
      </c>
      <c r="IR39" s="480">
        <v>43.307000000000002</v>
      </c>
      <c r="IS39" s="480">
        <v>799.58133800000007</v>
      </c>
      <c r="IT39" s="480">
        <v>69.623999999999981</v>
      </c>
      <c r="IU39" s="480"/>
      <c r="IV39" s="480"/>
      <c r="IW39" s="480"/>
      <c r="IX39" s="480"/>
      <c r="IY39" s="480"/>
      <c r="IZ39" s="480"/>
      <c r="JA39" s="480"/>
      <c r="JB39" s="480"/>
      <c r="JC39" s="480"/>
      <c r="JD39" s="480"/>
      <c r="JE39" s="480"/>
      <c r="JF39" s="480"/>
      <c r="JG39" s="480"/>
      <c r="JH39" s="480"/>
      <c r="JI39" s="91">
        <f t="shared" si="114"/>
        <v>5583.0656090000002</v>
      </c>
      <c r="JJ39" s="106">
        <f t="shared" si="115"/>
        <v>436.52100000000007</v>
      </c>
      <c r="JK39" s="91">
        <f t="shared" si="116"/>
        <v>8913.4621759999991</v>
      </c>
      <c r="JL39" s="106">
        <f t="shared" si="117"/>
        <v>442.19000000000005</v>
      </c>
      <c r="JO39" s="471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2"/>
      <c r="AJ40" s="98"/>
      <c r="AK40" s="94"/>
      <c r="AL40" s="95"/>
      <c r="AM40" s="424"/>
      <c r="AN40" s="380"/>
      <c r="AO40" s="424"/>
      <c r="AP40" s="381"/>
      <c r="AQ40" s="454"/>
      <c r="AR40" s="381"/>
      <c r="AS40" s="381"/>
      <c r="AT40" s="381"/>
      <c r="AU40" s="381"/>
      <c r="AV40" s="381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4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8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2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207"/>
      <c r="HL40" s="374"/>
      <c r="HM40" s="207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1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6">
        <f t="shared" ref="AH41" si="121">SUM(AH43+AH49)</f>
        <v>69422.947597567632</v>
      </c>
      <c r="AI41" s="82">
        <f t="shared" ref="AI41" si="122">SUM(AI43,AI49)</f>
        <v>179188.973222</v>
      </c>
      <c r="AJ41" s="376">
        <f t="shared" ref="AJ41" si="123">SUM(AJ43+AJ49)</f>
        <v>93477.745999999985</v>
      </c>
      <c r="AK41" s="82">
        <f t="shared" ref="AK41" si="124">SUM(AK43,AK49)</f>
        <v>267135.29524919001</v>
      </c>
      <c r="AL41" s="376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412135.18734617962</v>
      </c>
      <c r="AT41" s="84">
        <f t="shared" si="126"/>
        <v>166744.65900000001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31867.862545000018</v>
      </c>
      <c r="IL41" s="84">
        <f t="shared" si="129"/>
        <v>15050.527417000001</v>
      </c>
      <c r="IM41" s="82">
        <f t="shared" si="129"/>
        <v>29858.954580999991</v>
      </c>
      <c r="IN41" s="84">
        <f t="shared" si="129"/>
        <v>16454.438999999998</v>
      </c>
      <c r="IO41" s="82">
        <f t="shared" si="129"/>
        <v>53198.578158999997</v>
      </c>
      <c r="IP41" s="84">
        <f t="shared" si="129"/>
        <v>18078.542999999998</v>
      </c>
      <c r="IQ41" s="82">
        <f t="shared" si="129"/>
        <v>40338.149768000003</v>
      </c>
      <c r="IR41" s="84">
        <f t="shared" si="129"/>
        <v>13368</v>
      </c>
      <c r="IS41" s="82">
        <f t="shared" si="129"/>
        <v>51668.532426999991</v>
      </c>
      <c r="IT41" s="84">
        <f t="shared" si="129"/>
        <v>21345.800000000007</v>
      </c>
      <c r="IU41" s="82">
        <f t="shared" si="129"/>
        <v>0</v>
      </c>
      <c r="IV41" s="84">
        <f t="shared" si="129"/>
        <v>0</v>
      </c>
      <c r="IW41" s="82">
        <f t="shared" si="129"/>
        <v>0</v>
      </c>
      <c r="IX41" s="84">
        <f t="shared" si="129"/>
        <v>0</v>
      </c>
      <c r="IY41" s="82">
        <f t="shared" si="129"/>
        <v>0</v>
      </c>
      <c r="IZ41" s="84">
        <f t="shared" si="129"/>
        <v>0</v>
      </c>
      <c r="JA41" s="82">
        <f t="shared" si="129"/>
        <v>0</v>
      </c>
      <c r="JB41" s="84">
        <f t="shared" si="129"/>
        <v>0</v>
      </c>
      <c r="JC41" s="82">
        <f t="shared" si="129"/>
        <v>0</v>
      </c>
      <c r="JD41" s="84">
        <f t="shared" si="129"/>
        <v>0</v>
      </c>
      <c r="JE41" s="82">
        <f t="shared" si="129"/>
        <v>0</v>
      </c>
      <c r="JF41" s="84">
        <f t="shared" si="129"/>
        <v>0</v>
      </c>
      <c r="JG41" s="82">
        <f t="shared" si="129"/>
        <v>0</v>
      </c>
      <c r="JH41" s="84">
        <f t="shared" si="129"/>
        <v>0</v>
      </c>
      <c r="JI41" s="82">
        <f t="shared" ref="JI41:JL41" si="130">JI43+JI49</f>
        <v>159626.37313399999</v>
      </c>
      <c r="JJ41" s="82">
        <f t="shared" si="130"/>
        <v>70356.874000000011</v>
      </c>
      <c r="JK41" s="82">
        <f t="shared" si="130"/>
        <v>206932.07748000001</v>
      </c>
      <c r="JL41" s="84">
        <f t="shared" si="130"/>
        <v>84297.309417000011</v>
      </c>
      <c r="JO41" s="470"/>
      <c r="JP41" s="474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8"/>
      <c r="AI42" s="99"/>
      <c r="AJ42" s="378"/>
      <c r="AK42" s="99"/>
      <c r="AL42" s="378"/>
      <c r="AM42" s="99"/>
      <c r="AN42" s="378"/>
      <c r="AO42" s="426"/>
      <c r="AP42" s="379"/>
      <c r="AQ42" s="426"/>
      <c r="AR42" s="379"/>
      <c r="AS42" s="379"/>
      <c r="AT42" s="379"/>
      <c r="AU42" s="379"/>
      <c r="AV42" s="379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6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8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2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207"/>
      <c r="HL42" s="374"/>
      <c r="HM42" s="207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1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6">
        <f t="shared" si="131"/>
        <v>24338.3</v>
      </c>
      <c r="AI43" s="82">
        <f t="shared" si="131"/>
        <v>87658.883668000024</v>
      </c>
      <c r="AJ43" s="376">
        <f t="shared" si="131"/>
        <v>34658.335999999988</v>
      </c>
      <c r="AK43" s="82">
        <f t="shared" si="131"/>
        <v>113714.39838873</v>
      </c>
      <c r="AL43" s="376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188908.28737522365</v>
      </c>
      <c r="AT43" s="84">
        <f t="shared" si="131"/>
        <v>48162.087999999989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14031.745732999991</v>
      </c>
      <c r="IN43" s="84">
        <f t="shared" si="134"/>
        <v>4533.8620000000019</v>
      </c>
      <c r="IO43" s="82">
        <f t="shared" si="134"/>
        <v>24322.976847999998</v>
      </c>
      <c r="IP43" s="84">
        <f t="shared" si="134"/>
        <v>3977.6590000000028</v>
      </c>
      <c r="IQ43" s="82">
        <f t="shared" si="134"/>
        <v>13832.175709000001</v>
      </c>
      <c r="IR43" s="84">
        <f t="shared" si="134"/>
        <v>3747.6730000000007</v>
      </c>
      <c r="IS43" s="82">
        <f t="shared" si="134"/>
        <v>17841.710472999992</v>
      </c>
      <c r="IT43" s="84">
        <f t="shared" si="134"/>
        <v>5707.3370000000041</v>
      </c>
      <c r="IU43" s="82">
        <f t="shared" si="134"/>
        <v>0</v>
      </c>
      <c r="IV43" s="84">
        <f t="shared" si="134"/>
        <v>0</v>
      </c>
      <c r="IW43" s="82">
        <f t="shared" si="134"/>
        <v>0</v>
      </c>
      <c r="IX43" s="84">
        <f t="shared" si="134"/>
        <v>0</v>
      </c>
      <c r="IY43" s="82">
        <f t="shared" si="134"/>
        <v>0</v>
      </c>
      <c r="IZ43" s="84">
        <f t="shared" si="134"/>
        <v>0</v>
      </c>
      <c r="JA43" s="82">
        <f t="shared" si="134"/>
        <v>0</v>
      </c>
      <c r="JB43" s="84">
        <f t="shared" si="134"/>
        <v>0</v>
      </c>
      <c r="JC43" s="82">
        <f t="shared" si="134"/>
        <v>0</v>
      </c>
      <c r="JD43" s="84">
        <f t="shared" si="134"/>
        <v>0</v>
      </c>
      <c r="JE43" s="82">
        <f t="shared" si="134"/>
        <v>0</v>
      </c>
      <c r="JF43" s="84">
        <f t="shared" si="134"/>
        <v>0</v>
      </c>
      <c r="JG43" s="82">
        <f t="shared" si="134"/>
        <v>0</v>
      </c>
      <c r="JH43" s="84">
        <f t="shared" si="134"/>
        <v>0</v>
      </c>
      <c r="JI43" s="82">
        <f t="shared" si="134"/>
        <v>69806.228669000004</v>
      </c>
      <c r="JJ43" s="84">
        <f t="shared" si="134"/>
        <v>19942.976999999999</v>
      </c>
      <c r="JK43" s="82">
        <f t="shared" si="134"/>
        <v>85208.25900999998</v>
      </c>
      <c r="JL43" s="84">
        <f t="shared" si="134"/>
        <v>22468.473000000009</v>
      </c>
      <c r="JO43" s="470"/>
      <c r="JP43" s="474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2"/>
      <c r="AJ44" s="98"/>
      <c r="AK44" s="433"/>
      <c r="AL44" s="188"/>
      <c r="AM44" s="423"/>
      <c r="AN44" s="378"/>
      <c r="AO44" s="423"/>
      <c r="AP44" s="379"/>
      <c r="AQ44" s="426"/>
      <c r="AR44" s="379"/>
      <c r="AS44" s="379"/>
      <c r="AT44" s="379"/>
      <c r="AU44" s="379"/>
      <c r="AV44" s="379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4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8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2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207"/>
      <c r="HL44" s="374"/>
      <c r="HM44" s="207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1"/>
      <c r="JP44" s="173"/>
    </row>
    <row r="45" spans="2:276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4">
        <v>32486.868344999999</v>
      </c>
      <c r="AL45" s="188">
        <v>15398.056999999999</v>
      </c>
      <c r="AM45" s="423">
        <v>35937.715444999994</v>
      </c>
      <c r="AN45" s="378">
        <v>13430.504999999997</v>
      </c>
      <c r="AO45" s="426">
        <v>51470.319818237054</v>
      </c>
      <c r="AP45" s="379">
        <v>75964.841</v>
      </c>
      <c r="AQ45" s="426">
        <v>52457.774857205652</v>
      </c>
      <c r="AR45" s="379">
        <v>82386.788999999975</v>
      </c>
      <c r="AS45" s="426">
        <v>47115.201320473177</v>
      </c>
      <c r="AT45" s="379">
        <v>15695.034000000001</v>
      </c>
      <c r="AU45" s="379">
        <v>41272.514906530298</v>
      </c>
      <c r="AV45" s="379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5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8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8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5">
        <f t="shared" ref="GK45" si="154">+EM45+EO45+EQ45+ES45+EU45+EW45+EY45+FA45+FC45+FE45+FG45+FI45</f>
        <v>51470.319818237054</v>
      </c>
      <c r="GL45" s="380">
        <f t="shared" ref="GL45" si="155">+EN45+EP45+ER45+ET45+EV45+EX45+EZ45+FB45+FD45+FF45+FH45+FJ45</f>
        <v>75964.841</v>
      </c>
      <c r="GM45" s="380">
        <f t="shared" ref="GM45" si="156">+FM45+FO45+FQ45+FS45+FU45+FW45+FY45+GA45+GC45+GE45+GG45+GI45</f>
        <v>52457.774857205652</v>
      </c>
      <c r="GN45" s="380">
        <f t="shared" ref="GN45" si="157">+FN45+FP45+FR45+FT45+FV45+FX45+FZ45+GB45+GD45+GF45+GH45+GJ45</f>
        <v>82386.788999999975</v>
      </c>
      <c r="GO45" s="380">
        <v>2342.3574279999998</v>
      </c>
      <c r="GP45" s="380">
        <v>1515.4580000000001</v>
      </c>
      <c r="GQ45" s="380">
        <v>3275.1069279999992</v>
      </c>
      <c r="GR45" s="380">
        <v>1452.2549999999999</v>
      </c>
      <c r="GS45" s="380">
        <v>8222.4089440000007</v>
      </c>
      <c r="GT45" s="380">
        <v>1518.7719999999999</v>
      </c>
      <c r="GU45" s="453">
        <v>2137.6892899999998</v>
      </c>
      <c r="GV45" s="453">
        <v>1151.2170000000001</v>
      </c>
      <c r="GW45" s="380">
        <v>1646.459302</v>
      </c>
      <c r="GX45" s="380">
        <v>965.21</v>
      </c>
      <c r="GY45" s="380">
        <v>13588.554285</v>
      </c>
      <c r="GZ45" s="380">
        <v>1386.346</v>
      </c>
      <c r="HA45" s="380">
        <v>4988.8253459999996</v>
      </c>
      <c r="HB45" s="380">
        <v>1539.011</v>
      </c>
      <c r="HC45" s="380">
        <v>2094.9112490000002</v>
      </c>
      <c r="HD45" s="380">
        <v>904.16200000000003</v>
      </c>
      <c r="HE45" s="380">
        <v>2468.4636583591596</v>
      </c>
      <c r="HF45" s="380">
        <v>1400.7150000000001</v>
      </c>
      <c r="HG45" s="380">
        <v>3094.8781300000001</v>
      </c>
      <c r="HH45" s="380">
        <v>1908.143</v>
      </c>
      <c r="HI45" s="380">
        <v>2250.8786789999999</v>
      </c>
      <c r="HJ45" s="380">
        <v>1534.588</v>
      </c>
      <c r="HK45" s="453">
        <v>2589.9899099999998</v>
      </c>
      <c r="HL45" s="380">
        <v>1570.9390000000001</v>
      </c>
      <c r="HM45" s="453">
        <v>1869.1368779999998</v>
      </c>
      <c r="HN45" s="380">
        <v>1231.855</v>
      </c>
      <c r="HO45" s="380">
        <v>2020.7632629999998</v>
      </c>
      <c r="HP45" s="380">
        <v>1169.8720000000001</v>
      </c>
      <c r="HQ45" s="380">
        <v>2101.842337999999</v>
      </c>
      <c r="HR45" s="380">
        <v>1068.0279999999998</v>
      </c>
      <c r="HS45" s="380">
        <v>4074.2844690000011</v>
      </c>
      <c r="HT45" s="380">
        <v>990.52100000000019</v>
      </c>
      <c r="HU45" s="380">
        <v>2417.2698439999999</v>
      </c>
      <c r="HV45" s="380">
        <v>1220.3009999999999</v>
      </c>
      <c r="HW45" s="380">
        <v>2192.8048925303001</v>
      </c>
      <c r="HX45" s="380">
        <v>1323.7529999999999</v>
      </c>
      <c r="HY45" s="380">
        <v>2895.0920850000002</v>
      </c>
      <c r="HZ45" s="380">
        <v>1270.825</v>
      </c>
      <c r="IA45" s="380">
        <v>11031.168939000001</v>
      </c>
      <c r="IB45" s="380">
        <v>1753.0539999999994</v>
      </c>
      <c r="IC45" s="380">
        <v>2587.595714</v>
      </c>
      <c r="ID45" s="380">
        <v>1250.471</v>
      </c>
      <c r="IE45" s="380">
        <v>3883.8685369999998</v>
      </c>
      <c r="IF45" s="380">
        <v>1694.654</v>
      </c>
      <c r="IG45" s="380">
        <v>2756.8509789999998</v>
      </c>
      <c r="IH45" s="380">
        <v>1371.4769999999999</v>
      </c>
      <c r="II45" s="415">
        <v>3441.8369679999996</v>
      </c>
      <c r="IJ45" s="480">
        <v>1644.8889999999999</v>
      </c>
      <c r="IK45" s="480">
        <v>4331.721139000002</v>
      </c>
      <c r="IL45" s="480">
        <v>1539.9270000000004</v>
      </c>
      <c r="IM45" s="480">
        <v>3404.7839049999998</v>
      </c>
      <c r="IN45" s="480">
        <v>1457.002</v>
      </c>
      <c r="IO45" s="480">
        <v>4724.5806120000007</v>
      </c>
      <c r="IP45" s="480">
        <v>1233.3189999999997</v>
      </c>
      <c r="IQ45" s="480">
        <v>2163.1060500000003</v>
      </c>
      <c r="IR45" s="480">
        <v>1113.3319999999999</v>
      </c>
      <c r="IS45" s="480">
        <v>7695.1279939999986</v>
      </c>
      <c r="IT45" s="480">
        <v>2608.1130000000003</v>
      </c>
      <c r="IU45" s="480"/>
      <c r="IV45" s="480"/>
      <c r="IW45" s="480"/>
      <c r="IX45" s="480"/>
      <c r="IY45" s="480"/>
      <c r="IZ45" s="480"/>
      <c r="JA45" s="480"/>
      <c r="JB45" s="480"/>
      <c r="JC45" s="480"/>
      <c r="JD45" s="480"/>
      <c r="JE45" s="480"/>
      <c r="JF45" s="480"/>
      <c r="JG45" s="480"/>
      <c r="JH45" s="480"/>
      <c r="JI45" s="91">
        <f t="shared" ref="JI45" si="158">+HM45+HO45+HQ45+HS45+HU45</f>
        <v>12483.296791999999</v>
      </c>
      <c r="JJ45" s="106">
        <f t="shared" ref="JJ45" si="159">+HN45+HP45+HR45+HT45+HV45</f>
        <v>5680.5769999999993</v>
      </c>
      <c r="JK45" s="91">
        <f t="shared" ref="JK45" si="160">+IK45+IM45+IO45+IQ45+IS45</f>
        <v>22319.3197</v>
      </c>
      <c r="JL45" s="106">
        <f t="shared" ref="JL45" si="161">+IL45+IN45+IP45+IR45+IT45</f>
        <v>7951.6930000000002</v>
      </c>
      <c r="JO45" s="471"/>
      <c r="JP45" s="173"/>
    </row>
    <row r="46" spans="2:276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5">
        <v>8216.1541880000004</v>
      </c>
      <c r="AL46" s="188">
        <v>2475.7339999999999</v>
      </c>
      <c r="AM46" s="423">
        <v>10104.284739999999</v>
      </c>
      <c r="AN46" s="378">
        <v>2614.8349999999996</v>
      </c>
      <c r="AO46" s="426">
        <v>10317.100233386365</v>
      </c>
      <c r="AP46" s="379">
        <v>2565.9300000000003</v>
      </c>
      <c r="AQ46" s="426">
        <v>29718.631054035664</v>
      </c>
      <c r="AR46" s="379">
        <v>4695.5049999999992</v>
      </c>
      <c r="AS46" s="426">
        <v>37338.861661863193</v>
      </c>
      <c r="AT46" s="379">
        <v>5702.9850000000015</v>
      </c>
      <c r="AU46" s="379">
        <v>32964.087207999997</v>
      </c>
      <c r="AV46" s="379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5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8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6">
        <v>1975.8048661592304</v>
      </c>
      <c r="FN46" s="330">
        <v>341.58100000000002</v>
      </c>
      <c r="FO46" s="418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5">
        <f t="shared" ref="GK46:GK47" si="164">+EM46+EO46+EQ46+ES46+EU46+EW46+EY46+FA46+FC46+FE46+FG46+FI46</f>
        <v>10317.100233386365</v>
      </c>
      <c r="GL46" s="380">
        <f t="shared" ref="GL46:GL47" si="165">+EN46+EP46+ER46+ET46+EV46+EX46+EZ46+FB46+FD46+FF46+FH46+FJ46</f>
        <v>2565.9300000000003</v>
      </c>
      <c r="GM46" s="380">
        <f t="shared" ref="GM46:GM47" si="166">+FM46+FO46+FQ46+FS46+FU46+FW46+FY46+GA46+GC46+GE46+GG46+GI46</f>
        <v>29718.631054035664</v>
      </c>
      <c r="GN46" s="380">
        <f t="shared" ref="GN46:GN47" si="167">+FN46+FP46+FR46+FT46+FV46+FX46+FZ46+GB46+GD46+GF46+GH46+GJ46</f>
        <v>4695.5049999999992</v>
      </c>
      <c r="GO46" s="380">
        <v>3989.3355089999995</v>
      </c>
      <c r="GP46" s="380">
        <v>593.38700000000017</v>
      </c>
      <c r="GQ46" s="380">
        <v>3793.5048420000007</v>
      </c>
      <c r="GR46" s="380">
        <v>817.23900000000003</v>
      </c>
      <c r="GS46" s="380">
        <v>4082.3735900000001</v>
      </c>
      <c r="GT46" s="380">
        <v>776.85900000000004</v>
      </c>
      <c r="GU46" s="453">
        <v>4026.723829</v>
      </c>
      <c r="GV46" s="453">
        <v>619.56500000000005</v>
      </c>
      <c r="GW46" s="380">
        <v>2484.1112389999998</v>
      </c>
      <c r="GX46" s="380">
        <v>299.53300000000002</v>
      </c>
      <c r="GY46" s="380">
        <v>2975.6812920000002</v>
      </c>
      <c r="GZ46" s="380">
        <v>425.68599999999998</v>
      </c>
      <c r="HA46" s="380">
        <v>5380.8229840000004</v>
      </c>
      <c r="HB46" s="380">
        <v>409.983</v>
      </c>
      <c r="HC46" s="380">
        <v>2039.9104150000001</v>
      </c>
      <c r="HD46" s="380">
        <v>296.00400000000002</v>
      </c>
      <c r="HE46" s="380">
        <v>3324.9643322432003</v>
      </c>
      <c r="HF46" s="380">
        <v>421.69199999999995</v>
      </c>
      <c r="HG46" s="380">
        <v>4470.5798189999996</v>
      </c>
      <c r="HH46" s="380">
        <v>615.30999999999995</v>
      </c>
      <c r="HI46" s="380">
        <v>4345.2355479999997</v>
      </c>
      <c r="HJ46" s="380">
        <v>482.22899999999998</v>
      </c>
      <c r="HK46" s="453">
        <v>2100.1568669999997</v>
      </c>
      <c r="HL46" s="380">
        <v>401.76000000000016</v>
      </c>
      <c r="HM46" s="453">
        <v>2455.2011789999997</v>
      </c>
      <c r="HN46" s="380">
        <v>494.95800000000003</v>
      </c>
      <c r="HO46" s="380">
        <v>4281.565110999999</v>
      </c>
      <c r="HP46" s="380">
        <v>584.11099999999999</v>
      </c>
      <c r="HQ46" s="380">
        <v>3704.6561659999998</v>
      </c>
      <c r="HR46" s="380">
        <v>482.21</v>
      </c>
      <c r="HS46" s="380">
        <v>1701.0286150000002</v>
      </c>
      <c r="HT46" s="380">
        <v>325.803</v>
      </c>
      <c r="HU46" s="380">
        <v>2562.2271689999998</v>
      </c>
      <c r="HV46" s="380">
        <v>414.22899999999998</v>
      </c>
      <c r="HW46" s="380">
        <v>2025.200619</v>
      </c>
      <c r="HX46" s="380">
        <v>380.59800000000001</v>
      </c>
      <c r="HY46" s="380">
        <v>5972.4978060000003</v>
      </c>
      <c r="HZ46" s="380">
        <v>566.16399999999999</v>
      </c>
      <c r="IA46" s="380">
        <v>2874.4650079999992</v>
      </c>
      <c r="IB46" s="380">
        <v>507.29599999999999</v>
      </c>
      <c r="IC46" s="380">
        <v>2349.6734389999992</v>
      </c>
      <c r="ID46" s="380">
        <v>325.66399999999999</v>
      </c>
      <c r="IE46" s="380">
        <v>1689.7862079999998</v>
      </c>
      <c r="IF46" s="380">
        <v>342.45999999999992</v>
      </c>
      <c r="IG46" s="380">
        <v>1772.4906530000003</v>
      </c>
      <c r="IH46" s="380">
        <v>390.40899999999999</v>
      </c>
      <c r="II46" s="415">
        <v>1575.2952349999998</v>
      </c>
      <c r="IJ46" s="480">
        <v>337.274</v>
      </c>
      <c r="IK46" s="480">
        <v>1652.0113769999996</v>
      </c>
      <c r="IL46" s="480">
        <v>389.79899999999998</v>
      </c>
      <c r="IM46" s="480">
        <v>3936.600672</v>
      </c>
      <c r="IN46" s="480">
        <v>595.81799999999998</v>
      </c>
      <c r="IO46" s="480">
        <v>5774.3258340000029</v>
      </c>
      <c r="IP46" s="480">
        <v>399.54600000000005</v>
      </c>
      <c r="IQ46" s="480">
        <v>2915.009329</v>
      </c>
      <c r="IR46" s="480">
        <v>415.09</v>
      </c>
      <c r="IS46" s="480">
        <v>2660.7838110000002</v>
      </c>
      <c r="IT46" s="480">
        <v>438.54199999999997</v>
      </c>
      <c r="IU46" s="480"/>
      <c r="IV46" s="480"/>
      <c r="IW46" s="480"/>
      <c r="IX46" s="480"/>
      <c r="IY46" s="480"/>
      <c r="IZ46" s="480"/>
      <c r="JA46" s="480"/>
      <c r="JB46" s="480"/>
      <c r="JC46" s="480"/>
      <c r="JD46" s="480"/>
      <c r="JE46" s="480"/>
      <c r="JF46" s="480"/>
      <c r="JG46" s="480"/>
      <c r="JH46" s="480"/>
      <c r="JI46" s="91">
        <f t="shared" ref="JI46:JI47" si="168">+HM46+HO46+HQ46+HS46+HU46</f>
        <v>14704.678239999999</v>
      </c>
      <c r="JJ46" s="106">
        <f t="shared" ref="JJ46:JJ47" si="169">+HN46+HP46+HR46+HT46+HV46</f>
        <v>2301.3109999999997</v>
      </c>
      <c r="JK46" s="91">
        <f t="shared" ref="JK46:JK47" si="170">+IK46+IM46+IO46+IQ46+IS46</f>
        <v>16938.731023000004</v>
      </c>
      <c r="JL46" s="106">
        <f t="shared" ref="JL46:JL47" si="171">+IL46+IN46+IP46+IR46+IT46</f>
        <v>2238.7950000000001</v>
      </c>
      <c r="JO46" s="471"/>
      <c r="JP46" s="173"/>
    </row>
    <row r="47" spans="2:276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5">
        <v>73011.375855730003</v>
      </c>
      <c r="AL47" s="188">
        <v>28086.606999999996</v>
      </c>
      <c r="AM47" s="423">
        <v>89104.730347000019</v>
      </c>
      <c r="AN47" s="378">
        <v>22816.757999999998</v>
      </c>
      <c r="AO47" s="426">
        <v>78320.568048947913</v>
      </c>
      <c r="AP47" s="379">
        <v>21023.561999999998</v>
      </c>
      <c r="AQ47" s="426">
        <v>107841.19905842644</v>
      </c>
      <c r="AR47" s="379">
        <v>33382.38700000001</v>
      </c>
      <c r="AS47" s="426">
        <v>104454.22439288729</v>
      </c>
      <c r="AT47" s="379">
        <v>26764.068999999985</v>
      </c>
      <c r="AU47" s="379">
        <v>118068.95066199999</v>
      </c>
      <c r="AV47" s="379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5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8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7">
        <v>6794.3203118111478</v>
      </c>
      <c r="FN47" s="331">
        <v>1695.5099999999993</v>
      </c>
      <c r="FO47" s="418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5">
        <f t="shared" si="164"/>
        <v>78320.568048947913</v>
      </c>
      <c r="GL47" s="380">
        <f t="shared" si="165"/>
        <v>21023.561999999998</v>
      </c>
      <c r="GM47" s="380">
        <f t="shared" si="166"/>
        <v>107841.19905842644</v>
      </c>
      <c r="GN47" s="380">
        <f t="shared" si="167"/>
        <v>33382.38700000001</v>
      </c>
      <c r="GO47" s="380">
        <v>7654.8167930000018</v>
      </c>
      <c r="GP47" s="380">
        <v>2757.3060000000005</v>
      </c>
      <c r="GQ47" s="380">
        <v>8656.3311419999973</v>
      </c>
      <c r="GR47" s="380">
        <v>2644.3480000000009</v>
      </c>
      <c r="GS47" s="380">
        <v>7416.2184189999998</v>
      </c>
      <c r="GT47" s="380">
        <v>2443.335</v>
      </c>
      <c r="GU47" s="453">
        <v>7180.0856999999996</v>
      </c>
      <c r="GV47" s="453">
        <v>2010.3530000000001</v>
      </c>
      <c r="GW47" s="380">
        <v>8292.6246480000009</v>
      </c>
      <c r="GX47" s="380">
        <v>1300.6300000000001</v>
      </c>
      <c r="GY47" s="380">
        <v>16696.551803999999</v>
      </c>
      <c r="GZ47" s="380">
        <v>1698.7660000000001</v>
      </c>
      <c r="HA47" s="380">
        <v>13468.379408999999</v>
      </c>
      <c r="HB47" s="380">
        <v>2016.346</v>
      </c>
      <c r="HC47" s="380">
        <v>10497.388761</v>
      </c>
      <c r="HD47" s="380">
        <v>2685.174</v>
      </c>
      <c r="HE47" s="380">
        <v>7097.6876515192935</v>
      </c>
      <c r="HF47" s="380">
        <v>2717.7879999999991</v>
      </c>
      <c r="HG47" s="380">
        <v>7546.6991420000004</v>
      </c>
      <c r="HH47" s="380">
        <v>3059.7710000000002</v>
      </c>
      <c r="HI47" s="380">
        <v>8388.7766510000001</v>
      </c>
      <c r="HJ47" s="380">
        <v>2409.2089999999998</v>
      </c>
      <c r="HK47" s="453">
        <v>5954.7185569999911</v>
      </c>
      <c r="HL47" s="380">
        <v>2180.9590000000003</v>
      </c>
      <c r="HM47" s="453">
        <v>6737.8973100000021</v>
      </c>
      <c r="HN47" s="380">
        <v>2208.7629999999999</v>
      </c>
      <c r="HO47" s="380">
        <v>6900.0748780000004</v>
      </c>
      <c r="HP47" s="380">
        <v>2180.7979999999984</v>
      </c>
      <c r="HQ47" s="380">
        <v>7271.9379640000088</v>
      </c>
      <c r="HR47" s="380">
        <v>2837.9910000000036</v>
      </c>
      <c r="HS47" s="380">
        <v>13780.612511999998</v>
      </c>
      <c r="HT47" s="380">
        <v>2106.2330000000002</v>
      </c>
      <c r="HU47" s="380">
        <v>7927.7309729999997</v>
      </c>
      <c r="HV47" s="380">
        <v>2627.3040000000001</v>
      </c>
      <c r="HW47" s="380">
        <v>8904.5270400000009</v>
      </c>
      <c r="HX47" s="380">
        <v>2910.0630000000001</v>
      </c>
      <c r="HY47" s="380">
        <v>6152.596074</v>
      </c>
      <c r="HZ47" s="380">
        <v>2270.9970000000021</v>
      </c>
      <c r="IA47" s="380">
        <v>18242.901363000008</v>
      </c>
      <c r="IB47" s="380">
        <v>3051.3280000000018</v>
      </c>
      <c r="IC47" s="380">
        <v>10541.014119999998</v>
      </c>
      <c r="ID47" s="380">
        <v>3198.0069999999973</v>
      </c>
      <c r="IE47" s="380">
        <v>8880.3162429999993</v>
      </c>
      <c r="IF47" s="380">
        <v>3275.0340000000028</v>
      </c>
      <c r="IG47" s="380">
        <v>14931.315266999989</v>
      </c>
      <c r="IH47" s="380">
        <v>2772.907999999999</v>
      </c>
      <c r="II47" s="415">
        <v>7798.0269179999977</v>
      </c>
      <c r="IJ47" s="480">
        <v>2609.1089999999999</v>
      </c>
      <c r="IK47" s="480">
        <v>9195.9177309999977</v>
      </c>
      <c r="IL47" s="480">
        <v>2572.2159999999981</v>
      </c>
      <c r="IM47" s="480">
        <v>6690.3611559999908</v>
      </c>
      <c r="IN47" s="480">
        <v>2481.0420000000022</v>
      </c>
      <c r="IO47" s="480">
        <v>13824.070401999996</v>
      </c>
      <c r="IP47" s="480">
        <v>2344.7940000000031</v>
      </c>
      <c r="IQ47" s="480">
        <v>8754.0603300000002</v>
      </c>
      <c r="IR47" s="480">
        <v>2219.2510000000007</v>
      </c>
      <c r="IS47" s="480">
        <v>7485.7986679999931</v>
      </c>
      <c r="IT47" s="480">
        <v>2660.6820000000039</v>
      </c>
      <c r="IU47" s="480"/>
      <c r="IV47" s="480"/>
      <c r="IW47" s="480"/>
      <c r="IX47" s="480"/>
      <c r="IY47" s="480"/>
      <c r="IZ47" s="480"/>
      <c r="JA47" s="480"/>
      <c r="JB47" s="480"/>
      <c r="JC47" s="480"/>
      <c r="JD47" s="480"/>
      <c r="JE47" s="480"/>
      <c r="JF47" s="480"/>
      <c r="JG47" s="480"/>
      <c r="JH47" s="480"/>
      <c r="JI47" s="91">
        <f t="shared" si="168"/>
        <v>42618.253637000009</v>
      </c>
      <c r="JJ47" s="106">
        <f t="shared" si="169"/>
        <v>11961.089000000002</v>
      </c>
      <c r="JK47" s="91">
        <f t="shared" si="170"/>
        <v>45950.208286999979</v>
      </c>
      <c r="JL47" s="106">
        <f t="shared" si="171"/>
        <v>12277.985000000008</v>
      </c>
      <c r="JO47" s="471"/>
      <c r="JP47" s="173"/>
    </row>
    <row r="48" spans="2:276" x14ac:dyDescent="0.25">
      <c r="B48" s="74"/>
      <c r="C48" s="11"/>
      <c r="D48" s="12"/>
      <c r="E48" s="135"/>
      <c r="F48" s="77"/>
      <c r="G48" s="459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6"/>
      <c r="AN48" s="378"/>
      <c r="AO48" s="423"/>
      <c r="AP48" s="379"/>
      <c r="AQ48" s="426"/>
      <c r="AR48" s="379"/>
      <c r="AS48" s="379"/>
      <c r="AT48" s="379"/>
      <c r="AU48" s="379"/>
      <c r="AV48" s="379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4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8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2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207"/>
      <c r="HL48" s="374"/>
      <c r="HM48" s="207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1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2">
        <f t="shared" ref="AG49:CB49" si="172">SUM(AG51:AG53)</f>
        <v>89654.2</v>
      </c>
      <c r="AH49" s="375">
        <f t="shared" si="172"/>
        <v>45084.647597567629</v>
      </c>
      <c r="AI49" s="422">
        <f t="shared" si="172"/>
        <v>91530.089553999991</v>
      </c>
      <c r="AJ49" s="375">
        <f t="shared" si="172"/>
        <v>58819.41</v>
      </c>
      <c r="AK49" s="422">
        <f t="shared" si="172"/>
        <v>153420.89686045999</v>
      </c>
      <c r="AL49" s="375">
        <f t="shared" si="172"/>
        <v>116092.51699999999</v>
      </c>
      <c r="AM49" s="422">
        <f t="shared" si="172"/>
        <v>207468.95242445258</v>
      </c>
      <c r="AN49" s="422">
        <f t="shared" si="172"/>
        <v>151673.73199999999</v>
      </c>
      <c r="AO49" s="422">
        <f t="shared" si="172"/>
        <v>256538.12205581073</v>
      </c>
      <c r="AP49" s="447">
        <f t="shared" si="172"/>
        <v>153046.26300000001</v>
      </c>
      <c r="AQ49" s="422">
        <f t="shared" si="172"/>
        <v>219455.19206661006</v>
      </c>
      <c r="AR49" s="447">
        <f t="shared" si="172"/>
        <v>117840.88300000003</v>
      </c>
      <c r="AS49" s="422">
        <f t="shared" si="172"/>
        <v>223226.89997095597</v>
      </c>
      <c r="AT49" s="447">
        <f t="shared" si="172"/>
        <v>118582.57100000003</v>
      </c>
      <c r="AU49" s="422">
        <f t="shared" si="172"/>
        <v>231588.21185399999</v>
      </c>
      <c r="AV49" s="447">
        <f t="shared" si="172"/>
        <v>124909.766</v>
      </c>
      <c r="AW49" s="422">
        <f t="shared" si="172"/>
        <v>7210.304142</v>
      </c>
      <c r="AX49" s="422">
        <f t="shared" si="172"/>
        <v>1553.1500000000003</v>
      </c>
      <c r="AY49" s="422">
        <f t="shared" si="172"/>
        <v>5874.4655359999988</v>
      </c>
      <c r="AZ49" s="422">
        <f t="shared" si="172"/>
        <v>2114.0140000000001</v>
      </c>
      <c r="BA49" s="422">
        <f t="shared" si="172"/>
        <v>5153.8035450000007</v>
      </c>
      <c r="BB49" s="422">
        <f t="shared" si="172"/>
        <v>2251.4299999999994</v>
      </c>
      <c r="BC49" s="422">
        <f t="shared" si="172"/>
        <v>5509.0636840000006</v>
      </c>
      <c r="BD49" s="422">
        <f t="shared" si="172"/>
        <v>2036.62</v>
      </c>
      <c r="BE49" s="422">
        <f t="shared" si="172"/>
        <v>4983.785812000001</v>
      </c>
      <c r="BF49" s="422">
        <f t="shared" si="172"/>
        <v>3019.8169999999996</v>
      </c>
      <c r="BG49" s="422">
        <f t="shared" si="172"/>
        <v>5027.0497149999992</v>
      </c>
      <c r="BH49" s="422">
        <f t="shared" si="172"/>
        <v>3527.576</v>
      </c>
      <c r="BI49" s="422">
        <f t="shared" si="172"/>
        <v>6328.4333539999989</v>
      </c>
      <c r="BJ49" s="422">
        <f t="shared" si="172"/>
        <v>4460.5200000000004</v>
      </c>
      <c r="BK49" s="422">
        <f t="shared" si="172"/>
        <v>13040.848427000001</v>
      </c>
      <c r="BL49" s="422">
        <f t="shared" si="172"/>
        <v>6641.2520000000022</v>
      </c>
      <c r="BM49" s="422">
        <f t="shared" si="172"/>
        <v>9811.8398419999994</v>
      </c>
      <c r="BN49" s="422">
        <f t="shared" si="172"/>
        <v>6507.9250000000047</v>
      </c>
      <c r="BO49" s="422">
        <f t="shared" si="172"/>
        <v>15628.876833</v>
      </c>
      <c r="BP49" s="422">
        <f t="shared" si="172"/>
        <v>6893.893</v>
      </c>
      <c r="BQ49" s="422">
        <f t="shared" si="172"/>
        <v>6565.394112</v>
      </c>
      <c r="BR49" s="422">
        <f t="shared" si="172"/>
        <v>7843.4269999999997</v>
      </c>
      <c r="BS49" s="422">
        <f t="shared" si="172"/>
        <v>6169.8324130000001</v>
      </c>
      <c r="BT49" s="422">
        <f t="shared" si="172"/>
        <v>11682.786000000009</v>
      </c>
      <c r="BU49" s="422">
        <f t="shared" si="172"/>
        <v>11402.156373</v>
      </c>
      <c r="BV49" s="422">
        <f t="shared" si="172"/>
        <v>8087.2039999999997</v>
      </c>
      <c r="BW49" s="422">
        <f t="shared" si="172"/>
        <v>9413.5273219999999</v>
      </c>
      <c r="BX49" s="422">
        <f t="shared" si="172"/>
        <v>9392.9250000000011</v>
      </c>
      <c r="BY49" s="422">
        <f t="shared" si="172"/>
        <v>20815.683695</v>
      </c>
      <c r="BZ49" s="422">
        <f t="shared" si="172"/>
        <v>17480.129000000001</v>
      </c>
      <c r="CA49" s="422">
        <f t="shared" si="172"/>
        <v>10286.129313000001</v>
      </c>
      <c r="CB49" s="422">
        <f t="shared" si="172"/>
        <v>9799.0560000000005</v>
      </c>
      <c r="CC49" s="422">
        <f t="shared" ref="CC49:EN49" si="173">SUM(CC51:CC53)</f>
        <v>11450.890272999997</v>
      </c>
      <c r="CD49" s="422">
        <f t="shared" si="173"/>
        <v>10616.732</v>
      </c>
      <c r="CE49" s="422">
        <f t="shared" si="173"/>
        <v>9517.446093999999</v>
      </c>
      <c r="CF49" s="422">
        <f t="shared" si="173"/>
        <v>7349.6640000000007</v>
      </c>
      <c r="CG49" s="422">
        <f t="shared" si="173"/>
        <v>12394.9735</v>
      </c>
      <c r="CH49" s="422">
        <f t="shared" si="173"/>
        <v>8238.9570000000003</v>
      </c>
      <c r="CI49" s="422">
        <f t="shared" si="173"/>
        <v>11935.384591000002</v>
      </c>
      <c r="CJ49" s="422">
        <f t="shared" si="173"/>
        <v>10184.555</v>
      </c>
      <c r="CK49" s="422">
        <f t="shared" si="173"/>
        <v>18351.627281000001</v>
      </c>
      <c r="CL49" s="422">
        <f t="shared" si="173"/>
        <v>11245.389000000001</v>
      </c>
      <c r="CM49" s="422">
        <f t="shared" si="173"/>
        <v>11823.578085000001</v>
      </c>
      <c r="CN49" s="422">
        <f t="shared" si="173"/>
        <v>8672.1630000000005</v>
      </c>
      <c r="CO49" s="422">
        <f t="shared" si="173"/>
        <v>17537.469013000002</v>
      </c>
      <c r="CP49" s="422">
        <f t="shared" si="173"/>
        <v>11053.896000000001</v>
      </c>
      <c r="CQ49" s="422">
        <f t="shared" si="173"/>
        <v>12842.659247</v>
      </c>
      <c r="CR49" s="422">
        <f t="shared" si="173"/>
        <v>9960.2489999999998</v>
      </c>
      <c r="CS49" s="422">
        <f t="shared" si="173"/>
        <v>16465.055768459999</v>
      </c>
      <c r="CT49" s="422">
        <f t="shared" si="173"/>
        <v>11491.627</v>
      </c>
      <c r="CU49" s="422">
        <f t="shared" si="173"/>
        <v>42552.703280999995</v>
      </c>
      <c r="CV49" s="422">
        <f t="shared" si="173"/>
        <v>37895.917000000001</v>
      </c>
      <c r="CW49" s="422">
        <f t="shared" si="173"/>
        <v>52070.149374999994</v>
      </c>
      <c r="CX49" s="422">
        <f t="shared" si="173"/>
        <v>45245.580999999998</v>
      </c>
      <c r="CY49" s="422">
        <f t="shared" si="173"/>
        <v>76400.50746600001</v>
      </c>
      <c r="CZ49" s="422">
        <f t="shared" si="173"/>
        <v>63669.092999999993</v>
      </c>
      <c r="DA49" s="422">
        <f t="shared" si="173"/>
        <v>94752.134747000004</v>
      </c>
      <c r="DB49" s="422">
        <f t="shared" si="173"/>
        <v>74914.482000000004</v>
      </c>
      <c r="DC49" s="422">
        <f t="shared" si="173"/>
        <v>106575.712832</v>
      </c>
      <c r="DD49" s="422">
        <f t="shared" si="173"/>
        <v>83586.64499999999</v>
      </c>
      <c r="DE49" s="422">
        <f t="shared" si="173"/>
        <v>124113.18184500001</v>
      </c>
      <c r="DF49" s="422">
        <f t="shared" si="173"/>
        <v>94640.540999999997</v>
      </c>
      <c r="DG49" s="422">
        <f t="shared" si="173"/>
        <v>136955.84109200002</v>
      </c>
      <c r="DH49" s="422">
        <f t="shared" si="173"/>
        <v>104600.79</v>
      </c>
      <c r="DI49" s="422">
        <f t="shared" si="173"/>
        <v>153420.89686045999</v>
      </c>
      <c r="DJ49" s="422">
        <f t="shared" si="173"/>
        <v>116092.41699999999</v>
      </c>
      <c r="DK49" s="422">
        <f t="shared" si="173"/>
        <v>17423.520081452596</v>
      </c>
      <c r="DL49" s="422">
        <f t="shared" si="173"/>
        <v>9916.8469999999998</v>
      </c>
      <c r="DM49" s="422">
        <f t="shared" si="173"/>
        <v>20109.188731000002</v>
      </c>
      <c r="DN49" s="422">
        <f t="shared" si="173"/>
        <v>9875.0369999999984</v>
      </c>
      <c r="DO49" s="422">
        <f t="shared" si="173"/>
        <v>9054.9483309999996</v>
      </c>
      <c r="DP49" s="422">
        <f t="shared" si="173"/>
        <v>9724.3570000000018</v>
      </c>
      <c r="DQ49" s="422">
        <f t="shared" si="173"/>
        <v>16739.846798999999</v>
      </c>
      <c r="DR49" s="422">
        <f t="shared" si="173"/>
        <v>8257.9619999999995</v>
      </c>
      <c r="DS49" s="422">
        <f t="shared" si="173"/>
        <v>14432.674010999999</v>
      </c>
      <c r="DT49" s="422">
        <f t="shared" si="173"/>
        <v>11826.245999999999</v>
      </c>
      <c r="DU49" s="422">
        <f t="shared" si="173"/>
        <v>17718.997350999998</v>
      </c>
      <c r="DV49" s="422">
        <f t="shared" si="173"/>
        <v>13162.749</v>
      </c>
      <c r="DW49" s="422">
        <f t="shared" si="173"/>
        <v>22753.074110000001</v>
      </c>
      <c r="DX49" s="422">
        <f t="shared" si="173"/>
        <v>12191.638999999999</v>
      </c>
      <c r="DY49" s="422">
        <f t="shared" si="173"/>
        <v>21621.076437</v>
      </c>
      <c r="DZ49" s="422">
        <f t="shared" si="173"/>
        <v>14826.357</v>
      </c>
      <c r="EA49" s="422">
        <f t="shared" si="173"/>
        <v>12499.953131</v>
      </c>
      <c r="EB49" s="422">
        <f t="shared" si="173"/>
        <v>10275.200999999999</v>
      </c>
      <c r="EC49" s="422">
        <f t="shared" si="173"/>
        <v>18875.559555</v>
      </c>
      <c r="ED49" s="422">
        <f t="shared" si="173"/>
        <v>15290.623</v>
      </c>
      <c r="EE49" s="422">
        <f t="shared" si="173"/>
        <v>19539.892941999999</v>
      </c>
      <c r="EF49" s="422">
        <f t="shared" si="173"/>
        <v>18927.065999999999</v>
      </c>
      <c r="EG49" s="422">
        <f t="shared" si="173"/>
        <v>16700.220945000001</v>
      </c>
      <c r="EH49" s="422">
        <f t="shared" si="173"/>
        <v>17399.648000000001</v>
      </c>
      <c r="EI49" s="422">
        <f t="shared" si="173"/>
        <v>207468.95242445258</v>
      </c>
      <c r="EJ49" s="422">
        <f t="shared" si="173"/>
        <v>151673.73199999999</v>
      </c>
      <c r="EK49" s="422">
        <f t="shared" si="173"/>
        <v>190768.73147945257</v>
      </c>
      <c r="EL49" s="422">
        <f t="shared" si="173"/>
        <v>134274.084</v>
      </c>
      <c r="EM49" s="422">
        <f t="shared" si="173"/>
        <v>18900.807692999999</v>
      </c>
      <c r="EN49" s="422">
        <f t="shared" si="173"/>
        <v>12910.886999999999</v>
      </c>
      <c r="EO49" s="422">
        <f t="shared" ref="EO49:GZ49" si="174">SUM(EO51:EO53)</f>
        <v>15891.332446</v>
      </c>
      <c r="EP49" s="422">
        <f t="shared" si="174"/>
        <v>10687.225999999999</v>
      </c>
      <c r="EQ49" s="422">
        <f t="shared" si="174"/>
        <v>16825.982059999998</v>
      </c>
      <c r="ER49" s="422">
        <f t="shared" si="174"/>
        <v>12034.242999999999</v>
      </c>
      <c r="ES49" s="422">
        <f t="shared" si="174"/>
        <v>23070.665921834883</v>
      </c>
      <c r="ET49" s="422">
        <f t="shared" si="174"/>
        <v>17449.397000000001</v>
      </c>
      <c r="EU49" s="422">
        <f t="shared" si="174"/>
        <v>33481.538417710006</v>
      </c>
      <c r="EV49" s="422">
        <f t="shared" si="174"/>
        <v>13386.195</v>
      </c>
      <c r="EW49" s="422">
        <f t="shared" si="174"/>
        <v>31338.310151330003</v>
      </c>
      <c r="EX49" s="422">
        <f t="shared" si="174"/>
        <v>12511.498000000001</v>
      </c>
      <c r="EY49" s="422">
        <f t="shared" si="174"/>
        <v>16027.821809337769</v>
      </c>
      <c r="EZ49" s="422">
        <f t="shared" si="174"/>
        <v>10226.273000000003</v>
      </c>
      <c r="FA49" s="422">
        <f t="shared" si="174"/>
        <v>15633.947109352739</v>
      </c>
      <c r="FB49" s="422">
        <f t="shared" si="174"/>
        <v>12619.187</v>
      </c>
      <c r="FC49" s="422">
        <f t="shared" si="174"/>
        <v>20616.931102732913</v>
      </c>
      <c r="FD49" s="422">
        <f t="shared" si="174"/>
        <v>10490.356</v>
      </c>
      <c r="FE49" s="422">
        <f t="shared" si="174"/>
        <v>17711.568247880241</v>
      </c>
      <c r="FF49" s="422">
        <f t="shared" si="174"/>
        <v>9993.7800000000007</v>
      </c>
      <c r="FG49" s="422">
        <f t="shared" si="174"/>
        <v>17162.168307154494</v>
      </c>
      <c r="FH49" s="422">
        <f t="shared" si="174"/>
        <v>12833.228999999999</v>
      </c>
      <c r="FI49" s="422">
        <f t="shared" si="174"/>
        <v>29877.048789477696</v>
      </c>
      <c r="FJ49" s="422">
        <f t="shared" si="174"/>
        <v>17903.991999999998</v>
      </c>
      <c r="FK49" s="422">
        <f t="shared" si="174"/>
        <v>256538.12205581073</v>
      </c>
      <c r="FL49" s="422">
        <f t="shared" si="174"/>
        <v>153046.26300000001</v>
      </c>
      <c r="FM49" s="422">
        <f t="shared" si="174"/>
        <v>15573.883631394725</v>
      </c>
      <c r="FN49" s="422">
        <f t="shared" si="174"/>
        <v>8602.6110000000026</v>
      </c>
      <c r="FO49" s="422">
        <f t="shared" si="174"/>
        <v>16980.361980003174</v>
      </c>
      <c r="FP49" s="422">
        <f t="shared" si="174"/>
        <v>7279.0550000000021</v>
      </c>
      <c r="FQ49" s="422">
        <f t="shared" si="174"/>
        <v>13503.554462832166</v>
      </c>
      <c r="FR49" s="422">
        <f t="shared" si="174"/>
        <v>11292.708000000001</v>
      </c>
      <c r="FS49" s="422">
        <f t="shared" si="174"/>
        <v>15483.570027259993</v>
      </c>
      <c r="FT49" s="422">
        <f t="shared" si="174"/>
        <v>9930.9579999999987</v>
      </c>
      <c r="FU49" s="422">
        <f t="shared" si="174"/>
        <v>17868.949452579996</v>
      </c>
      <c r="FV49" s="422">
        <f t="shared" si="174"/>
        <v>8730.4940000000024</v>
      </c>
      <c r="FW49" s="422">
        <f t="shared" si="174"/>
        <v>15411.416331410001</v>
      </c>
      <c r="FX49" s="422">
        <f t="shared" si="174"/>
        <v>10302.854000000001</v>
      </c>
      <c r="FY49" s="422">
        <f t="shared" si="174"/>
        <v>23140.753041739998</v>
      </c>
      <c r="FZ49" s="422">
        <f t="shared" si="174"/>
        <v>9085.3159999999989</v>
      </c>
      <c r="GA49" s="422">
        <f t="shared" si="174"/>
        <v>15258.87829784</v>
      </c>
      <c r="GB49" s="422">
        <f t="shared" si="174"/>
        <v>8171.0410000000011</v>
      </c>
      <c r="GC49" s="422">
        <f t="shared" si="174"/>
        <v>19979.650175550003</v>
      </c>
      <c r="GD49" s="422">
        <f t="shared" si="174"/>
        <v>9107.6160000000054</v>
      </c>
      <c r="GE49" s="422">
        <f t="shared" si="174"/>
        <v>26691.625053000003</v>
      </c>
      <c r="GF49" s="422">
        <f t="shared" si="174"/>
        <v>10779.574000000001</v>
      </c>
      <c r="GG49" s="422">
        <f t="shared" si="174"/>
        <v>15841.218500000001</v>
      </c>
      <c r="GH49" s="422">
        <f t="shared" si="174"/>
        <v>11340.169</v>
      </c>
      <c r="GI49" s="422">
        <f t="shared" si="174"/>
        <v>23721.331112999997</v>
      </c>
      <c r="GJ49" s="422">
        <f t="shared" si="174"/>
        <v>13218.487000000006</v>
      </c>
      <c r="GK49" s="422">
        <f t="shared" si="174"/>
        <v>256538.12205581073</v>
      </c>
      <c r="GL49" s="422">
        <f t="shared" si="174"/>
        <v>153046.26300000001</v>
      </c>
      <c r="GM49" s="422">
        <f t="shared" si="174"/>
        <v>219455.19206661006</v>
      </c>
      <c r="GN49" s="422">
        <f t="shared" si="174"/>
        <v>117840.88300000003</v>
      </c>
      <c r="GO49" s="422">
        <f t="shared" si="174"/>
        <v>17066.723935000002</v>
      </c>
      <c r="GP49" s="447">
        <f t="shared" si="174"/>
        <v>11504.547000000002</v>
      </c>
      <c r="GQ49" s="422">
        <f t="shared" si="174"/>
        <v>17203.772453999994</v>
      </c>
      <c r="GR49" s="422">
        <f t="shared" si="174"/>
        <v>9575.3420000000006</v>
      </c>
      <c r="GS49" s="422">
        <f t="shared" si="174"/>
        <v>22048.229466000001</v>
      </c>
      <c r="GT49" s="422">
        <f t="shared" si="174"/>
        <v>9787.9660000000003</v>
      </c>
      <c r="GU49" s="422">
        <f t="shared" si="174"/>
        <v>17767.837414000001</v>
      </c>
      <c r="GV49" s="422">
        <f t="shared" si="174"/>
        <v>10813.991</v>
      </c>
      <c r="GW49" s="422">
        <f t="shared" si="174"/>
        <v>14757.344600999999</v>
      </c>
      <c r="GX49" s="422">
        <f t="shared" si="174"/>
        <v>6985.2479999999996</v>
      </c>
      <c r="GY49" s="422">
        <f t="shared" si="174"/>
        <v>23431.108230999998</v>
      </c>
      <c r="GZ49" s="422">
        <f t="shared" si="174"/>
        <v>9746.7199999999993</v>
      </c>
      <c r="HA49" s="422">
        <f t="shared" ref="HA49:JH49" si="175">SUM(HA51:HA53)</f>
        <v>19283.972188</v>
      </c>
      <c r="HB49" s="422">
        <f t="shared" si="175"/>
        <v>7167.6419999999998</v>
      </c>
      <c r="HC49" s="422">
        <f t="shared" si="175"/>
        <v>29350.405033000003</v>
      </c>
      <c r="HD49" s="422">
        <f t="shared" si="175"/>
        <v>9593.527</v>
      </c>
      <c r="HE49" s="422">
        <f t="shared" si="175"/>
        <v>15163.07194070997</v>
      </c>
      <c r="HF49" s="422">
        <f t="shared" si="175"/>
        <v>10503.145999999999</v>
      </c>
      <c r="HG49" s="422">
        <f t="shared" si="175"/>
        <v>14366.481903</v>
      </c>
      <c r="HH49" s="422">
        <f t="shared" si="175"/>
        <v>8938.2380000000012</v>
      </c>
      <c r="HI49" s="422">
        <f t="shared" si="175"/>
        <v>20760.902975000001</v>
      </c>
      <c r="HJ49" s="422">
        <f t="shared" si="175"/>
        <v>11237.438</v>
      </c>
      <c r="HK49" s="422">
        <f t="shared" si="175"/>
        <v>16117.195477000001</v>
      </c>
      <c r="HL49" s="422">
        <f t="shared" si="175"/>
        <v>14136.360000000002</v>
      </c>
      <c r="HM49" s="422">
        <f t="shared" si="175"/>
        <v>18748.536855999999</v>
      </c>
      <c r="HN49" s="447">
        <f t="shared" si="175"/>
        <v>9959.6190000000006</v>
      </c>
      <c r="HO49" s="422">
        <f t="shared" si="175"/>
        <v>14683.222715</v>
      </c>
      <c r="HP49" s="447">
        <f t="shared" si="175"/>
        <v>10416.329000000005</v>
      </c>
      <c r="HQ49" s="422">
        <f t="shared" si="175"/>
        <v>12914.746859999997</v>
      </c>
      <c r="HR49" s="447">
        <f t="shared" si="175"/>
        <v>8301.0900000000038</v>
      </c>
      <c r="HS49" s="422">
        <f t="shared" si="175"/>
        <v>17912.693724000004</v>
      </c>
      <c r="HT49" s="447">
        <f t="shared" si="175"/>
        <v>10714.94</v>
      </c>
      <c r="HU49" s="422">
        <f t="shared" si="175"/>
        <v>25560.944310000003</v>
      </c>
      <c r="HV49" s="447">
        <f t="shared" si="175"/>
        <v>11021.919000000002</v>
      </c>
      <c r="HW49" s="422">
        <f t="shared" si="175"/>
        <v>20256.141115000002</v>
      </c>
      <c r="HX49" s="447">
        <f t="shared" si="175"/>
        <v>12601.41</v>
      </c>
      <c r="HY49" s="422">
        <f t="shared" si="175"/>
        <v>18352.107332</v>
      </c>
      <c r="HZ49" s="447">
        <f t="shared" si="175"/>
        <v>7876.771999999999</v>
      </c>
      <c r="IA49" s="422">
        <f t="shared" si="175"/>
        <v>22918.237218000006</v>
      </c>
      <c r="IB49" s="447">
        <f t="shared" si="175"/>
        <v>11616.432999999999</v>
      </c>
      <c r="IC49" s="422">
        <f t="shared" si="175"/>
        <v>32919.903887999993</v>
      </c>
      <c r="ID49" s="447">
        <f t="shared" si="175"/>
        <v>14970.350999999999</v>
      </c>
      <c r="IE49" s="422">
        <f t="shared" si="175"/>
        <v>17918.641043000003</v>
      </c>
      <c r="IF49" s="447">
        <f t="shared" si="175"/>
        <v>9633.9320000000007</v>
      </c>
      <c r="IG49" s="422">
        <f t="shared" si="175"/>
        <v>15689.852114999998</v>
      </c>
      <c r="IH49" s="447">
        <f t="shared" si="175"/>
        <v>8314.5270000000019</v>
      </c>
      <c r="II49" s="422">
        <f t="shared" si="175"/>
        <v>13713.184677999998</v>
      </c>
      <c r="IJ49" s="447">
        <f t="shared" si="175"/>
        <v>9482.4440000000031</v>
      </c>
      <c r="IK49" s="422">
        <f t="shared" si="175"/>
        <v>16688.21229800002</v>
      </c>
      <c r="IL49" s="447">
        <f t="shared" si="175"/>
        <v>10548.585417000002</v>
      </c>
      <c r="IM49" s="422">
        <f t="shared" si="175"/>
        <v>15827.208848</v>
      </c>
      <c r="IN49" s="447">
        <f t="shared" si="175"/>
        <v>11920.576999999997</v>
      </c>
      <c r="IO49" s="422">
        <f t="shared" si="175"/>
        <v>28875.601310999995</v>
      </c>
      <c r="IP49" s="447">
        <f t="shared" si="175"/>
        <v>14100.883999999995</v>
      </c>
      <c r="IQ49" s="422">
        <f t="shared" si="175"/>
        <v>26505.974059</v>
      </c>
      <c r="IR49" s="447">
        <f t="shared" si="175"/>
        <v>9620.3269999999993</v>
      </c>
      <c r="IS49" s="422">
        <f t="shared" si="175"/>
        <v>33826.821953999999</v>
      </c>
      <c r="IT49" s="447">
        <f t="shared" si="175"/>
        <v>15638.463000000002</v>
      </c>
      <c r="IU49" s="422">
        <f t="shared" si="175"/>
        <v>0</v>
      </c>
      <c r="IV49" s="447">
        <f t="shared" si="175"/>
        <v>0</v>
      </c>
      <c r="IW49" s="422">
        <f t="shared" si="175"/>
        <v>0</v>
      </c>
      <c r="IX49" s="447">
        <f t="shared" si="175"/>
        <v>0</v>
      </c>
      <c r="IY49" s="422">
        <f t="shared" si="175"/>
        <v>0</v>
      </c>
      <c r="IZ49" s="447">
        <f t="shared" si="175"/>
        <v>0</v>
      </c>
      <c r="JA49" s="422">
        <f t="shared" si="175"/>
        <v>0</v>
      </c>
      <c r="JB49" s="447">
        <f t="shared" si="175"/>
        <v>0</v>
      </c>
      <c r="JC49" s="422">
        <f t="shared" si="175"/>
        <v>0</v>
      </c>
      <c r="JD49" s="447">
        <f t="shared" si="175"/>
        <v>0</v>
      </c>
      <c r="JE49" s="422">
        <f t="shared" si="175"/>
        <v>0</v>
      </c>
      <c r="JF49" s="447">
        <f t="shared" si="175"/>
        <v>0</v>
      </c>
      <c r="JG49" s="422">
        <f t="shared" si="175"/>
        <v>0</v>
      </c>
      <c r="JH49" s="447">
        <f t="shared" si="175"/>
        <v>0</v>
      </c>
      <c r="JI49" s="82">
        <f t="shared" ref="JI49:JL49" si="176">JI51+JI52+JI53</f>
        <v>89820.144465000005</v>
      </c>
      <c r="JJ49" s="84">
        <f t="shared" si="176"/>
        <v>50413.897000000004</v>
      </c>
      <c r="JK49" s="82">
        <f t="shared" si="176"/>
        <v>121723.81847000003</v>
      </c>
      <c r="JL49" s="84">
        <f t="shared" si="176"/>
        <v>61828.836416999999</v>
      </c>
      <c r="JO49" s="470"/>
      <c r="JP49" s="474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3"/>
      <c r="AN50" s="378"/>
      <c r="AO50" s="423"/>
      <c r="AP50" s="379"/>
      <c r="AQ50" s="426"/>
      <c r="AR50" s="379"/>
      <c r="AS50" s="379"/>
      <c r="AT50" s="379"/>
      <c r="AU50" s="379"/>
      <c r="AV50" s="379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7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8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2"/>
      <c r="GL50" s="374"/>
      <c r="GM50" s="374"/>
      <c r="GN50" s="374"/>
      <c r="GO50" s="374"/>
      <c r="GP50" s="374"/>
      <c r="GQ50" s="374"/>
      <c r="GR50" s="374"/>
      <c r="GS50" s="374"/>
      <c r="GT50" s="374"/>
      <c r="GU50" s="374"/>
      <c r="GV50" s="374"/>
      <c r="GW50" s="374"/>
      <c r="GX50" s="374"/>
      <c r="GY50" s="374"/>
      <c r="GZ50" s="374"/>
      <c r="HA50" s="374"/>
      <c r="HB50" s="374"/>
      <c r="HC50" s="374"/>
      <c r="HD50" s="374"/>
      <c r="HE50" s="374"/>
      <c r="HF50" s="374"/>
      <c r="HG50" s="374"/>
      <c r="HH50" s="374"/>
      <c r="HI50" s="374"/>
      <c r="HJ50" s="374"/>
      <c r="HK50" s="207"/>
      <c r="HL50" s="374"/>
      <c r="HM50" s="207"/>
      <c r="HN50" s="374"/>
      <c r="HO50" s="374"/>
      <c r="HP50" s="374"/>
      <c r="HQ50" s="374"/>
      <c r="HR50" s="374"/>
      <c r="HS50" s="374"/>
      <c r="HT50" s="374"/>
      <c r="HU50" s="374"/>
      <c r="HV50" s="374"/>
      <c r="HW50" s="374"/>
      <c r="HX50" s="374"/>
      <c r="HY50" s="374"/>
      <c r="HZ50" s="374"/>
      <c r="IA50" s="374"/>
      <c r="IB50" s="374"/>
      <c r="IC50" s="374"/>
      <c r="ID50" s="374"/>
      <c r="IE50" s="374"/>
      <c r="IF50" s="374"/>
      <c r="IG50" s="374"/>
      <c r="IH50" s="374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1"/>
      <c r="JP50" s="173"/>
    </row>
    <row r="51" spans="2:276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7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3">
        <v>91170.479308452588</v>
      </c>
      <c r="AN51" s="378">
        <v>134626.79499999998</v>
      </c>
      <c r="AO51" s="426">
        <v>128936.87937208588</v>
      </c>
      <c r="AP51" s="379">
        <v>133697.95499999999</v>
      </c>
      <c r="AQ51" s="426">
        <v>92694.755114150714</v>
      </c>
      <c r="AR51" s="379">
        <v>103490.61200000002</v>
      </c>
      <c r="AS51" s="426">
        <v>89014.703013224673</v>
      </c>
      <c r="AT51" s="379">
        <v>102665.43300000003</v>
      </c>
      <c r="AU51" s="379">
        <v>113954.77009900002</v>
      </c>
      <c r="AV51" s="379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5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8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8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5">
        <f t="shared" ref="GK51" si="196">+EM51+EO51+EQ51+ES51+EU51+EW51+EY51+FA51+FC51+FE51+FG51+FI51</f>
        <v>128936.87937208588</v>
      </c>
      <c r="GL51" s="380">
        <f t="shared" ref="GL51" si="197">+EN51+EP51+ER51+ET51+EV51+EX51+EZ51+FB51+FD51+FF51+FH51+FJ51</f>
        <v>133697.95499999999</v>
      </c>
      <c r="GM51" s="380">
        <f t="shared" ref="GM51" si="198">+FM51+FO51+FQ51+FS51+FU51+FW51+FY51+GA51+GC51+GE51+GG51+GI51</f>
        <v>92694.755114150714</v>
      </c>
      <c r="GN51" s="380">
        <f t="shared" ref="GN51" si="199">+FN51+FP51+FR51+FT51+FV51+FX51+FZ51+GB51+GD51+GF51+GH51+GJ51</f>
        <v>103490.61200000002</v>
      </c>
      <c r="GO51" s="380">
        <v>6906.3573800000013</v>
      </c>
      <c r="GP51" s="380">
        <v>10056.497000000001</v>
      </c>
      <c r="GQ51" s="380">
        <v>5903.0550099999964</v>
      </c>
      <c r="GR51" s="380">
        <v>8465.2620000000006</v>
      </c>
      <c r="GS51" s="380">
        <v>8287.7550520000004</v>
      </c>
      <c r="GT51" s="380">
        <v>8413.6489999999994</v>
      </c>
      <c r="GU51" s="453">
        <v>6257.0648449999999</v>
      </c>
      <c r="GV51" s="453">
        <v>9771.8970000000008</v>
      </c>
      <c r="GW51" s="380">
        <v>7319.6829669999997</v>
      </c>
      <c r="GX51" s="380">
        <v>6180.1790000000001</v>
      </c>
      <c r="GY51" s="380">
        <v>11359.487698999999</v>
      </c>
      <c r="GZ51" s="380">
        <v>8558.2479999999996</v>
      </c>
      <c r="HA51" s="380">
        <v>6848.415148</v>
      </c>
      <c r="HB51" s="380">
        <v>5865.8389999999999</v>
      </c>
      <c r="HC51" s="380">
        <v>7715.6300140000003</v>
      </c>
      <c r="HD51" s="380">
        <v>7171.5709999999999</v>
      </c>
      <c r="HE51" s="380">
        <v>6567.3561691206596</v>
      </c>
      <c r="HF51" s="380">
        <v>8936.1449999999986</v>
      </c>
      <c r="HG51" s="380">
        <v>6897.6170240000001</v>
      </c>
      <c r="HH51" s="380">
        <v>7781.8370000000004</v>
      </c>
      <c r="HI51" s="380">
        <v>7632.1599290000004</v>
      </c>
      <c r="HJ51" s="380">
        <v>9732.0859999999993</v>
      </c>
      <c r="HK51" s="453">
        <v>9242.2847020000008</v>
      </c>
      <c r="HL51" s="380">
        <v>12910.891000000003</v>
      </c>
      <c r="HM51" s="453">
        <v>6808.1601850000006</v>
      </c>
      <c r="HN51" s="380">
        <v>8744.86</v>
      </c>
      <c r="HO51" s="380">
        <v>7164.5461679999999</v>
      </c>
      <c r="HP51" s="380">
        <v>9579.9090000000051</v>
      </c>
      <c r="HQ51" s="380">
        <v>7186.9322079999984</v>
      </c>
      <c r="HR51" s="380">
        <v>7382.9340000000029</v>
      </c>
      <c r="HS51" s="380">
        <v>10428.604278000006</v>
      </c>
      <c r="HT51" s="380">
        <v>9632.594000000001</v>
      </c>
      <c r="HU51" s="380">
        <v>12191.054695999999</v>
      </c>
      <c r="HV51" s="380">
        <v>9806.7610000000004</v>
      </c>
      <c r="HW51" s="380">
        <v>10975.346206</v>
      </c>
      <c r="HX51" s="380">
        <v>11562.742</v>
      </c>
      <c r="HY51" s="380">
        <v>7214.3997489999974</v>
      </c>
      <c r="HZ51" s="380">
        <v>5924.3709999999992</v>
      </c>
      <c r="IA51" s="380">
        <v>12760.068702000004</v>
      </c>
      <c r="IB51" s="380">
        <v>9857.42</v>
      </c>
      <c r="IC51" s="380">
        <v>11955.089927999999</v>
      </c>
      <c r="ID51" s="380">
        <v>12606.260999999999</v>
      </c>
      <c r="IE51" s="380">
        <v>10117.383213000003</v>
      </c>
      <c r="IF51" s="380">
        <v>8429.0480000000007</v>
      </c>
      <c r="IG51" s="380">
        <v>7748.594646999999</v>
      </c>
      <c r="IH51" s="380">
        <v>6899.8900000000012</v>
      </c>
      <c r="II51" s="415">
        <v>9404.5901189999968</v>
      </c>
      <c r="IJ51" s="480">
        <v>8508.3880000000026</v>
      </c>
      <c r="IK51" s="480">
        <v>7380.7684650000201</v>
      </c>
      <c r="IL51" s="480">
        <v>9510.576417000002</v>
      </c>
      <c r="IM51" s="480">
        <v>9653.8928330000017</v>
      </c>
      <c r="IN51" s="480">
        <v>10908.146999999999</v>
      </c>
      <c r="IO51" s="480">
        <v>17093.566127999999</v>
      </c>
      <c r="IP51" s="480">
        <v>13197.974999999995</v>
      </c>
      <c r="IQ51" s="480">
        <v>11210.392840999999</v>
      </c>
      <c r="IR51" s="480">
        <v>8289.6219999999994</v>
      </c>
      <c r="IS51" s="480">
        <v>18593.529395999998</v>
      </c>
      <c r="IT51" s="480">
        <v>14514.811000000002</v>
      </c>
      <c r="IU51" s="480"/>
      <c r="IV51" s="480"/>
      <c r="IW51" s="480"/>
      <c r="IX51" s="480"/>
      <c r="IY51" s="480"/>
      <c r="IZ51" s="480"/>
      <c r="JA51" s="480"/>
      <c r="JB51" s="480"/>
      <c r="JC51" s="480"/>
      <c r="JD51" s="480"/>
      <c r="JE51" s="480"/>
      <c r="JF51" s="480"/>
      <c r="JG51" s="480"/>
      <c r="JH51" s="480"/>
      <c r="JI51" s="91">
        <f t="shared" ref="JI51" si="200">+HM51+HO51+HQ51+HS51+HU51</f>
        <v>43779.297535000005</v>
      </c>
      <c r="JJ51" s="106">
        <f t="shared" ref="JJ51" si="201">+HN51+HP51+HR51+HT51+HV51</f>
        <v>45147.058000000005</v>
      </c>
      <c r="JK51" s="91">
        <f t="shared" ref="JK51" si="202">+IK51+IM51+IO51+IQ51+IS51</f>
        <v>63932.149663000018</v>
      </c>
      <c r="JL51" s="106">
        <f t="shared" ref="JL51" si="203">+IL51+IN51+IP51+IR51+IT51</f>
        <v>56421.131416999997</v>
      </c>
      <c r="JO51" s="471"/>
      <c r="JP51" s="173"/>
    </row>
    <row r="52" spans="2:276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7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3">
        <v>74528.931251999995</v>
      </c>
      <c r="AN52" s="378">
        <v>3527.3130000000001</v>
      </c>
      <c r="AO52" s="426">
        <v>90069.258195051982</v>
      </c>
      <c r="AP52" s="379">
        <v>4226.2460000000001</v>
      </c>
      <c r="AQ52" s="426">
        <v>102112.70627246045</v>
      </c>
      <c r="AR52" s="379">
        <v>4707</v>
      </c>
      <c r="AS52" s="426">
        <v>102594.92809426799</v>
      </c>
      <c r="AT52" s="379">
        <v>4636.3280000000004</v>
      </c>
      <c r="AU52" s="379">
        <v>90121.912924999982</v>
      </c>
      <c r="AV52" s="379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5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8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8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5">
        <f t="shared" ref="GK52:GK53" si="206">+EM52+EO52+EQ52+ES52+EU52+EW52+EY52+FA52+FC52+FE52+FG52+FI52</f>
        <v>90069.258195051982</v>
      </c>
      <c r="GL52" s="380">
        <f t="shared" ref="GL52:GL53" si="207">+EN52+EP52+ER52+ET52+EV52+EX52+EZ52+FB52+FD52+FF52+FH52+FJ52</f>
        <v>4226.2460000000001</v>
      </c>
      <c r="GM52" s="380">
        <f t="shared" ref="GM52:GM53" si="208">+FM52+FO52+FQ52+FS52+FU52+FW52+FY52+GA52+GC52+GE52+GG52+GI52</f>
        <v>102112.70627246045</v>
      </c>
      <c r="GN52" s="380">
        <f t="shared" ref="GN52:GN53" si="209">+FN52+FP52+FR52+FT52+FV52+FX52+FZ52+GB52+GD52+GF52+GH52+GJ52</f>
        <v>4707</v>
      </c>
      <c r="GO52" s="380">
        <v>7000.0608249999996</v>
      </c>
      <c r="GP52" s="380">
        <v>437.29599999999994</v>
      </c>
      <c r="GQ52" s="380">
        <v>9591.1875459999992</v>
      </c>
      <c r="GR52" s="380">
        <v>523.39400000000001</v>
      </c>
      <c r="GS52" s="380">
        <v>11244.480331999999</v>
      </c>
      <c r="GT52" s="380">
        <v>468.55700000000002</v>
      </c>
      <c r="GU52" s="453">
        <v>9482.9643030000007</v>
      </c>
      <c r="GV52" s="453">
        <v>309.03500000000003</v>
      </c>
      <c r="GW52" s="380">
        <v>5302.3573079999996</v>
      </c>
      <c r="GX52" s="380">
        <v>306.14999999999998</v>
      </c>
      <c r="GY52" s="380">
        <v>9370.5026249999992</v>
      </c>
      <c r="GZ52" s="380">
        <v>420.608</v>
      </c>
      <c r="HA52" s="380">
        <v>10109.224962</v>
      </c>
      <c r="HB52" s="380">
        <v>528.13099999999997</v>
      </c>
      <c r="HC52" s="380">
        <v>17511.353911999999</v>
      </c>
      <c r="HD52" s="380">
        <v>569.52099999999996</v>
      </c>
      <c r="HE52" s="380">
        <v>5535.3838394680006</v>
      </c>
      <c r="HF52" s="380">
        <v>160.316</v>
      </c>
      <c r="HG52" s="380">
        <v>5358.1705199999997</v>
      </c>
      <c r="HH52" s="380">
        <v>318.97899999999998</v>
      </c>
      <c r="HI52" s="380">
        <v>9055.363421</v>
      </c>
      <c r="HJ52" s="380">
        <v>190.197</v>
      </c>
      <c r="HK52" s="453">
        <v>4756.7194839999993</v>
      </c>
      <c r="HL52" s="380">
        <v>505.80200000000002</v>
      </c>
      <c r="HM52" s="453">
        <v>10335.720568999999</v>
      </c>
      <c r="HN52" s="380">
        <v>503.31299999999999</v>
      </c>
      <c r="HO52" s="380">
        <v>5735.303903</v>
      </c>
      <c r="HP52" s="380">
        <v>230.38499999999999</v>
      </c>
      <c r="HQ52" s="380">
        <v>4194.9679479999995</v>
      </c>
      <c r="HR52" s="380">
        <v>261.28500000000003</v>
      </c>
      <c r="HS52" s="380">
        <v>5686.8395039999996</v>
      </c>
      <c r="HT52" s="380">
        <v>369.21199999999999</v>
      </c>
      <c r="HU52" s="380">
        <v>11212.134764</v>
      </c>
      <c r="HV52" s="380">
        <v>356.16500000000002</v>
      </c>
      <c r="HW52" s="380">
        <v>7260.399864</v>
      </c>
      <c r="HX52" s="380">
        <v>223.744</v>
      </c>
      <c r="HY52" s="380">
        <v>8021.2377800000004</v>
      </c>
      <c r="HZ52" s="380">
        <v>654.67499999999995</v>
      </c>
      <c r="IA52" s="380">
        <v>7314.2706680000001</v>
      </c>
      <c r="IB52" s="380">
        <v>325.93399999999997</v>
      </c>
      <c r="IC52" s="380">
        <v>17244.564766</v>
      </c>
      <c r="ID52" s="380">
        <v>620.12800000000004</v>
      </c>
      <c r="IE52" s="380">
        <v>5309.7528320000001</v>
      </c>
      <c r="IF52" s="380">
        <v>195.28399999999999</v>
      </c>
      <c r="IG52" s="380">
        <v>5375.0717869999999</v>
      </c>
      <c r="IH52" s="380">
        <v>424.84500000000003</v>
      </c>
      <c r="II52" s="415">
        <v>2431.6485399999997</v>
      </c>
      <c r="IJ52" s="480">
        <v>181.71700000000001</v>
      </c>
      <c r="IK52" s="480">
        <v>7572.8194889999986</v>
      </c>
      <c r="IL52" s="480">
        <v>352.19499999999999</v>
      </c>
      <c r="IM52" s="480">
        <v>4714.0490129999998</v>
      </c>
      <c r="IN52" s="480">
        <v>375.46099999999996</v>
      </c>
      <c r="IO52" s="480">
        <v>9900.0060329999997</v>
      </c>
      <c r="IP52" s="480">
        <v>271.887</v>
      </c>
      <c r="IQ52" s="480">
        <v>13392.896069</v>
      </c>
      <c r="IR52" s="480">
        <v>397.10199999999998</v>
      </c>
      <c r="IS52" s="480">
        <v>13639.048115000001</v>
      </c>
      <c r="IT52" s="480">
        <v>294.83100000000002</v>
      </c>
      <c r="IU52" s="480"/>
      <c r="IV52" s="480"/>
      <c r="IW52" s="480"/>
      <c r="IX52" s="480"/>
      <c r="IY52" s="480"/>
      <c r="IZ52" s="480"/>
      <c r="JA52" s="480"/>
      <c r="JB52" s="480"/>
      <c r="JC52" s="480"/>
      <c r="JD52" s="480"/>
      <c r="JE52" s="480"/>
      <c r="JF52" s="480"/>
      <c r="JG52" s="480"/>
      <c r="JH52" s="480"/>
      <c r="JI52" s="91">
        <f t="shared" ref="JI52:JI53" si="210">+HM52+HO52+HQ52+HS52+HU52</f>
        <v>37164.966688</v>
      </c>
      <c r="JJ52" s="106">
        <f t="shared" ref="JJ52:JJ53" si="211">+HN52+HP52+HR52+HT52+HV52</f>
        <v>1720.36</v>
      </c>
      <c r="JK52" s="91">
        <f t="shared" ref="JK52:JK53" si="212">+IK52+IM52+IO52+IQ52+IS52</f>
        <v>49218.818719000003</v>
      </c>
      <c r="JL52" s="106">
        <f t="shared" ref="JL52:JL53" si="213">+IL52+IN52+IP52+IR52+IT52</f>
        <v>1691.4760000000001</v>
      </c>
      <c r="JO52" s="471"/>
      <c r="JP52" s="173"/>
    </row>
    <row r="53" spans="2:276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7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3">
        <v>41769.541863999999</v>
      </c>
      <c r="AN53" s="378">
        <v>13519.624000000002</v>
      </c>
      <c r="AO53" s="423">
        <v>37531.984488672875</v>
      </c>
      <c r="AP53" s="379">
        <v>15122.062</v>
      </c>
      <c r="AQ53" s="426">
        <v>24647.730679998913</v>
      </c>
      <c r="AR53" s="379">
        <v>9643.2710000000006</v>
      </c>
      <c r="AS53" s="426">
        <v>31617.268863463309</v>
      </c>
      <c r="AT53" s="379">
        <v>11280.810000000005</v>
      </c>
      <c r="AU53" s="379">
        <v>27511.528829999996</v>
      </c>
      <c r="AV53" s="379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5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8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8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5">
        <f t="shared" si="206"/>
        <v>37531.984488672875</v>
      </c>
      <c r="GL53" s="380">
        <f t="shared" si="207"/>
        <v>15122.062</v>
      </c>
      <c r="GM53" s="380">
        <f t="shared" si="208"/>
        <v>24647.730679998913</v>
      </c>
      <c r="GN53" s="380">
        <f t="shared" si="209"/>
        <v>9643.2710000000006</v>
      </c>
      <c r="GO53" s="380">
        <v>3160.3057300000009</v>
      </c>
      <c r="GP53" s="380">
        <v>1010.754</v>
      </c>
      <c r="GQ53" s="380">
        <v>1709.529898</v>
      </c>
      <c r="GR53" s="380">
        <v>586.68599999999992</v>
      </c>
      <c r="GS53" s="380">
        <v>2515.9940820000002</v>
      </c>
      <c r="GT53" s="380">
        <v>905.76</v>
      </c>
      <c r="GU53" s="453">
        <v>2027.808266</v>
      </c>
      <c r="GV53" s="453">
        <v>733.05899999999997</v>
      </c>
      <c r="GW53" s="380">
        <v>2135.3043259999999</v>
      </c>
      <c r="GX53" s="380">
        <v>498.91899999999998</v>
      </c>
      <c r="GY53" s="380">
        <v>2701.1179069999998</v>
      </c>
      <c r="GZ53" s="380">
        <v>767.86400000000003</v>
      </c>
      <c r="HA53" s="380">
        <v>2326.3320779999999</v>
      </c>
      <c r="HB53" s="380">
        <v>773.67200000000003</v>
      </c>
      <c r="HC53" s="380">
        <v>4123.4211070000001</v>
      </c>
      <c r="HD53" s="380">
        <v>1852.4349999999999</v>
      </c>
      <c r="HE53" s="380">
        <v>3060.3319321213098</v>
      </c>
      <c r="HF53" s="380">
        <v>1406.6849999999997</v>
      </c>
      <c r="HG53" s="380">
        <v>2110.6943590000001</v>
      </c>
      <c r="HH53" s="380">
        <v>837.42200000000003</v>
      </c>
      <c r="HI53" s="380">
        <v>4073.379625</v>
      </c>
      <c r="HJ53" s="380">
        <v>1315.155</v>
      </c>
      <c r="HK53" s="453">
        <v>2118.1912910000005</v>
      </c>
      <c r="HL53" s="380">
        <v>719.66699999999969</v>
      </c>
      <c r="HM53" s="453">
        <v>1604.6561020000001</v>
      </c>
      <c r="HN53" s="380">
        <v>711.44600000000003</v>
      </c>
      <c r="HO53" s="380">
        <v>1783.3726439999998</v>
      </c>
      <c r="HP53" s="380">
        <v>606.03500000000008</v>
      </c>
      <c r="HQ53" s="380">
        <v>1532.8467040000003</v>
      </c>
      <c r="HR53" s="380">
        <v>656.87100000000009</v>
      </c>
      <c r="HS53" s="380">
        <v>1797.2499419999999</v>
      </c>
      <c r="HT53" s="380">
        <v>713.13400000000001</v>
      </c>
      <c r="HU53" s="380">
        <v>2157.7548499999998</v>
      </c>
      <c r="HV53" s="380">
        <v>858.99300000000005</v>
      </c>
      <c r="HW53" s="380">
        <v>2020.395045</v>
      </c>
      <c r="HX53" s="380">
        <v>814.92399999999998</v>
      </c>
      <c r="HY53" s="380">
        <v>3116.4698030000004</v>
      </c>
      <c r="HZ53" s="380">
        <v>1297.7260000000001</v>
      </c>
      <c r="IA53" s="380">
        <v>2843.8978479999996</v>
      </c>
      <c r="IB53" s="380">
        <v>1433.0789999999993</v>
      </c>
      <c r="IC53" s="380">
        <v>3720.2491939999995</v>
      </c>
      <c r="ID53" s="380">
        <v>1743.962</v>
      </c>
      <c r="IE53" s="380">
        <v>2491.5049980000003</v>
      </c>
      <c r="IF53" s="380">
        <v>1009.5999999999999</v>
      </c>
      <c r="IG53" s="380">
        <v>2566.1856809999995</v>
      </c>
      <c r="IH53" s="380">
        <v>989.79199999999969</v>
      </c>
      <c r="II53" s="415">
        <v>1876.946019</v>
      </c>
      <c r="IJ53" s="480">
        <v>792.33899999999983</v>
      </c>
      <c r="IK53" s="480">
        <v>1734.6243440000001</v>
      </c>
      <c r="IL53" s="480">
        <v>685.81399999999974</v>
      </c>
      <c r="IM53" s="480">
        <v>1459.2670019999994</v>
      </c>
      <c r="IN53" s="480">
        <v>636.96899999999982</v>
      </c>
      <c r="IO53" s="480">
        <v>1882.0291499999998</v>
      </c>
      <c r="IP53" s="480">
        <v>631.02199999999971</v>
      </c>
      <c r="IQ53" s="480">
        <v>1902.6851490000001</v>
      </c>
      <c r="IR53" s="480">
        <v>933.60299999999984</v>
      </c>
      <c r="IS53" s="480">
        <v>1594.2444430000007</v>
      </c>
      <c r="IT53" s="480">
        <v>828.82100000000014</v>
      </c>
      <c r="IU53" s="480"/>
      <c r="IV53" s="480"/>
      <c r="IW53" s="480"/>
      <c r="IX53" s="480"/>
      <c r="IY53" s="480"/>
      <c r="IZ53" s="480"/>
      <c r="JA53" s="480"/>
      <c r="JB53" s="480"/>
      <c r="JC53" s="480"/>
      <c r="JD53" s="480"/>
      <c r="JE53" s="480"/>
      <c r="JF53" s="480"/>
      <c r="JG53" s="480"/>
      <c r="JH53" s="480"/>
      <c r="JI53" s="91">
        <f t="shared" si="210"/>
        <v>8875.8802419999993</v>
      </c>
      <c r="JJ53" s="106">
        <f t="shared" si="211"/>
        <v>3546.4790000000003</v>
      </c>
      <c r="JK53" s="91">
        <f t="shared" si="212"/>
        <v>8572.8500879999992</v>
      </c>
      <c r="JL53" s="106">
        <f t="shared" si="213"/>
        <v>3716.2289999999994</v>
      </c>
      <c r="JO53" s="471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2"/>
      <c r="AJ54" s="98"/>
      <c r="AK54" s="436"/>
      <c r="AL54" s="155"/>
      <c r="AM54" s="420"/>
      <c r="AN54" s="375"/>
      <c r="AO54" s="428"/>
      <c r="AP54" s="375"/>
      <c r="AQ54" s="456"/>
      <c r="AR54" s="448"/>
      <c r="AS54" s="448"/>
      <c r="AT54" s="448"/>
      <c r="AU54" s="448"/>
      <c r="AV54" s="448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1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4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8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1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1"/>
      <c r="AN55" s="385"/>
      <c r="AO55" s="429"/>
      <c r="AP55" s="385"/>
      <c r="AQ55" s="431"/>
      <c r="AR55" s="385"/>
      <c r="AS55" s="385"/>
      <c r="AT55" s="385"/>
      <c r="AU55" s="385"/>
      <c r="AV55" s="385"/>
      <c r="AW55" s="15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186"/>
      <c r="BS55" s="363"/>
      <c r="BT55" s="186"/>
      <c r="BU55" s="364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5"/>
      <c r="CJ55" s="365"/>
      <c r="CK55" s="365"/>
      <c r="CL55" s="365"/>
      <c r="CM55" s="365"/>
      <c r="CN55" s="365"/>
      <c r="CO55" s="153"/>
      <c r="CP55" s="153"/>
      <c r="CQ55" s="153"/>
      <c r="CR55" s="153"/>
      <c r="CS55" s="365"/>
      <c r="CT55" s="365"/>
      <c r="CU55" s="153"/>
      <c r="CV55" s="251"/>
      <c r="CW55" s="366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4"/>
      <c r="EL55" s="335"/>
      <c r="EM55" s="154"/>
      <c r="EN55" s="292"/>
      <c r="EO55" s="356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4"/>
      <c r="FL55" s="335"/>
      <c r="FM55" s="335"/>
      <c r="FN55" s="335"/>
      <c r="FO55" s="419"/>
      <c r="FP55" s="152"/>
      <c r="FQ55" s="336"/>
      <c r="FR55" s="152"/>
      <c r="FS55" s="336"/>
      <c r="FT55" s="152"/>
      <c r="FU55" s="336"/>
      <c r="FV55" s="336"/>
      <c r="FW55" s="336"/>
      <c r="FX55" s="152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410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366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4"/>
      <c r="JK55" s="153"/>
      <c r="JL55" s="364"/>
      <c r="JO55" s="471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2">
        <f t="shared" ref="AG56:CB56" si="214">SUM(AG16+AG33+AG41)</f>
        <v>494828.60000000003</v>
      </c>
      <c r="AH56" s="375">
        <f t="shared" si="214"/>
        <v>353489.95259756764</v>
      </c>
      <c r="AI56" s="422">
        <f t="shared" si="214"/>
        <v>626271.25579899992</v>
      </c>
      <c r="AJ56" s="375">
        <f t="shared" si="214"/>
        <v>494986.57307506696</v>
      </c>
      <c r="AK56" s="422">
        <f t="shared" si="214"/>
        <v>952852.40848543961</v>
      </c>
      <c r="AL56" s="375">
        <f t="shared" si="214"/>
        <v>681790.39700000011</v>
      </c>
      <c r="AM56" s="422">
        <f t="shared" si="214"/>
        <v>1084053.5866421796</v>
      </c>
      <c r="AN56" s="422">
        <f t="shared" si="214"/>
        <v>705347.85699999996</v>
      </c>
      <c r="AO56" s="422">
        <f t="shared" si="214"/>
        <v>1261189.4745796977</v>
      </c>
      <c r="AP56" s="422">
        <f t="shared" si="214"/>
        <v>809076.6</v>
      </c>
      <c r="AQ56" s="422">
        <f t="shared" si="214"/>
        <v>1188985.9554950283</v>
      </c>
      <c r="AR56" s="447">
        <f t="shared" si="214"/>
        <v>798238.5786180374</v>
      </c>
      <c r="AS56" s="422">
        <f t="shared" si="214"/>
        <v>1133893.1343549746</v>
      </c>
      <c r="AT56" s="447">
        <f t="shared" si="214"/>
        <v>632337.05700000015</v>
      </c>
      <c r="AU56" s="422">
        <f t="shared" si="214"/>
        <v>1019595.6462905302</v>
      </c>
      <c r="AV56" s="447">
        <f t="shared" si="214"/>
        <v>708203.31500000006</v>
      </c>
      <c r="AW56" s="422">
        <f t="shared" si="214"/>
        <v>48220.330095999991</v>
      </c>
      <c r="AX56" s="422">
        <f t="shared" si="214"/>
        <v>40608.000999999997</v>
      </c>
      <c r="AY56" s="422">
        <f t="shared" si="214"/>
        <v>39472.841619999999</v>
      </c>
      <c r="AZ56" s="422">
        <f t="shared" si="214"/>
        <v>30677.957999999999</v>
      </c>
      <c r="BA56" s="422">
        <f t="shared" si="214"/>
        <v>50362.162410000004</v>
      </c>
      <c r="BB56" s="422">
        <f t="shared" si="214"/>
        <v>37769.698999999993</v>
      </c>
      <c r="BC56" s="422">
        <f t="shared" si="214"/>
        <v>43039.177026999998</v>
      </c>
      <c r="BD56" s="422">
        <f t="shared" si="214"/>
        <v>32637.017</v>
      </c>
      <c r="BE56" s="422">
        <f t="shared" si="214"/>
        <v>35673.718829000005</v>
      </c>
      <c r="BF56" s="422">
        <f t="shared" si="214"/>
        <v>27741.862000000005</v>
      </c>
      <c r="BG56" s="422">
        <f t="shared" si="214"/>
        <v>44723.624865999998</v>
      </c>
      <c r="BH56" s="422">
        <f t="shared" si="214"/>
        <v>36335.004999999997</v>
      </c>
      <c r="BI56" s="422">
        <f t="shared" si="214"/>
        <v>41987.736238000005</v>
      </c>
      <c r="BJ56" s="422">
        <f t="shared" si="214"/>
        <v>34444.955000000002</v>
      </c>
      <c r="BK56" s="422">
        <f t="shared" si="214"/>
        <v>60104.889880000002</v>
      </c>
      <c r="BL56" s="422">
        <f t="shared" si="214"/>
        <v>45372.305</v>
      </c>
      <c r="BM56" s="422">
        <f t="shared" si="214"/>
        <v>62288.841334999997</v>
      </c>
      <c r="BN56" s="422">
        <f t="shared" si="214"/>
        <v>46754.690999999999</v>
      </c>
      <c r="BO56" s="422">
        <f t="shared" si="214"/>
        <v>72524.169995999997</v>
      </c>
      <c r="BP56" s="422">
        <f t="shared" si="214"/>
        <v>48732.953000000001</v>
      </c>
      <c r="BQ56" s="422">
        <f t="shared" si="214"/>
        <v>54801.839690000001</v>
      </c>
      <c r="BR56" s="422">
        <f t="shared" si="214"/>
        <v>52126.346000000005</v>
      </c>
      <c r="BS56" s="422">
        <f t="shared" si="214"/>
        <v>73071.838851000008</v>
      </c>
      <c r="BT56" s="422">
        <f t="shared" si="214"/>
        <v>61785.744075067036</v>
      </c>
      <c r="BU56" s="422">
        <f t="shared" si="214"/>
        <v>57940.400498999996</v>
      </c>
      <c r="BV56" s="422">
        <f t="shared" si="214"/>
        <v>50446.274999999994</v>
      </c>
      <c r="BW56" s="422">
        <f t="shared" si="214"/>
        <v>56517.999659000008</v>
      </c>
      <c r="BX56" s="422">
        <f t="shared" si="214"/>
        <v>52531.848000000005</v>
      </c>
      <c r="BY56" s="422">
        <f t="shared" si="214"/>
        <v>114458.400158</v>
      </c>
      <c r="BZ56" s="422">
        <f t="shared" si="214"/>
        <v>102978.12299999999</v>
      </c>
      <c r="CA56" s="422">
        <f t="shared" si="214"/>
        <v>53972.700297000003</v>
      </c>
      <c r="CB56" s="422">
        <f t="shared" si="214"/>
        <v>48665.106000000007</v>
      </c>
      <c r="CC56" s="422">
        <f t="shared" ref="CC56:EN56" si="215">SUM(CC16+CC33+CC41)</f>
        <v>60749.599935999999</v>
      </c>
      <c r="CD56" s="422">
        <f t="shared" si="215"/>
        <v>50518.23599999999</v>
      </c>
      <c r="CE56" s="422">
        <f t="shared" si="215"/>
        <v>96664.736193999997</v>
      </c>
      <c r="CF56" s="422">
        <f t="shared" si="215"/>
        <v>41504.172999999995</v>
      </c>
      <c r="CG56" s="422">
        <f t="shared" si="215"/>
        <v>84332.800186000008</v>
      </c>
      <c r="CH56" s="422">
        <f t="shared" si="215"/>
        <v>52823.72</v>
      </c>
      <c r="CI56" s="422">
        <f t="shared" si="215"/>
        <v>67339.496901000006</v>
      </c>
      <c r="CJ56" s="422">
        <f t="shared" si="215"/>
        <v>49732.131000000008</v>
      </c>
      <c r="CK56" s="422">
        <f t="shared" si="215"/>
        <v>87423.890130000014</v>
      </c>
      <c r="CL56" s="422">
        <f t="shared" si="215"/>
        <v>69220.671000000002</v>
      </c>
      <c r="CM56" s="422">
        <f t="shared" si="215"/>
        <v>81365.300331000006</v>
      </c>
      <c r="CN56" s="422">
        <f t="shared" si="215"/>
        <v>69252.783999999985</v>
      </c>
      <c r="CO56" s="422">
        <f t="shared" si="215"/>
        <v>100841.79986699999</v>
      </c>
      <c r="CP56" s="422">
        <f t="shared" si="215"/>
        <v>57093.471000000005</v>
      </c>
      <c r="CQ56" s="422">
        <f t="shared" si="215"/>
        <v>81718.473566999994</v>
      </c>
      <c r="CR56" s="422">
        <f t="shared" si="215"/>
        <v>63409.633999999991</v>
      </c>
      <c r="CS56" s="422">
        <f t="shared" si="215"/>
        <v>123985.21091843938</v>
      </c>
      <c r="CT56" s="422">
        <f t="shared" si="215"/>
        <v>76592.247999999992</v>
      </c>
      <c r="CU56" s="422">
        <f t="shared" si="215"/>
        <v>229180.70039099999</v>
      </c>
      <c r="CV56" s="422">
        <f t="shared" si="215"/>
        <v>202161.46500000003</v>
      </c>
      <c r="CW56" s="422">
        <f t="shared" si="215"/>
        <v>325845.43658499996</v>
      </c>
      <c r="CX56" s="422">
        <f t="shared" si="215"/>
        <v>243665.63799999998</v>
      </c>
      <c r="CY56" s="422">
        <f t="shared" si="215"/>
        <v>477517.733672</v>
      </c>
      <c r="CZ56" s="422">
        <f t="shared" si="215"/>
        <v>346221.489</v>
      </c>
      <c r="DA56" s="422">
        <f t="shared" si="215"/>
        <v>564941.62380199996</v>
      </c>
      <c r="DB56" s="422">
        <f t="shared" si="215"/>
        <v>415442.15999999992</v>
      </c>
      <c r="DC56" s="422">
        <f t="shared" si="215"/>
        <v>646306.92413299996</v>
      </c>
      <c r="DD56" s="422">
        <f t="shared" si="215"/>
        <v>484694.94400000002</v>
      </c>
      <c r="DE56" s="422">
        <f t="shared" si="215"/>
        <v>747148.72399999993</v>
      </c>
      <c r="DF56" s="422">
        <f t="shared" si="215"/>
        <v>541788.41500000004</v>
      </c>
      <c r="DG56" s="422">
        <f t="shared" si="215"/>
        <v>828867.19756700005</v>
      </c>
      <c r="DH56" s="422">
        <f t="shared" si="215"/>
        <v>605198.049</v>
      </c>
      <c r="DI56" s="422">
        <f t="shared" si="215"/>
        <v>952852.40848543937</v>
      </c>
      <c r="DJ56" s="422">
        <f t="shared" si="215"/>
        <v>681790.29700000002</v>
      </c>
      <c r="DK56" s="422">
        <f t="shared" si="215"/>
        <v>94765.57755681203</v>
      </c>
      <c r="DL56" s="422">
        <f t="shared" si="215"/>
        <v>54919.864000000001</v>
      </c>
      <c r="DM56" s="422">
        <f t="shared" si="215"/>
        <v>87211.198799367441</v>
      </c>
      <c r="DN56" s="422">
        <f t="shared" si="215"/>
        <v>54380.723999999995</v>
      </c>
      <c r="DO56" s="422">
        <f t="shared" si="215"/>
        <v>53975.727885</v>
      </c>
      <c r="DP56" s="422">
        <f t="shared" si="215"/>
        <v>48669.256000000008</v>
      </c>
      <c r="DQ56" s="422">
        <f t="shared" si="215"/>
        <v>100545.413673</v>
      </c>
      <c r="DR56" s="422">
        <f t="shared" si="215"/>
        <v>62562.244000000006</v>
      </c>
      <c r="DS56" s="422">
        <f t="shared" si="215"/>
        <v>81244.773931999996</v>
      </c>
      <c r="DT56" s="422">
        <f t="shared" si="215"/>
        <v>56827.798999999999</v>
      </c>
      <c r="DU56" s="422">
        <f t="shared" si="215"/>
        <v>94201.939266000001</v>
      </c>
      <c r="DV56" s="422">
        <f t="shared" si="215"/>
        <v>56307.692999999999</v>
      </c>
      <c r="DW56" s="422">
        <f t="shared" si="215"/>
        <v>102028.913359</v>
      </c>
      <c r="DX56" s="422">
        <f t="shared" si="215"/>
        <v>53583.077999999994</v>
      </c>
      <c r="DY56" s="422">
        <f t="shared" si="215"/>
        <v>88007.298997999998</v>
      </c>
      <c r="DZ56" s="422">
        <f t="shared" si="215"/>
        <v>59703.896999999997</v>
      </c>
      <c r="EA56" s="422">
        <f t="shared" si="215"/>
        <v>90755.111311000001</v>
      </c>
      <c r="EB56" s="422">
        <f t="shared" si="215"/>
        <v>57138.425000000003</v>
      </c>
      <c r="EC56" s="422">
        <f t="shared" si="215"/>
        <v>91892.173265999998</v>
      </c>
      <c r="ED56" s="422">
        <f t="shared" si="215"/>
        <v>62308.93</v>
      </c>
      <c r="EE56" s="422">
        <f t="shared" si="215"/>
        <v>96628.693830000004</v>
      </c>
      <c r="EF56" s="422">
        <f t="shared" si="215"/>
        <v>62643.826000000001</v>
      </c>
      <c r="EG56" s="422">
        <f t="shared" si="215"/>
        <v>102796.76476600001</v>
      </c>
      <c r="EH56" s="422">
        <f t="shared" si="215"/>
        <v>76302.120999999999</v>
      </c>
      <c r="EI56" s="422">
        <f t="shared" si="215"/>
        <v>1084053.5866421796</v>
      </c>
      <c r="EJ56" s="422">
        <f t="shared" si="215"/>
        <v>705347.85699999996</v>
      </c>
      <c r="EK56" s="422">
        <f t="shared" si="215"/>
        <v>981256.82187617943</v>
      </c>
      <c r="EL56" s="422">
        <f t="shared" si="215"/>
        <v>629045.73600000003</v>
      </c>
      <c r="EM56" s="422">
        <f t="shared" si="215"/>
        <v>120042.70001800002</v>
      </c>
      <c r="EN56" s="422">
        <f t="shared" si="215"/>
        <v>70743.743999999992</v>
      </c>
      <c r="EO56" s="422">
        <f t="shared" ref="EO56:GZ56" si="216">SUM(EO16+EO33+EO41)</f>
        <v>89743.976880999995</v>
      </c>
      <c r="EP56" s="422">
        <f t="shared" si="216"/>
        <v>67452.698999999993</v>
      </c>
      <c r="EQ56" s="422">
        <f t="shared" si="216"/>
        <v>128412.72096800001</v>
      </c>
      <c r="ER56" s="422">
        <f t="shared" si="216"/>
        <v>46322.83</v>
      </c>
      <c r="ES56" s="422">
        <f t="shared" si="216"/>
        <v>112122.55563146804</v>
      </c>
      <c r="ET56" s="422">
        <f t="shared" si="216"/>
        <v>59342.485000000001</v>
      </c>
      <c r="EU56" s="422">
        <f t="shared" si="216"/>
        <v>103053.6874812</v>
      </c>
      <c r="EV56" s="422">
        <f t="shared" si="216"/>
        <v>55501.755000000005</v>
      </c>
      <c r="EW56" s="422">
        <f t="shared" si="216"/>
        <v>105596.33201873</v>
      </c>
      <c r="EX56" s="422">
        <f t="shared" si="216"/>
        <v>58317.479999999996</v>
      </c>
      <c r="EY56" s="422">
        <f t="shared" si="216"/>
        <v>89435.376866676073</v>
      </c>
      <c r="EZ56" s="422">
        <f t="shared" si="216"/>
        <v>59402.688000000009</v>
      </c>
      <c r="FA56" s="422">
        <f t="shared" si="216"/>
        <v>114917.82338896707</v>
      </c>
      <c r="FB56" s="422">
        <f t="shared" si="216"/>
        <v>70437.767999999996</v>
      </c>
      <c r="FC56" s="422">
        <f t="shared" si="216"/>
        <v>91967.631385880057</v>
      </c>
      <c r="FD56" s="422">
        <f t="shared" si="216"/>
        <v>66215.381999999998</v>
      </c>
      <c r="FE56" s="422">
        <f t="shared" si="216"/>
        <v>101882.40635170328</v>
      </c>
      <c r="FF56" s="422">
        <f t="shared" si="216"/>
        <v>56960.334000000003</v>
      </c>
      <c r="FG56" s="422">
        <f t="shared" si="216"/>
        <v>93065.615864304345</v>
      </c>
      <c r="FH56" s="422">
        <f t="shared" si="216"/>
        <v>67341.542000000001</v>
      </c>
      <c r="FI56" s="422">
        <f t="shared" si="216"/>
        <v>110948.64772376884</v>
      </c>
      <c r="FJ56" s="422">
        <f t="shared" si="216"/>
        <v>131037.893</v>
      </c>
      <c r="FK56" s="422">
        <f t="shared" si="216"/>
        <v>1261189.4745796977</v>
      </c>
      <c r="FL56" s="422">
        <f t="shared" si="216"/>
        <v>809076.6</v>
      </c>
      <c r="FM56" s="422">
        <f t="shared" si="216"/>
        <v>105160.22237205622</v>
      </c>
      <c r="FN56" s="447">
        <f t="shared" si="216"/>
        <v>82148.108000000007</v>
      </c>
      <c r="FO56" s="422">
        <f t="shared" si="216"/>
        <v>91534.139316671353</v>
      </c>
      <c r="FP56" s="422">
        <f t="shared" si="216"/>
        <v>77890.236000000004</v>
      </c>
      <c r="FQ56" s="422">
        <f t="shared" si="216"/>
        <v>89076.135437270801</v>
      </c>
      <c r="FR56" s="422">
        <f t="shared" si="216"/>
        <v>71488.3</v>
      </c>
      <c r="FS56" s="422">
        <f t="shared" si="216"/>
        <v>81249.740140789989</v>
      </c>
      <c r="FT56" s="422">
        <f t="shared" si="216"/>
        <v>46978.432000000001</v>
      </c>
      <c r="FU56" s="422">
        <f t="shared" si="216"/>
        <v>94561.896676169985</v>
      </c>
      <c r="FV56" s="422">
        <f t="shared" si="216"/>
        <v>52236.311999999998</v>
      </c>
      <c r="FW56" s="422">
        <f t="shared" si="216"/>
        <v>105305.26832452</v>
      </c>
      <c r="FX56" s="422">
        <f t="shared" si="216"/>
        <v>66449.99761803732</v>
      </c>
      <c r="FY56" s="422">
        <f t="shared" si="216"/>
        <v>98656.185676340014</v>
      </c>
      <c r="FZ56" s="422">
        <f t="shared" si="216"/>
        <v>59709.570000000022</v>
      </c>
      <c r="GA56" s="422">
        <f t="shared" si="216"/>
        <v>101102.26154045999</v>
      </c>
      <c r="GB56" s="422">
        <f t="shared" si="216"/>
        <v>71497.358000000007</v>
      </c>
      <c r="GC56" s="422">
        <f t="shared" si="216"/>
        <v>109439.66417475001</v>
      </c>
      <c r="GD56" s="422">
        <f t="shared" si="216"/>
        <v>78063.86500000002</v>
      </c>
      <c r="GE56" s="422">
        <f t="shared" si="216"/>
        <v>98873.550241000019</v>
      </c>
      <c r="GF56" s="422">
        <f t="shared" si="216"/>
        <v>63509.991999999984</v>
      </c>
      <c r="GG56" s="422">
        <f t="shared" si="216"/>
        <v>98862.354716000002</v>
      </c>
      <c r="GH56" s="422">
        <f t="shared" si="216"/>
        <v>63766.421999999999</v>
      </c>
      <c r="GI56" s="422">
        <f t="shared" si="216"/>
        <v>115164.53687899998</v>
      </c>
      <c r="GJ56" s="447">
        <f t="shared" si="216"/>
        <v>64499.985999999997</v>
      </c>
      <c r="GK56" s="422">
        <f t="shared" si="216"/>
        <v>1261189.4745796977</v>
      </c>
      <c r="GL56" s="422">
        <f t="shared" si="216"/>
        <v>809076.6</v>
      </c>
      <c r="GM56" s="422">
        <f t="shared" si="216"/>
        <v>1188985.9554950283</v>
      </c>
      <c r="GN56" s="447">
        <f t="shared" si="216"/>
        <v>798238.5786180374</v>
      </c>
      <c r="GO56" s="422">
        <f t="shared" si="216"/>
        <v>184191.52002400003</v>
      </c>
      <c r="GP56" s="447">
        <f t="shared" si="216"/>
        <v>68018.792000000001</v>
      </c>
      <c r="GQ56" s="422">
        <f t="shared" si="216"/>
        <v>120183.22066699999</v>
      </c>
      <c r="GR56" s="447">
        <f t="shared" si="216"/>
        <v>68550.466</v>
      </c>
      <c r="GS56" s="422">
        <f t="shared" si="216"/>
        <v>139572.15786099999</v>
      </c>
      <c r="GT56" s="422">
        <f t="shared" si="216"/>
        <v>65338.278999999995</v>
      </c>
      <c r="GU56" s="422">
        <f t="shared" si="216"/>
        <v>96920.719088999991</v>
      </c>
      <c r="GV56" s="422">
        <f t="shared" si="216"/>
        <v>60011.649000000005</v>
      </c>
      <c r="GW56" s="422">
        <f t="shared" si="216"/>
        <v>74929.67535191137</v>
      </c>
      <c r="GX56" s="422">
        <f t="shared" si="216"/>
        <v>42471.098000000005</v>
      </c>
      <c r="GY56" s="422">
        <f t="shared" si="216"/>
        <v>118510.52541</v>
      </c>
      <c r="GZ56" s="422">
        <f t="shared" si="216"/>
        <v>61234.982999999993</v>
      </c>
      <c r="HA56" s="422">
        <f t="shared" ref="HA56:IH56" si="217">SUM(HA16+HA33+HA41)</f>
        <v>106086.006612</v>
      </c>
      <c r="HB56" s="422">
        <f t="shared" si="217"/>
        <v>59575.641000000003</v>
      </c>
      <c r="HC56" s="422">
        <f t="shared" si="217"/>
        <v>112675.78649099999</v>
      </c>
      <c r="HD56" s="422">
        <f t="shared" si="217"/>
        <v>69012.688000000009</v>
      </c>
      <c r="HE56" s="422">
        <f t="shared" si="217"/>
        <v>101233.49208403376</v>
      </c>
      <c r="HF56" s="422">
        <f t="shared" si="217"/>
        <v>77787.107999999993</v>
      </c>
      <c r="HG56" s="422">
        <f t="shared" si="217"/>
        <v>102847.82495072173</v>
      </c>
      <c r="HH56" s="422">
        <f t="shared" si="217"/>
        <v>71549.307000000001</v>
      </c>
      <c r="HI56" s="422">
        <f t="shared" si="217"/>
        <v>97831.052824147293</v>
      </c>
      <c r="HJ56" s="422">
        <f t="shared" si="217"/>
        <v>66191.062795605481</v>
      </c>
      <c r="HK56" s="422">
        <f t="shared" si="217"/>
        <v>90239.422328999994</v>
      </c>
      <c r="HL56" s="447">
        <f t="shared" si="217"/>
        <v>69488.914000000004</v>
      </c>
      <c r="HM56" s="422">
        <f t="shared" si="217"/>
        <v>73582.673374000005</v>
      </c>
      <c r="HN56" s="447">
        <f t="shared" si="217"/>
        <v>45575.28</v>
      </c>
      <c r="HO56" s="422">
        <f t="shared" si="217"/>
        <v>79679.512813999987</v>
      </c>
      <c r="HP56" s="447">
        <f t="shared" si="217"/>
        <v>67356.486000000004</v>
      </c>
      <c r="HQ56" s="422">
        <f t="shared" si="217"/>
        <v>74350.72987000001</v>
      </c>
      <c r="HR56" s="447">
        <f t="shared" si="217"/>
        <v>59488.038</v>
      </c>
      <c r="HS56" s="422">
        <f t="shared" si="217"/>
        <v>78619.224202000012</v>
      </c>
      <c r="HT56" s="447">
        <f t="shared" si="217"/>
        <v>55035.819000000003</v>
      </c>
      <c r="HU56" s="422">
        <f t="shared" si="217"/>
        <v>83918.006905000002</v>
      </c>
      <c r="HV56" s="447">
        <f t="shared" si="217"/>
        <v>48141.754000000001</v>
      </c>
      <c r="HW56" s="422">
        <f t="shared" si="217"/>
        <v>82495.805037530299</v>
      </c>
      <c r="HX56" s="447">
        <f t="shared" si="217"/>
        <v>65812.991999999998</v>
      </c>
      <c r="HY56" s="422">
        <f t="shared" si="217"/>
        <v>82028.540844999996</v>
      </c>
      <c r="HZ56" s="447">
        <f t="shared" si="217"/>
        <v>54841.128000000004</v>
      </c>
      <c r="IA56" s="422">
        <f t="shared" si="217"/>
        <v>121257.29842500002</v>
      </c>
      <c r="IB56" s="447">
        <f t="shared" si="217"/>
        <v>73409.318000000014</v>
      </c>
      <c r="IC56" s="422">
        <f t="shared" si="217"/>
        <v>108979.02150199999</v>
      </c>
      <c r="ID56" s="447">
        <f t="shared" si="217"/>
        <v>71031.350999999995</v>
      </c>
      <c r="IE56" s="422">
        <f t="shared" si="217"/>
        <v>75584.858111000009</v>
      </c>
      <c r="IF56" s="447">
        <f t="shared" si="217"/>
        <v>55392.474999999999</v>
      </c>
      <c r="IG56" s="422">
        <f t="shared" si="217"/>
        <v>81863.024149999983</v>
      </c>
      <c r="IH56" s="447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88837.198693000013</v>
      </c>
      <c r="IL56" s="239">
        <f t="shared" si="218"/>
        <v>59913.245416999998</v>
      </c>
      <c r="IM56" s="287">
        <f t="shared" si="218"/>
        <v>92777.795645999984</v>
      </c>
      <c r="IN56" s="239">
        <f t="shared" si="218"/>
        <v>47694.816999999995</v>
      </c>
      <c r="IO56" s="287">
        <f t="shared" si="218"/>
        <v>121946.01935799999</v>
      </c>
      <c r="IP56" s="239">
        <f t="shared" si="218"/>
        <v>56726.690999999984</v>
      </c>
      <c r="IQ56" s="287">
        <f t="shared" si="218"/>
        <v>93963.596575999996</v>
      </c>
      <c r="IR56" s="239">
        <f t="shared" si="218"/>
        <v>46920.174999999996</v>
      </c>
      <c r="IS56" s="287">
        <f t="shared" si="218"/>
        <v>99159.922424999997</v>
      </c>
      <c r="IT56" s="239">
        <f t="shared" si="218"/>
        <v>60611.861000000004</v>
      </c>
      <c r="IU56" s="287">
        <f t="shared" si="218"/>
        <v>0</v>
      </c>
      <c r="IV56" s="239">
        <f t="shared" si="218"/>
        <v>0</v>
      </c>
      <c r="IW56" s="287">
        <f t="shared" si="218"/>
        <v>0</v>
      </c>
      <c r="IX56" s="239">
        <f t="shared" si="218"/>
        <v>0</v>
      </c>
      <c r="IY56" s="287">
        <f t="shared" si="218"/>
        <v>0</v>
      </c>
      <c r="IZ56" s="239">
        <f t="shared" si="218"/>
        <v>0</v>
      </c>
      <c r="JA56" s="287">
        <f t="shared" si="218"/>
        <v>0</v>
      </c>
      <c r="JB56" s="239">
        <f t="shared" si="218"/>
        <v>0</v>
      </c>
      <c r="JC56" s="287">
        <f t="shared" si="218"/>
        <v>0</v>
      </c>
      <c r="JD56" s="239">
        <f t="shared" si="218"/>
        <v>0</v>
      </c>
      <c r="JE56" s="287">
        <f t="shared" si="218"/>
        <v>0</v>
      </c>
      <c r="JF56" s="239">
        <f t="shared" si="218"/>
        <v>0</v>
      </c>
      <c r="JG56" s="287">
        <f t="shared" si="218"/>
        <v>0</v>
      </c>
      <c r="JH56" s="239">
        <f t="shared" si="218"/>
        <v>0</v>
      </c>
      <c r="JI56" s="82">
        <f>JI16+JI33+JI41</f>
        <v>390150.14716499997</v>
      </c>
      <c r="JJ56" s="84">
        <f t="shared" si="218"/>
        <v>275597.37699999998</v>
      </c>
      <c r="JK56" s="82">
        <f t="shared" si="218"/>
        <v>496684.53269799997</v>
      </c>
      <c r="JL56" s="84">
        <f t="shared" si="218"/>
        <v>271866.78941700002</v>
      </c>
      <c r="JO56" s="470"/>
      <c r="JP56" s="474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6"/>
      <c r="AL57" s="377"/>
      <c r="AM57" s="387"/>
      <c r="AN57" s="387"/>
      <c r="AO57" s="388"/>
      <c r="AP57" s="387"/>
      <c r="AQ57" s="457"/>
      <c r="AR57" s="387"/>
      <c r="AS57" s="387"/>
      <c r="AT57" s="387"/>
      <c r="AU57" s="387"/>
      <c r="AV57" s="387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60"/>
      <c r="BS57" s="204"/>
      <c r="BT57" s="36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40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40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1"/>
      <c r="GL57" s="409"/>
      <c r="GM57" s="409"/>
      <c r="GN57" s="409"/>
      <c r="GO57" s="409"/>
      <c r="GP57" s="409"/>
      <c r="GQ57" s="409"/>
      <c r="GR57" s="409"/>
      <c r="GS57" s="409"/>
      <c r="GT57" s="409"/>
      <c r="GU57" s="409"/>
      <c r="GV57" s="409"/>
      <c r="GW57" s="409"/>
      <c r="GX57" s="409"/>
      <c r="GY57" s="409"/>
      <c r="GZ57" s="409"/>
      <c r="HA57" s="409"/>
      <c r="HB57" s="409"/>
      <c r="HC57" s="409"/>
      <c r="HD57" s="409"/>
      <c r="HE57" s="409"/>
      <c r="HF57" s="409"/>
      <c r="HG57" s="409"/>
      <c r="HH57" s="409"/>
      <c r="HI57" s="409"/>
      <c r="HJ57" s="409"/>
      <c r="HK57" s="409"/>
      <c r="HL57" s="409"/>
      <c r="HM57" s="409"/>
      <c r="HN57" s="409"/>
      <c r="HO57" s="409"/>
      <c r="HP57" s="409"/>
      <c r="HQ57" s="409"/>
      <c r="HR57" s="409"/>
      <c r="HS57" s="409"/>
      <c r="HT57" s="409"/>
      <c r="HU57" s="409"/>
      <c r="HV57" s="409"/>
      <c r="HW57" s="409"/>
      <c r="HX57" s="409"/>
      <c r="HY57" s="409"/>
      <c r="HZ57" s="409"/>
      <c r="IA57" s="409"/>
      <c r="IB57" s="409"/>
      <c r="IC57" s="409"/>
      <c r="ID57" s="409"/>
      <c r="IE57" s="409"/>
      <c r="IF57" s="409"/>
      <c r="IG57" s="409"/>
      <c r="IH57" s="409"/>
      <c r="II57" s="479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9"/>
      <c r="JO57" s="471"/>
      <c r="JP57" s="471"/>
    </row>
    <row r="58" spans="2:276" x14ac:dyDescent="0.25">
      <c r="B58" s="483" t="s">
        <v>115</v>
      </c>
      <c r="C58" s="5"/>
      <c r="D58" s="5"/>
      <c r="E58" s="5"/>
      <c r="F58" s="5"/>
      <c r="G58" s="458"/>
      <c r="H58" s="458"/>
      <c r="I58" s="458"/>
      <c r="J58" s="458"/>
      <c r="K58" s="458"/>
      <c r="L58" s="458"/>
      <c r="M58" s="440"/>
      <c r="N58" s="458"/>
      <c r="O58" s="441"/>
      <c r="P58" s="441"/>
      <c r="Q58" s="442"/>
      <c r="R58" s="44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3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1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1"/>
      <c r="FP58" s="372"/>
      <c r="FQ58" s="372"/>
      <c r="FR58" s="372"/>
      <c r="FS58" s="372"/>
      <c r="FT58" s="445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3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9"/>
      <c r="JM58" s="172"/>
      <c r="JO58" s="471"/>
      <c r="JP58" s="471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1"/>
      <c r="FW59" s="413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1"/>
      <c r="JP59" s="471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1"/>
      <c r="IJ60" s="229"/>
      <c r="IK60" s="282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1"/>
      <c r="JP60" s="471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1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1"/>
      <c r="JP61" s="471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8"/>
      <c r="EP62" s="308"/>
      <c r="FK62" s="308"/>
      <c r="FT62" s="421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1"/>
      <c r="JP62" s="471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1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1"/>
      <c r="JP63" s="471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9"/>
      <c r="EQ64" s="321"/>
      <c r="ES64" s="321"/>
      <c r="EU64" s="321"/>
      <c r="EW64" s="321"/>
      <c r="EY64" s="314"/>
      <c r="FA64" s="321"/>
      <c r="FK64" s="314"/>
      <c r="FL64" s="321"/>
      <c r="FT64" s="421"/>
      <c r="IJ64" s="229"/>
      <c r="IK64" s="308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1"/>
      <c r="JP64" s="471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50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1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1"/>
      <c r="JO65" s="471"/>
      <c r="JP65" s="471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1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1"/>
      <c r="JO66" s="471"/>
      <c r="JP66" s="471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1"/>
      <c r="EP67" s="315"/>
      <c r="EQ67" s="315"/>
      <c r="ER67" s="315"/>
      <c r="ES67" s="315"/>
      <c r="ET67" s="315"/>
      <c r="EU67" s="315"/>
      <c r="EV67" s="314"/>
      <c r="FT67" s="421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1"/>
      <c r="JP67" s="471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2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1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1"/>
      <c r="JP68" s="471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3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1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1"/>
      <c r="JP69" s="471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1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1"/>
      <c r="JP70" s="471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4"/>
      <c r="EP71" s="313"/>
      <c r="EQ71" s="313"/>
      <c r="ER71" s="313"/>
      <c r="ES71" s="313"/>
      <c r="ET71" s="313"/>
      <c r="EU71" s="313"/>
      <c r="EV71" s="313"/>
      <c r="EW71" s="313"/>
      <c r="FT71" s="421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1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1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1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1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1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1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1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1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1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1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1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1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1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1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  <mergeCell ref="ES12:ET12"/>
    <mergeCell ref="EQ12:ER12"/>
    <mergeCell ref="IG13:IH13"/>
    <mergeCell ref="B8:JJ8"/>
    <mergeCell ref="B9:JJ9"/>
    <mergeCell ref="FS12:FT12"/>
    <mergeCell ref="GK12:GL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EM12:EN12"/>
    <mergeCell ref="AU12:AV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NDEREYIMANA FULGENCE</cp:lastModifiedBy>
  <cp:lastPrinted>2017-07-18T14:27:50Z</cp:lastPrinted>
  <dcterms:created xsi:type="dcterms:W3CDTF">2001-02-12T14:56:52Z</dcterms:created>
  <dcterms:modified xsi:type="dcterms:W3CDTF">2017-08-08T06:21:25Z</dcterms:modified>
</cp:coreProperties>
</file>