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MPORTS &amp; EXPORTS\TABLEAUX AVRIL_2018\"/>
    </mc:Choice>
  </mc:AlternateContent>
  <bookViews>
    <workbookView xWindow="0" yWindow="0" windowWidth="20490" windowHeight="7455"/>
  </bookViews>
  <sheets>
    <sheet name="IV9_1" sheetId="1" r:id="rId1"/>
  </sheets>
  <definedNames>
    <definedName name="_xlnm.Print_Area" localSheetId="0">IV9_1!$C$4:$BD$80</definedName>
  </definedNames>
  <calcPr calcId="152511"/>
</workbook>
</file>

<file path=xl/calcChain.xml><?xml version="1.0" encoding="utf-8"?>
<calcChain xmlns="http://schemas.openxmlformats.org/spreadsheetml/2006/main">
  <c r="BD77" i="1" l="1"/>
  <c r="BD75" i="1"/>
  <c r="BD74" i="1"/>
  <c r="BD69" i="1"/>
  <c r="BD70" i="1"/>
  <c r="BD68" i="1"/>
  <c r="BD55" i="1"/>
  <c r="BD56" i="1"/>
  <c r="BD57" i="1"/>
  <c r="BD58" i="1"/>
  <c r="BD59" i="1"/>
  <c r="BD60" i="1"/>
  <c r="BD61" i="1"/>
  <c r="BD62" i="1"/>
  <c r="BD63" i="1"/>
  <c r="BD64" i="1"/>
  <c r="BD54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38" i="1"/>
  <c r="BD32" i="1"/>
  <c r="BD33" i="1"/>
  <c r="BD34" i="1"/>
  <c r="BD31" i="1"/>
  <c r="BD16" i="1"/>
  <c r="BD17" i="1"/>
  <c r="BD18" i="1"/>
  <c r="BD19" i="1"/>
  <c r="BD20" i="1"/>
  <c r="BD21" i="1"/>
  <c r="BD22" i="1"/>
  <c r="BD23" i="1"/>
  <c r="BD24" i="1"/>
  <c r="BD25" i="1"/>
  <c r="BD26" i="1"/>
  <c r="BD15" i="1"/>
  <c r="BC77" i="1"/>
  <c r="BC75" i="1"/>
  <c r="BC74" i="1"/>
  <c r="BC69" i="1"/>
  <c r="BC70" i="1"/>
  <c r="BC68" i="1"/>
  <c r="BC55" i="1"/>
  <c r="BC56" i="1"/>
  <c r="BC57" i="1"/>
  <c r="BC58" i="1"/>
  <c r="BC59" i="1"/>
  <c r="BC60" i="1"/>
  <c r="BC61" i="1"/>
  <c r="BC62" i="1"/>
  <c r="BC63" i="1"/>
  <c r="BC64" i="1"/>
  <c r="BC54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38" i="1"/>
  <c r="BC32" i="1"/>
  <c r="BC33" i="1"/>
  <c r="BC34" i="1"/>
  <c r="BC31" i="1"/>
  <c r="BC16" i="1"/>
  <c r="BC17" i="1"/>
  <c r="BC18" i="1"/>
  <c r="BC19" i="1"/>
  <c r="BC20" i="1"/>
  <c r="BC21" i="1"/>
  <c r="BC22" i="1"/>
  <c r="BC23" i="1"/>
  <c r="BC24" i="1"/>
  <c r="BC25" i="1"/>
  <c r="BC26" i="1"/>
  <c r="BC15" i="1"/>
  <c r="AS36" i="1" l="1"/>
  <c r="AT13" i="1"/>
  <c r="AT29" i="1"/>
  <c r="AT36" i="1"/>
  <c r="AT52" i="1"/>
  <c r="AT66" i="1"/>
  <c r="AT72" i="1"/>
  <c r="AT11" i="1" l="1"/>
  <c r="F13" i="1"/>
  <c r="G79" i="1"/>
  <c r="E72" i="1"/>
  <c r="F72" i="1"/>
  <c r="G72" i="1"/>
  <c r="H72" i="1"/>
  <c r="E66" i="1"/>
  <c r="F66" i="1"/>
  <c r="G66" i="1"/>
  <c r="E52" i="1"/>
  <c r="F52" i="1"/>
  <c r="G52" i="1"/>
  <c r="E36" i="1"/>
  <c r="F36" i="1"/>
  <c r="G36" i="1"/>
  <c r="E29" i="1"/>
  <c r="F29" i="1"/>
  <c r="AP72" i="1"/>
  <c r="AQ72" i="1"/>
  <c r="AR72" i="1"/>
  <c r="AS72" i="1"/>
  <c r="AT79" i="1"/>
  <c r="AU72" i="1"/>
  <c r="AV72" i="1"/>
  <c r="AV79" i="1" s="1"/>
  <c r="AW72" i="1"/>
  <c r="AX72" i="1"/>
  <c r="AX79" i="1" s="1"/>
  <c r="AY72" i="1"/>
  <c r="AZ72" i="1"/>
  <c r="AZ79" i="1" s="1"/>
  <c r="BA72" i="1"/>
  <c r="BB72" i="1"/>
  <c r="BB79" i="1" s="1"/>
  <c r="BC72" i="1"/>
  <c r="AP66" i="1"/>
  <c r="AQ66" i="1"/>
  <c r="AR66" i="1"/>
  <c r="AS66" i="1"/>
  <c r="AU66" i="1"/>
  <c r="AV66" i="1"/>
  <c r="AW66" i="1"/>
  <c r="AX66" i="1"/>
  <c r="AY66" i="1"/>
  <c r="AZ66" i="1"/>
  <c r="BA66" i="1"/>
  <c r="BB66" i="1"/>
  <c r="BC66" i="1"/>
  <c r="AP52" i="1"/>
  <c r="AQ52" i="1"/>
  <c r="AR52" i="1"/>
  <c r="AS52" i="1"/>
  <c r="AU52" i="1"/>
  <c r="AV52" i="1"/>
  <c r="AW52" i="1"/>
  <c r="AX52" i="1"/>
  <c r="AY52" i="1"/>
  <c r="AZ52" i="1"/>
  <c r="BA52" i="1"/>
  <c r="BB52" i="1"/>
  <c r="BC52" i="1"/>
  <c r="AP36" i="1"/>
  <c r="AQ36" i="1"/>
  <c r="AR36" i="1"/>
  <c r="AU36" i="1"/>
  <c r="AV36" i="1"/>
  <c r="AW36" i="1"/>
  <c r="AX36" i="1"/>
  <c r="AY36" i="1"/>
  <c r="AZ36" i="1"/>
  <c r="BA36" i="1"/>
  <c r="BB36" i="1"/>
  <c r="BC36" i="1"/>
  <c r="AP29" i="1"/>
  <c r="AQ29" i="1"/>
  <c r="AR29" i="1"/>
  <c r="AS29" i="1"/>
  <c r="AU29" i="1"/>
  <c r="AV29" i="1"/>
  <c r="AW29" i="1"/>
  <c r="AX29" i="1"/>
  <c r="AY29" i="1"/>
  <c r="AZ29" i="1"/>
  <c r="BA29" i="1"/>
  <c r="BB29" i="1"/>
  <c r="BC29" i="1"/>
  <c r="AQ13" i="1"/>
  <c r="AR13" i="1"/>
  <c r="AR11" i="1" s="1"/>
  <c r="AS13" i="1"/>
  <c r="AU13" i="1"/>
  <c r="AV13" i="1"/>
  <c r="AV11" i="1" s="1"/>
  <c r="AW13" i="1"/>
  <c r="AX13" i="1"/>
  <c r="AX11" i="1" s="1"/>
  <c r="AY13" i="1"/>
  <c r="AZ13" i="1"/>
  <c r="AZ11" i="1" s="1"/>
  <c r="BA13" i="1"/>
  <c r="BB13" i="1"/>
  <c r="BB11" i="1" s="1"/>
  <c r="AR79" i="1" l="1"/>
  <c r="F11" i="1"/>
  <c r="F79" i="1" s="1"/>
  <c r="BA79" i="1"/>
  <c r="AW79" i="1"/>
  <c r="BA11" i="1"/>
  <c r="AY11" i="1"/>
  <c r="AY79" i="1" s="1"/>
  <c r="AW11" i="1"/>
  <c r="AU11" i="1"/>
  <c r="AU79" i="1" s="1"/>
  <c r="AS11" i="1"/>
  <c r="AS79" i="1" s="1"/>
  <c r="AQ11" i="1"/>
  <c r="AQ79" i="1" s="1"/>
  <c r="AD72" i="1" l="1"/>
  <c r="AE72" i="1"/>
  <c r="AF72" i="1"/>
  <c r="AG72" i="1"/>
  <c r="AH72" i="1"/>
  <c r="AI72" i="1"/>
  <c r="AJ72" i="1"/>
  <c r="AK72" i="1"/>
  <c r="AL72" i="1"/>
  <c r="AM72" i="1"/>
  <c r="AN72" i="1"/>
  <c r="AO72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D13" i="1"/>
  <c r="AE13" i="1"/>
  <c r="AE11" i="1" s="1"/>
  <c r="AE79" i="1" s="1"/>
  <c r="AF13" i="1"/>
  <c r="AF11" i="1" s="1"/>
  <c r="AF79" i="1" s="1"/>
  <c r="AG13" i="1"/>
  <c r="AH13" i="1"/>
  <c r="AH11" i="1" s="1"/>
  <c r="AI13" i="1"/>
  <c r="AJ13" i="1"/>
  <c r="AK13" i="1"/>
  <c r="AL13" i="1"/>
  <c r="AM13" i="1"/>
  <c r="AM11" i="1" s="1"/>
  <c r="AN13" i="1"/>
  <c r="AO13" i="1"/>
  <c r="AO11" i="1" s="1"/>
  <c r="AP13" i="1"/>
  <c r="AJ11" i="1"/>
  <c r="AJ79" i="1" s="1"/>
  <c r="AP11" i="1"/>
  <c r="AP79" i="1" s="1"/>
  <c r="AK11" i="1" l="1"/>
  <c r="AI11" i="1"/>
  <c r="AN11" i="1"/>
  <c r="AN79" i="1" s="1"/>
  <c r="AL11" i="1"/>
  <c r="AL79" i="1" s="1"/>
  <c r="AO79" i="1"/>
  <c r="AM79" i="1"/>
  <c r="AK79" i="1"/>
  <c r="AI79" i="1"/>
  <c r="AG11" i="1"/>
  <c r="AG79" i="1" s="1"/>
  <c r="AH79" i="1"/>
  <c r="Q52" i="1"/>
  <c r="R66" i="1"/>
  <c r="R52" i="1"/>
  <c r="R36" i="1"/>
  <c r="R29" i="1"/>
  <c r="R13" i="1"/>
  <c r="AD11" i="1" l="1"/>
  <c r="AD79" i="1" s="1"/>
  <c r="R11" i="1"/>
  <c r="R79" i="1" s="1"/>
  <c r="D72" i="1" l="1"/>
  <c r="D66" i="1"/>
  <c r="D52" i="1"/>
  <c r="D36" i="1"/>
  <c r="D29" i="1"/>
  <c r="D13" i="1"/>
  <c r="E13" i="1"/>
  <c r="E11" i="1" s="1"/>
  <c r="D11" i="1" l="1"/>
  <c r="D79" i="1"/>
  <c r="E79" i="1"/>
  <c r="AC72" i="1"/>
  <c r="AC66" i="1"/>
  <c r="AC52" i="1"/>
  <c r="AC36" i="1"/>
  <c r="AC29" i="1"/>
  <c r="AC13" i="1"/>
  <c r="Q72" i="1"/>
  <c r="Q66" i="1"/>
  <c r="Q36" i="1"/>
  <c r="Q29" i="1"/>
  <c r="Q13" i="1"/>
  <c r="AC11" i="1" l="1"/>
  <c r="AC79" i="1" s="1"/>
  <c r="Q11" i="1"/>
  <c r="Q79" i="1" s="1"/>
  <c r="AB72" i="1"/>
  <c r="AB66" i="1"/>
  <c r="AB52" i="1"/>
  <c r="AB36" i="1"/>
  <c r="AB29" i="1"/>
  <c r="AB13" i="1"/>
  <c r="AB11" i="1" l="1"/>
  <c r="AB79" i="1" s="1"/>
  <c r="O72" i="1"/>
  <c r="P72" i="1"/>
  <c r="P66" i="1"/>
  <c r="P52" i="1"/>
  <c r="P36" i="1"/>
  <c r="P29" i="1"/>
  <c r="P13" i="1"/>
  <c r="P11" i="1" l="1"/>
  <c r="P79" i="1" s="1"/>
  <c r="N13" i="1"/>
  <c r="O13" i="1"/>
  <c r="S13" i="1"/>
  <c r="T13" i="1"/>
  <c r="U13" i="1"/>
  <c r="V13" i="1"/>
  <c r="W13" i="1"/>
  <c r="X13" i="1"/>
  <c r="Y13" i="1"/>
  <c r="Z13" i="1"/>
  <c r="AA13" i="1"/>
  <c r="N29" i="1"/>
  <c r="O29" i="1"/>
  <c r="S29" i="1"/>
  <c r="T29" i="1"/>
  <c r="U29" i="1"/>
  <c r="V29" i="1"/>
  <c r="W29" i="1"/>
  <c r="X29" i="1"/>
  <c r="Y29" i="1"/>
  <c r="Z29" i="1"/>
  <c r="AA29" i="1"/>
  <c r="N36" i="1"/>
  <c r="O36" i="1"/>
  <c r="S36" i="1"/>
  <c r="T36" i="1"/>
  <c r="U36" i="1"/>
  <c r="V36" i="1"/>
  <c r="W36" i="1"/>
  <c r="X36" i="1"/>
  <c r="Y36" i="1"/>
  <c r="Z36" i="1"/>
  <c r="AA36" i="1"/>
  <c r="N52" i="1"/>
  <c r="O52" i="1"/>
  <c r="S52" i="1"/>
  <c r="T52" i="1"/>
  <c r="U52" i="1"/>
  <c r="V52" i="1"/>
  <c r="W52" i="1"/>
  <c r="X52" i="1"/>
  <c r="Y52" i="1"/>
  <c r="Z52" i="1"/>
  <c r="AA52" i="1"/>
  <c r="N66" i="1"/>
  <c r="O66" i="1"/>
  <c r="S66" i="1"/>
  <c r="T66" i="1"/>
  <c r="U66" i="1"/>
  <c r="V66" i="1"/>
  <c r="W66" i="1"/>
  <c r="X66" i="1"/>
  <c r="Y66" i="1"/>
  <c r="Z66" i="1"/>
  <c r="AA66" i="1"/>
  <c r="N72" i="1"/>
  <c r="S72" i="1"/>
  <c r="T72" i="1"/>
  <c r="U72" i="1"/>
  <c r="V72" i="1"/>
  <c r="W72" i="1"/>
  <c r="X72" i="1"/>
  <c r="Y72" i="1"/>
  <c r="Z72" i="1"/>
  <c r="AA72" i="1"/>
  <c r="BD72" i="1"/>
  <c r="Z11" i="1" l="1"/>
  <c r="X11" i="1"/>
  <c r="V11" i="1"/>
  <c r="T11" i="1"/>
  <c r="Y11" i="1"/>
  <c r="W11" i="1"/>
  <c r="U11" i="1"/>
  <c r="S11" i="1"/>
  <c r="N11" i="1"/>
  <c r="AA11" i="1"/>
  <c r="AA79" i="1" s="1"/>
  <c r="O11" i="1"/>
  <c r="O79" i="1" s="1"/>
  <c r="Z79" i="1" l="1"/>
  <c r="N79" i="1"/>
  <c r="M72" i="1" l="1"/>
  <c r="M66" i="1"/>
  <c r="M52" i="1"/>
  <c r="M36" i="1"/>
  <c r="M29" i="1"/>
  <c r="M13" i="1"/>
  <c r="Y79" i="1" l="1"/>
  <c r="M11" i="1"/>
  <c r="M79" i="1" s="1"/>
  <c r="L72" i="1"/>
  <c r="L66" i="1"/>
  <c r="L52" i="1"/>
  <c r="L36" i="1"/>
  <c r="L29" i="1"/>
  <c r="L13" i="1"/>
  <c r="L11" i="1" l="1"/>
  <c r="L79" i="1" s="1"/>
  <c r="X79" i="1" l="1"/>
  <c r="K72" i="1"/>
  <c r="K66" i="1"/>
  <c r="K52" i="1"/>
  <c r="K36" i="1"/>
  <c r="K29" i="1"/>
  <c r="K13" i="1"/>
  <c r="K11" i="1" l="1"/>
  <c r="K79" i="1" s="1"/>
  <c r="W79" i="1" l="1"/>
  <c r="V79" i="1" l="1"/>
  <c r="I72" i="1"/>
  <c r="J72" i="1"/>
  <c r="H66" i="1"/>
  <c r="I66" i="1"/>
  <c r="J66" i="1"/>
  <c r="I52" i="1"/>
  <c r="J52" i="1"/>
  <c r="I36" i="1"/>
  <c r="J36" i="1"/>
  <c r="I29" i="1"/>
  <c r="J29" i="1"/>
  <c r="J13" i="1"/>
  <c r="J11" i="1" l="1"/>
  <c r="J79" i="1" s="1"/>
  <c r="I13" i="1" l="1"/>
  <c r="U79" i="1" l="1"/>
  <c r="I11" i="1"/>
  <c r="I79" i="1" s="1"/>
  <c r="BC13" i="1" l="1"/>
  <c r="BC11" i="1" s="1"/>
  <c r="BC79" i="1" s="1"/>
  <c r="BD36" i="1"/>
  <c r="BD52" i="1"/>
  <c r="BD66" i="1"/>
  <c r="BD13" i="1"/>
  <c r="BD29" i="1"/>
  <c r="H52" i="1"/>
  <c r="H36" i="1"/>
  <c r="H29" i="1"/>
  <c r="G29" i="1"/>
  <c r="H13" i="1"/>
  <c r="H11" i="1" s="1"/>
  <c r="G13" i="1"/>
  <c r="G11" i="1" s="1"/>
  <c r="T79" i="1" l="1"/>
  <c r="BD11" i="1"/>
  <c r="BD79" i="1" s="1"/>
  <c r="H79" i="1"/>
  <c r="S79" i="1"/>
</calcChain>
</file>

<file path=xl/sharedStrings.xml><?xml version="1.0" encoding="utf-8"?>
<sst xmlns="http://schemas.openxmlformats.org/spreadsheetml/2006/main" count="110" uniqueCount="73">
  <si>
    <t>Janvier</t>
  </si>
  <si>
    <t>Février</t>
  </si>
  <si>
    <t xml:space="preserve">     Pays</t>
  </si>
  <si>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</si>
  <si>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</si>
  <si>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</si>
  <si>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</si>
  <si>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</si>
  <si>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</si>
  <si>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</si>
  <si>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</si>
  <si>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</si>
  <si>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</si>
  <si>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</si>
  <si>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</si>
  <si>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</si>
  <si>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</si>
  <si>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</si>
  <si>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</si>
  <si>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</si>
  <si>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</si>
  <si>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</si>
  <si>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</si>
  <si>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</si>
  <si>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</si>
  <si>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</si>
  <si>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</si>
  <si>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</si>
  <si>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</si>
  <si>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</si>
  <si>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</si>
  <si>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</si>
  <si>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</si>
  <si>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</si>
  <si>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</si>
  <si>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</si>
  <si>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</si>
  <si>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</si>
  <si>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</si>
  <si>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</si>
  <si>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</si>
  <si>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</si>
  <si>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</si>
  <si>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</si>
  <si>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</si>
  <si>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</si>
  <si>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</si>
  <si>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</si>
  <si>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</si>
  <si>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</si>
  <si>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</si>
  <si>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</si>
  <si>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</si>
  <si>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</si>
  <si>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>TOTAL</t>
  </si>
  <si>
    <t>IV.9.1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</si>
  <si>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</si>
  <si>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</si>
  <si>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</si>
  <si>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</si>
  <si>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</si>
  <si>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</si>
  <si>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</si>
  <si>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</si>
  <si>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EXPORTATIONS  PAR PAYS DE DESTINATION</t>
  </si>
  <si>
    <t>Novembre</t>
  </si>
  <si>
    <t>Décembre</t>
  </si>
  <si>
    <t>(en MBIF)</t>
  </si>
  <si>
    <t xml:space="preserve"> VI. AUTRES PAYS NON SPECIFIES</t>
  </si>
  <si>
    <t xml:space="preserve">     République D.Congo</t>
  </si>
  <si>
    <t>Jan-Avril</t>
  </si>
  <si>
    <t>Sources : OBR, OTB et Interpetrol energy SA</t>
  </si>
  <si>
    <t xml:space="preserve">                                               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</si>
</sst>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.0\ _€_-;\-* #,##0.0\ _€_-;_-* &quot;-&quot;?\ _€_-;_-@_-"/>
    <numFmt numFmtId="166" formatCode="_(* #,##0.0_);_(* \(#,##0.0\);_(* &quot;-&quot;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1" xfId="0" applyFill="1" applyBorder="1"/>
    <xf numFmtId="0" fontId="0" fillId="2" borderId="5" xfId="0" applyFill="1" applyBorder="1"/>
    <xf numFmtId="0" fontId="0" fillId="0" borderId="12" xfId="0" applyBorder="1"/>
    <xf numFmtId="0" fontId="0" fillId="2" borderId="13" xfId="0" applyFill="1" applyBorder="1"/>
    <xf numFmtId="0" fontId="2" fillId="2" borderId="13" xfId="0" applyFont="1" applyFill="1" applyBorder="1"/>
    <xf numFmtId="164" fontId="2" fillId="2" borderId="13" xfId="0" applyNumberFormat="1" applyFont="1" applyFill="1" applyBorder="1"/>
    <xf numFmtId="164" fontId="0" fillId="2" borderId="13" xfId="1" applyNumberFormat="1" applyFont="1" applyFill="1" applyBorder="1"/>
    <xf numFmtId="164" fontId="2" fillId="2" borderId="13" xfId="1" applyNumberFormat="1" applyFont="1" applyFill="1" applyBorder="1"/>
    <xf numFmtId="0" fontId="0" fillId="2" borderId="10" xfId="0" applyFill="1" applyBorder="1"/>
    <xf numFmtId="164" fontId="0" fillId="2" borderId="10" xfId="1" applyNumberFormat="1" applyFont="1" applyFill="1" applyBorder="1"/>
    <xf numFmtId="0" fontId="0" fillId="0" borderId="10" xfId="0" applyBorder="1"/>
    <xf numFmtId="0" fontId="0" fillId="0" borderId="11" xfId="0" applyBorder="1"/>
    <xf numFmtId="0" fontId="2" fillId="2" borderId="9" xfId="0" applyFont="1" applyFill="1" applyBorder="1"/>
    <xf numFmtId="0" fontId="2" fillId="2" borderId="14" xfId="0" applyFont="1" applyFill="1" applyBorder="1"/>
    <xf numFmtId="164" fontId="2" fillId="2" borderId="14" xfId="0" applyNumberFormat="1" applyFont="1" applyFill="1" applyBorder="1"/>
    <xf numFmtId="0" fontId="0" fillId="0" borderId="7" xfId="0" applyBorder="1" applyAlignment="1">
      <alignment horizontal="center"/>
    </xf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7" xfId="0" applyBorder="1" applyAlignment="1">
      <alignment horizontal="center"/>
    </xf>
    <xf numFmtId="166" fontId="0" fillId="0" borderId="0" xfId="0" applyNumberFormat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/>
    <xf numFmtId="0" fontId="0" fillId="2" borderId="12" xfId="0" applyFill="1" applyBorder="1"/>
    <xf numFmtId="0" fontId="2" fillId="2" borderId="10" xfId="0" applyFont="1" applyFill="1" applyBorder="1"/>
    <xf numFmtId="164" fontId="0" fillId="2" borderId="13" xfId="0" applyNumberFormat="1" applyFill="1" applyBorder="1"/>
    <xf numFmtId="0" fontId="0" fillId="2" borderId="14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43" fontId="0" fillId="2" borderId="13" xfId="1" applyNumberFormat="1" applyFont="1" applyFill="1" applyBorder="1"/>
    <xf numFmtId="43" fontId="0" fillId="2" borderId="13" xfId="0" applyNumberFormat="1" applyFill="1" applyBorder="1"/>
    <xf numFmtId="0" fontId="2" fillId="2" borderId="1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6</xdr:row>
      <xdr:rowOff>28575</xdr:rowOff>
    </xdr:from>
    <xdr:to>
      <xdr:col>3</xdr:col>
      <xdr:colOff>0</xdr:colOff>
      <xdr:row>9</xdr:row>
      <xdr:rowOff>0</xdr:rowOff>
    </xdr:to>
    <xdr:cxnSp macro="">
      <xdr:nvCxnSpPr>
        <xdr:cNvPr id="2" name="Connecteur droit 1"/>
        <xdr:cNvCxnSpPr/>
      </xdr:nvCxnSpPr>
      <xdr:spPr>
        <a:xfrm>
          <a:off x="1543050" y="600075"/>
          <a:ext cx="1876425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4:BD85"/>
  <sheetViews>
    <sheetView tabSelected="1" view="pageBreakPreview" zoomScaleNormal="100" zoomScaleSheetLayoutView="100" workbookViewId="0">
      <selection activeCell="BG15" sqref="BG15"/>
    </sheetView>
  </sheetViews>
  <sheetFormatPr defaultColWidth="11.42578125" defaultRowHeight="15" x14ac:dyDescent="0.25"/>
  <cols>
    <col min="3" max="3" width="30.140625" customWidth="1"/>
    <col min="4" max="5" width="11.85546875" bestFit="1" customWidth="1"/>
    <col min="6" max="6" width="11.85546875" customWidth="1"/>
    <col min="7" max="23" width="10.85546875" hidden="1" customWidth="1"/>
    <col min="24" max="24" width="11.85546875" hidden="1" customWidth="1"/>
    <col min="25" max="54" width="10.85546875" hidden="1" customWidth="1"/>
    <col min="55" max="56" width="14.5703125" bestFit="1" customWidth="1"/>
  </cols>
  <sheetData>
    <row r="4" spans="3:56" x14ac:dyDescent="0.25">
      <c r="C4" s="19"/>
      <c r="D4" s="33"/>
      <c r="E4" s="33"/>
      <c r="F4" s="33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8" t="s">
        <v>55</v>
      </c>
    </row>
    <row r="5" spans="3:56" x14ac:dyDescent="0.25">
      <c r="C5" s="41" t="s">
        <v>64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3"/>
    </row>
    <row r="6" spans="3:56" x14ac:dyDescent="0.25">
      <c r="C6" s="48" t="s">
        <v>67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50"/>
    </row>
    <row r="7" spans="3:56" x14ac:dyDescent="0.25">
      <c r="C7" s="1"/>
      <c r="D7" s="34"/>
      <c r="E7" s="34"/>
      <c r="F7" s="34"/>
      <c r="G7" s="44">
        <v>2015</v>
      </c>
      <c r="H7" s="45"/>
      <c r="I7" s="16"/>
      <c r="J7" s="21"/>
      <c r="K7" s="22"/>
      <c r="L7" s="25"/>
      <c r="M7" s="27"/>
      <c r="N7" s="28"/>
      <c r="O7" s="29"/>
      <c r="P7" s="30"/>
      <c r="Q7" s="31"/>
      <c r="R7" s="32"/>
      <c r="S7" s="46">
        <v>2016</v>
      </c>
      <c r="T7" s="47"/>
      <c r="U7" s="20"/>
      <c r="V7" s="20"/>
      <c r="W7" s="20"/>
      <c r="X7" s="20"/>
      <c r="Y7" s="20"/>
      <c r="Z7" s="20"/>
      <c r="AA7" s="20"/>
      <c r="AB7" s="20"/>
      <c r="AC7" s="20"/>
      <c r="AD7" s="20"/>
      <c r="AE7" s="51">
        <v>2017</v>
      </c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>
        <v>2018</v>
      </c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37">
        <v>2017</v>
      </c>
      <c r="BD7" s="37">
        <v>2018</v>
      </c>
    </row>
    <row r="8" spans="3:56" x14ac:dyDescent="0.25">
      <c r="C8" s="3" t="s">
        <v>72</v>
      </c>
      <c r="D8" s="3">
        <v>2015</v>
      </c>
      <c r="E8" s="3">
        <v>2016</v>
      </c>
      <c r="F8" s="3">
        <v>2017</v>
      </c>
      <c r="G8" s="1" t="s">
        <v>0</v>
      </c>
      <c r="H8" s="1" t="s">
        <v>1</v>
      </c>
      <c r="I8" s="1" t="s">
        <v>56</v>
      </c>
      <c r="J8" s="1" t="s">
        <v>57</v>
      </c>
      <c r="K8" s="1" t="s">
        <v>58</v>
      </c>
      <c r="L8" s="1" t="s">
        <v>59</v>
      </c>
      <c r="M8" s="1" t="s">
        <v>60</v>
      </c>
      <c r="N8" s="1" t="s">
        <v>61</v>
      </c>
      <c r="O8" s="1" t="s">
        <v>62</v>
      </c>
      <c r="P8" s="1" t="s">
        <v>63</v>
      </c>
      <c r="Q8" s="1" t="s">
        <v>65</v>
      </c>
      <c r="R8" s="1" t="s">
        <v>66</v>
      </c>
      <c r="S8" s="4" t="s">
        <v>0</v>
      </c>
      <c r="T8" s="4" t="s">
        <v>1</v>
      </c>
      <c r="U8" s="4" t="s">
        <v>56</v>
      </c>
      <c r="V8" s="4" t="s">
        <v>57</v>
      </c>
      <c r="W8" s="4" t="s">
        <v>58</v>
      </c>
      <c r="X8" s="4" t="s">
        <v>59</v>
      </c>
      <c r="Y8" s="4" t="s">
        <v>60</v>
      </c>
      <c r="Z8" s="4" t="s">
        <v>61</v>
      </c>
      <c r="AA8" s="4" t="s">
        <v>62</v>
      </c>
      <c r="AB8" s="4" t="s">
        <v>63</v>
      </c>
      <c r="AC8" s="4" t="s">
        <v>65</v>
      </c>
      <c r="AD8" s="4" t="s">
        <v>66</v>
      </c>
      <c r="AE8" s="4" t="s">
        <v>0</v>
      </c>
      <c r="AF8" s="4" t="s">
        <v>1</v>
      </c>
      <c r="AG8" s="4" t="s">
        <v>56</v>
      </c>
      <c r="AH8" s="4" t="s">
        <v>57</v>
      </c>
      <c r="AI8" s="4" t="s">
        <v>58</v>
      </c>
      <c r="AJ8" s="4" t="s">
        <v>59</v>
      </c>
      <c r="AK8" s="4" t="s">
        <v>60</v>
      </c>
      <c r="AL8" s="4" t="s">
        <v>61</v>
      </c>
      <c r="AM8" s="4" t="s">
        <v>62</v>
      </c>
      <c r="AN8" s="4" t="s">
        <v>63</v>
      </c>
      <c r="AO8" s="4" t="s">
        <v>65</v>
      </c>
      <c r="AP8" s="4" t="s">
        <v>66</v>
      </c>
      <c r="AQ8" s="4" t="s">
        <v>0</v>
      </c>
      <c r="AR8" s="4" t="s">
        <v>1</v>
      </c>
      <c r="AS8" s="4" t="s">
        <v>56</v>
      </c>
      <c r="AT8" s="4" t="s">
        <v>57</v>
      </c>
      <c r="AU8" s="4" t="s">
        <v>58</v>
      </c>
      <c r="AV8" s="4" t="s">
        <v>59</v>
      </c>
      <c r="AW8" s="4" t="s">
        <v>60</v>
      </c>
      <c r="AX8" s="4" t="s">
        <v>61</v>
      </c>
      <c r="AY8" s="4" t="s">
        <v>62</v>
      </c>
      <c r="AZ8" s="4" t="s">
        <v>63</v>
      </c>
      <c r="BA8" s="4" t="s">
        <v>65</v>
      </c>
      <c r="BB8" s="4" t="s">
        <v>66</v>
      </c>
      <c r="BC8" s="38" t="s">
        <v>70</v>
      </c>
      <c r="BD8" s="38" t="s">
        <v>70</v>
      </c>
    </row>
    <row r="9" spans="3:56" x14ac:dyDescent="0.25">
      <c r="C9" s="2" t="s">
        <v>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3:56" x14ac:dyDescent="0.25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3:56" x14ac:dyDescent="0.25">
      <c r="C11" s="5" t="s">
        <v>3</v>
      </c>
      <c r="D11" s="6">
        <f t="shared" ref="D11:E11" si="0">+D13+D29</f>
        <v>59620.096573067625</v>
      </c>
      <c r="E11" s="6">
        <f t="shared" si="0"/>
        <v>71616.291506821173</v>
      </c>
      <c r="F11" s="6">
        <f t="shared" ref="F11" si="1">+F13+F29</f>
        <v>56664.007788229996</v>
      </c>
      <c r="G11" s="6">
        <f>+G13+G29</f>
        <v>4108.71015945</v>
      </c>
      <c r="H11" s="6">
        <f t="shared" ref="H11:BC11" si="2">+H13+H29</f>
        <v>1684.4543070499999</v>
      </c>
      <c r="I11" s="6">
        <f t="shared" si="2"/>
        <v>1499.9238956500001</v>
      </c>
      <c r="J11" s="6">
        <f t="shared" si="2"/>
        <v>1321.5392244999998</v>
      </c>
      <c r="K11" s="6">
        <f t="shared" si="2"/>
        <v>942.20289070000149</v>
      </c>
      <c r="L11" s="6">
        <f t="shared" si="2"/>
        <v>3731.6247239499999</v>
      </c>
      <c r="M11" s="6">
        <f t="shared" si="2"/>
        <v>5525.7167260209735</v>
      </c>
      <c r="N11" s="6">
        <f t="shared" si="2"/>
        <v>8746.7412224999989</v>
      </c>
      <c r="O11" s="6">
        <f t="shared" si="2"/>
        <v>8066.812469796927</v>
      </c>
      <c r="P11" s="6">
        <f t="shared" si="2"/>
        <v>6622.2121566997203</v>
      </c>
      <c r="Q11" s="6">
        <f t="shared" si="2"/>
        <v>10716.43992975</v>
      </c>
      <c r="R11" s="6">
        <f t="shared" si="2"/>
        <v>6653.7188669999996</v>
      </c>
      <c r="S11" s="6">
        <f t="shared" si="2"/>
        <v>5553.8875891711696</v>
      </c>
      <c r="T11" s="6">
        <f t="shared" si="2"/>
        <v>9096.7760863000003</v>
      </c>
      <c r="U11" s="6">
        <f t="shared" si="2"/>
        <v>1972.8636666500001</v>
      </c>
      <c r="V11" s="6">
        <f t="shared" si="2"/>
        <v>1061.7492912</v>
      </c>
      <c r="W11" s="6">
        <f t="shared" si="2"/>
        <v>1257.3422578999998</v>
      </c>
      <c r="X11" s="6">
        <f t="shared" si="2"/>
        <v>1462.6134056999999</v>
      </c>
      <c r="Y11" s="6">
        <f t="shared" si="2"/>
        <v>4497.6241343000002</v>
      </c>
      <c r="Z11" s="6">
        <f t="shared" si="2"/>
        <v>11633.5656378</v>
      </c>
      <c r="AA11" s="6">
        <f t="shared" si="2"/>
        <v>9736.3053985999995</v>
      </c>
      <c r="AB11" s="6">
        <f t="shared" si="2"/>
        <v>6979.3108438999998</v>
      </c>
      <c r="AC11" s="6">
        <f t="shared" si="2"/>
        <v>10024.001381300001</v>
      </c>
      <c r="AD11" s="6">
        <f t="shared" si="2"/>
        <v>8340.2518139999993</v>
      </c>
      <c r="AE11" s="6">
        <f t="shared" si="2"/>
        <v>4009.75416305</v>
      </c>
      <c r="AF11" s="6">
        <f t="shared" si="2"/>
        <v>1348.84061363</v>
      </c>
      <c r="AG11" s="6">
        <f t="shared" si="2"/>
        <v>2210.7027998000003</v>
      </c>
      <c r="AH11" s="6">
        <f t="shared" si="2"/>
        <v>1693.1958078000002</v>
      </c>
      <c r="AI11" s="6">
        <f t="shared" si="2"/>
        <v>1948.4986616500003</v>
      </c>
      <c r="AJ11" s="6">
        <f t="shared" si="2"/>
        <v>1932.2520436</v>
      </c>
      <c r="AK11" s="6">
        <f t="shared" si="2"/>
        <v>3669.8617708000002</v>
      </c>
      <c r="AL11" s="6">
        <f t="shared" si="2"/>
        <v>5609.4159946</v>
      </c>
      <c r="AM11" s="6">
        <f t="shared" si="2"/>
        <v>11056.09755665</v>
      </c>
      <c r="AN11" s="6">
        <f t="shared" si="2"/>
        <v>8871.3551138999992</v>
      </c>
      <c r="AO11" s="6">
        <f t="shared" si="2"/>
        <v>6842.1117340000001</v>
      </c>
      <c r="AP11" s="6">
        <f t="shared" si="2"/>
        <v>7471.9215287499992</v>
      </c>
      <c r="AQ11" s="6">
        <f t="shared" ref="AQ11:BB11" si="3">+AQ13+AQ29</f>
        <v>7976.6433739000004</v>
      </c>
      <c r="AR11" s="6">
        <f t="shared" si="3"/>
        <v>2730.6784097999998</v>
      </c>
      <c r="AS11" s="6">
        <f t="shared" si="3"/>
        <v>3545.46939165</v>
      </c>
      <c r="AT11" s="6">
        <f t="shared" si="3"/>
        <v>3759.9078976000001</v>
      </c>
      <c r="AU11" s="6">
        <f t="shared" si="3"/>
        <v>0</v>
      </c>
      <c r="AV11" s="6">
        <f t="shared" si="3"/>
        <v>0</v>
      </c>
      <c r="AW11" s="6">
        <f t="shared" si="3"/>
        <v>0</v>
      </c>
      <c r="AX11" s="6">
        <f t="shared" si="3"/>
        <v>0</v>
      </c>
      <c r="AY11" s="6">
        <f t="shared" si="3"/>
        <v>0</v>
      </c>
      <c r="AZ11" s="6">
        <f t="shared" si="3"/>
        <v>0</v>
      </c>
      <c r="BA11" s="6">
        <f t="shared" si="3"/>
        <v>0</v>
      </c>
      <c r="BB11" s="6">
        <f t="shared" si="3"/>
        <v>0</v>
      </c>
      <c r="BC11" s="6">
        <f t="shared" si="2"/>
        <v>9262.4933842800019</v>
      </c>
      <c r="BD11" s="6">
        <f t="shared" ref="BD11" si="4">+BD13+BD29</f>
        <v>18012.699072949999</v>
      </c>
    </row>
    <row r="12" spans="3:56" x14ac:dyDescent="0.2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3:56" x14ac:dyDescent="0.25">
      <c r="C13" s="5" t="s">
        <v>4</v>
      </c>
      <c r="D13" s="6">
        <f t="shared" ref="D13:E13" si="5">+SUM(D15:D26)</f>
        <v>23788.827870567624</v>
      </c>
      <c r="E13" s="6">
        <f t="shared" si="5"/>
        <v>35267.828704821171</v>
      </c>
      <c r="F13" s="6">
        <f t="shared" ref="F13" si="6">+SUM(F15:F26)</f>
        <v>39882.58904033</v>
      </c>
      <c r="G13" s="6">
        <f>+SUM(G15:G26)</f>
        <v>1197.5823824499998</v>
      </c>
      <c r="H13" s="6">
        <f t="shared" ref="H13:BD13" si="7">+SUM(H15:H26)</f>
        <v>988.95588705</v>
      </c>
      <c r="I13" s="6">
        <f t="shared" si="7"/>
        <v>1454.49334965</v>
      </c>
      <c r="J13" s="6">
        <f t="shared" si="7"/>
        <v>1315.1035274999999</v>
      </c>
      <c r="K13" s="6">
        <f t="shared" si="7"/>
        <v>942.20289070000149</v>
      </c>
      <c r="L13" s="6">
        <f t="shared" si="7"/>
        <v>2084.1552219499999</v>
      </c>
      <c r="M13" s="6">
        <f t="shared" si="7"/>
        <v>2326.5398840209741</v>
      </c>
      <c r="N13" s="6">
        <f t="shared" si="7"/>
        <v>2013.0391594999999</v>
      </c>
      <c r="O13" s="6">
        <f t="shared" si="7"/>
        <v>3022.6235542969262</v>
      </c>
      <c r="P13" s="6">
        <f t="shared" si="7"/>
        <v>2909.7876356997203</v>
      </c>
      <c r="Q13" s="6">
        <f t="shared" si="7"/>
        <v>3742.57966175</v>
      </c>
      <c r="R13" s="6">
        <f t="shared" si="7"/>
        <v>1791.7647160000001</v>
      </c>
      <c r="S13" s="6">
        <f t="shared" si="7"/>
        <v>2737.3496161711696</v>
      </c>
      <c r="T13" s="6">
        <f t="shared" si="7"/>
        <v>4654.3970042999999</v>
      </c>
      <c r="U13" s="6">
        <f t="shared" si="7"/>
        <v>1084.6457816500001</v>
      </c>
      <c r="V13" s="6">
        <f t="shared" si="7"/>
        <v>790.54020319999995</v>
      </c>
      <c r="W13" s="6">
        <f t="shared" si="7"/>
        <v>962.13314089999994</v>
      </c>
      <c r="X13" s="6">
        <f t="shared" si="7"/>
        <v>902.71322269999996</v>
      </c>
      <c r="Y13" s="6">
        <f t="shared" si="7"/>
        <v>1888.8868332999998</v>
      </c>
      <c r="Z13" s="6">
        <f t="shared" si="7"/>
        <v>6741.8384778</v>
      </c>
      <c r="AA13" s="6">
        <f t="shared" si="7"/>
        <v>5652.3343316</v>
      </c>
      <c r="AB13" s="6">
        <f t="shared" si="7"/>
        <v>3744.9240998999999</v>
      </c>
      <c r="AC13" s="6">
        <f t="shared" si="7"/>
        <v>3665.1224213</v>
      </c>
      <c r="AD13" s="6">
        <f t="shared" si="7"/>
        <v>2442.9435720000001</v>
      </c>
      <c r="AE13" s="6">
        <f t="shared" si="7"/>
        <v>796.62691304999998</v>
      </c>
      <c r="AF13" s="6">
        <f t="shared" si="7"/>
        <v>803.43077162999998</v>
      </c>
      <c r="AG13" s="6">
        <f t="shared" si="7"/>
        <v>1440.0943288000001</v>
      </c>
      <c r="AH13" s="6">
        <f t="shared" si="7"/>
        <v>1693.1958078000002</v>
      </c>
      <c r="AI13" s="6">
        <f t="shared" si="7"/>
        <v>1948.4986616500003</v>
      </c>
      <c r="AJ13" s="6">
        <f t="shared" si="7"/>
        <v>1907.2178515999999</v>
      </c>
      <c r="AK13" s="6">
        <f t="shared" si="7"/>
        <v>3369.9809218</v>
      </c>
      <c r="AL13" s="6">
        <f t="shared" si="7"/>
        <v>4478.6740626000001</v>
      </c>
      <c r="AM13" s="6">
        <f t="shared" si="7"/>
        <v>7409.1042836500001</v>
      </c>
      <c r="AN13" s="6">
        <f t="shared" si="7"/>
        <v>5921.5188119999993</v>
      </c>
      <c r="AO13" s="6">
        <f t="shared" si="7"/>
        <v>5029.7230899999995</v>
      </c>
      <c r="AP13" s="6">
        <f t="shared" si="7"/>
        <v>5084.5235357499996</v>
      </c>
      <c r="AQ13" s="6">
        <f t="shared" ref="AQ13:BB13" si="8">+SUM(AQ15:AQ26)</f>
        <v>5471.1531188999998</v>
      </c>
      <c r="AR13" s="6">
        <f t="shared" si="8"/>
        <v>1591.903575</v>
      </c>
      <c r="AS13" s="6">
        <f t="shared" si="8"/>
        <v>2139.127465</v>
      </c>
      <c r="AT13" s="6">
        <f t="shared" si="8"/>
        <v>3156.6831569999999</v>
      </c>
      <c r="AU13" s="6">
        <f t="shared" si="8"/>
        <v>0</v>
      </c>
      <c r="AV13" s="6">
        <f t="shared" si="8"/>
        <v>0</v>
      </c>
      <c r="AW13" s="6">
        <f t="shared" si="8"/>
        <v>0</v>
      </c>
      <c r="AX13" s="6">
        <f t="shared" si="8"/>
        <v>0</v>
      </c>
      <c r="AY13" s="6">
        <f t="shared" si="8"/>
        <v>0</v>
      </c>
      <c r="AZ13" s="6">
        <f t="shared" si="8"/>
        <v>0</v>
      </c>
      <c r="BA13" s="6">
        <f t="shared" si="8"/>
        <v>0</v>
      </c>
      <c r="BB13" s="6">
        <f t="shared" si="8"/>
        <v>0</v>
      </c>
      <c r="BC13" s="6">
        <f t="shared" ref="BC13" si="9">+SUM(BC15:BC26)</f>
        <v>4733.347821280001</v>
      </c>
      <c r="BD13" s="6">
        <f t="shared" si="7"/>
        <v>12358.867315900001</v>
      </c>
    </row>
    <row r="14" spans="3:56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3:56" x14ac:dyDescent="0.25">
      <c r="C15" s="4" t="s">
        <v>5</v>
      </c>
      <c r="D15" s="36">
        <v>2395.3741799999993</v>
      </c>
      <c r="E15" s="36">
        <v>11992.627743000001</v>
      </c>
      <c r="F15" s="36">
        <v>15268.486940999999</v>
      </c>
      <c r="G15" s="7">
        <v>140.41551999999999</v>
      </c>
      <c r="H15" s="7"/>
      <c r="I15" s="7">
        <v>0</v>
      </c>
      <c r="J15" s="7"/>
      <c r="K15" s="7"/>
      <c r="L15" s="7">
        <v>15.928957</v>
      </c>
      <c r="M15" s="7">
        <v>476.04118899999997</v>
      </c>
      <c r="N15" s="7">
        <v>485.12521900000002</v>
      </c>
      <c r="O15" s="7"/>
      <c r="P15" s="7">
        <v>964.88307299999997</v>
      </c>
      <c r="Q15" s="7">
        <v>305.76654600000001</v>
      </c>
      <c r="R15" s="7">
        <v>7.2136760000000004</v>
      </c>
      <c r="S15" s="7">
        <v>734.78979900000002</v>
      </c>
      <c r="T15" s="7">
        <v>2703.1660310000002</v>
      </c>
      <c r="U15" s="7">
        <v>91.850386</v>
      </c>
      <c r="V15" s="7">
        <v>17.793126000000001</v>
      </c>
      <c r="W15" s="7"/>
      <c r="X15" s="7">
        <v>18.228795000000002</v>
      </c>
      <c r="Y15" s="7">
        <v>380.977397</v>
      </c>
      <c r="Z15" s="7">
        <v>2664.9559469999999</v>
      </c>
      <c r="AA15" s="7">
        <v>2343.9277729999999</v>
      </c>
      <c r="AB15" s="7">
        <v>1366.266451</v>
      </c>
      <c r="AC15" s="7">
        <v>1155.147316</v>
      </c>
      <c r="AD15" s="7">
        <v>515.524722</v>
      </c>
      <c r="AE15" s="7">
        <v>93.689663999999993</v>
      </c>
      <c r="AF15" s="7">
        <v>214.60154</v>
      </c>
      <c r="AG15" s="7">
        <v>85.030613000000002</v>
      </c>
      <c r="AH15" s="7"/>
      <c r="AI15" s="7"/>
      <c r="AJ15" s="7">
        <v>0.17419999999999999</v>
      </c>
      <c r="AK15" s="7">
        <v>3.7103190000000001</v>
      </c>
      <c r="AL15" s="7">
        <v>1716.766879</v>
      </c>
      <c r="AM15" s="7">
        <v>4003.0784050000002</v>
      </c>
      <c r="AN15" s="7">
        <v>4190.4961359999998</v>
      </c>
      <c r="AO15" s="7">
        <v>2013.8925409999999</v>
      </c>
      <c r="AP15" s="7">
        <v>2947.046644</v>
      </c>
      <c r="AQ15" s="7">
        <v>2094.0321610000001</v>
      </c>
      <c r="AR15" s="7">
        <v>515.47645299999999</v>
      </c>
      <c r="AS15" s="7">
        <v>1653.882501</v>
      </c>
      <c r="AT15" s="7">
        <v>0</v>
      </c>
      <c r="AU15" s="7"/>
      <c r="AV15" s="7"/>
      <c r="AW15" s="7"/>
      <c r="AX15" s="7"/>
      <c r="AY15" s="7"/>
      <c r="AZ15" s="7"/>
      <c r="BA15" s="7"/>
      <c r="BB15" s="7"/>
      <c r="BC15" s="7">
        <f>+AE15+AF15+AG15+AH15</f>
        <v>393.32181700000001</v>
      </c>
      <c r="BD15" s="7">
        <f>+AQ15+AR15+AS15+AT15</f>
        <v>4263.3911150000004</v>
      </c>
    </row>
    <row r="16" spans="3:56" x14ac:dyDescent="0.25">
      <c r="C16" s="4" t="s">
        <v>6</v>
      </c>
      <c r="D16" s="36">
        <v>7616.4049018679025</v>
      </c>
      <c r="E16" s="36">
        <v>12053.131983000001</v>
      </c>
      <c r="F16" s="36">
        <v>14002.196475000001</v>
      </c>
      <c r="G16" s="7">
        <v>237.652413</v>
      </c>
      <c r="H16" s="7">
        <v>126.441605</v>
      </c>
      <c r="I16" s="7">
        <v>219.05169699999999</v>
      </c>
      <c r="J16" s="7">
        <v>107.01430000000001</v>
      </c>
      <c r="K16" s="7">
        <v>271.88468400000147</v>
      </c>
      <c r="L16" s="7">
        <v>329.143686</v>
      </c>
      <c r="M16" s="7">
        <v>586.35022600000002</v>
      </c>
      <c r="N16" s="7">
        <v>499.46515599999998</v>
      </c>
      <c r="O16" s="7">
        <v>1278.8879148679</v>
      </c>
      <c r="P16" s="7">
        <v>952.65396199999998</v>
      </c>
      <c r="Q16" s="7">
        <v>1994.4464359999999</v>
      </c>
      <c r="R16" s="7">
        <v>1013.412822</v>
      </c>
      <c r="S16" s="7">
        <v>994.11207300000001</v>
      </c>
      <c r="T16" s="7">
        <v>648.83358399999997</v>
      </c>
      <c r="U16" s="7">
        <v>217.28349399999999</v>
      </c>
      <c r="V16" s="7">
        <v>93.495005000000006</v>
      </c>
      <c r="W16" s="7">
        <v>112.014246</v>
      </c>
      <c r="X16" s="7">
        <v>144.30562</v>
      </c>
      <c r="Y16" s="7">
        <v>500.73076200000003</v>
      </c>
      <c r="Z16" s="7">
        <v>2210.882051</v>
      </c>
      <c r="AA16" s="7">
        <v>1978.060373</v>
      </c>
      <c r="AB16" s="7">
        <v>1890.2452040000001</v>
      </c>
      <c r="AC16" s="7">
        <v>1857.814715</v>
      </c>
      <c r="AD16" s="7">
        <v>1405.3548559999999</v>
      </c>
      <c r="AE16" s="7">
        <v>50.252327999999999</v>
      </c>
      <c r="AF16" s="7">
        <v>1.3048690000000001</v>
      </c>
      <c r="AG16" s="7">
        <v>742.69470899999999</v>
      </c>
      <c r="AH16" s="7">
        <v>880.562184</v>
      </c>
      <c r="AI16" s="7">
        <v>989.29550300000005</v>
      </c>
      <c r="AJ16" s="7">
        <v>1190.41787</v>
      </c>
      <c r="AK16" s="7">
        <v>1978.8758680000001</v>
      </c>
      <c r="AL16" s="7">
        <v>1630.1393720000001</v>
      </c>
      <c r="AM16" s="7">
        <v>2161.256805</v>
      </c>
      <c r="AN16" s="7">
        <v>1019.908417</v>
      </c>
      <c r="AO16" s="7">
        <v>2295.8664389999999</v>
      </c>
      <c r="AP16" s="7">
        <v>1061.6221109999999</v>
      </c>
      <c r="AQ16" s="7">
        <v>2089.3035420000001</v>
      </c>
      <c r="AR16" s="7">
        <v>645.39516600000002</v>
      </c>
      <c r="AS16" s="7">
        <v>143.93407199999999</v>
      </c>
      <c r="AT16" s="7">
        <v>2918.9494880000002</v>
      </c>
      <c r="AU16" s="7"/>
      <c r="AV16" s="7"/>
      <c r="AW16" s="7"/>
      <c r="AX16" s="7"/>
      <c r="AY16" s="7"/>
      <c r="AZ16" s="7"/>
      <c r="BA16" s="7"/>
      <c r="BB16" s="7"/>
      <c r="BC16" s="7">
        <f t="shared" ref="BC16:BC26" si="10">+AE16+AF16+AG16+AH16</f>
        <v>1674.8140899999999</v>
      </c>
      <c r="BD16" s="7">
        <f t="shared" ref="BD16:BD26" si="11">+AQ16+AR16+AS16+AT16</f>
        <v>5797.5822680000001</v>
      </c>
    </row>
    <row r="17" spans="3:56" x14ac:dyDescent="0.25">
      <c r="C17" s="4" t="s">
        <v>7</v>
      </c>
      <c r="D17" s="36">
        <v>8.6235409999999995</v>
      </c>
      <c r="E17" s="36">
        <v>89.151456999999994</v>
      </c>
      <c r="F17" s="36">
        <v>1.04006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8.6235409999999995</v>
      </c>
      <c r="S17" s="7"/>
      <c r="T17" s="7"/>
      <c r="U17" s="7"/>
      <c r="V17" s="7"/>
      <c r="W17" s="7">
        <v>89.151456999999994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>
        <v>0</v>
      </c>
      <c r="AK17" s="7"/>
      <c r="AL17" s="7"/>
      <c r="AM17" s="7"/>
      <c r="AN17" s="7">
        <v>1.04006</v>
      </c>
      <c r="AO17" s="7"/>
      <c r="AP17" s="7"/>
      <c r="AQ17" s="7"/>
      <c r="AR17" s="7">
        <v>0</v>
      </c>
      <c r="AS17" s="7">
        <v>0.69004500000000002</v>
      </c>
      <c r="AT17" s="7">
        <v>0</v>
      </c>
      <c r="AU17" s="7"/>
      <c r="AV17" s="7"/>
      <c r="AW17" s="7"/>
      <c r="AX17" s="7"/>
      <c r="AY17" s="7"/>
      <c r="AZ17" s="7"/>
      <c r="BA17" s="7"/>
      <c r="BB17" s="7"/>
      <c r="BC17" s="7">
        <f t="shared" si="10"/>
        <v>0</v>
      </c>
      <c r="BD17" s="7">
        <f t="shared" si="11"/>
        <v>0.69004500000000002</v>
      </c>
    </row>
    <row r="18" spans="3:56" x14ac:dyDescent="0.25">
      <c r="C18" s="4" t="s">
        <v>8</v>
      </c>
      <c r="D18" s="36">
        <v>0</v>
      </c>
      <c r="E18" s="36">
        <v>56.847597</v>
      </c>
      <c r="F18" s="36">
        <v>8.8903079999999992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>
        <v>54.795056000000002</v>
      </c>
      <c r="U18" s="7">
        <v>2.0525410000000002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>
        <v>0</v>
      </c>
      <c r="AK18" s="7"/>
      <c r="AL18" s="7"/>
      <c r="AM18" s="7"/>
      <c r="AN18" s="7">
        <v>0</v>
      </c>
      <c r="AO18" s="7"/>
      <c r="AP18" s="7">
        <v>8.8903079999999992</v>
      </c>
      <c r="AQ18" s="7"/>
      <c r="AR18" s="7">
        <v>41.461678999999997</v>
      </c>
      <c r="AS18" s="7">
        <v>0</v>
      </c>
      <c r="AT18" s="7">
        <v>0</v>
      </c>
      <c r="AU18" s="7"/>
      <c r="AV18" s="7"/>
      <c r="AW18" s="7"/>
      <c r="AX18" s="7"/>
      <c r="AY18" s="7"/>
      <c r="AZ18" s="7"/>
      <c r="BA18" s="7"/>
      <c r="BB18" s="7"/>
      <c r="BC18" s="7">
        <f t="shared" si="10"/>
        <v>0</v>
      </c>
      <c r="BD18" s="7">
        <f t="shared" si="11"/>
        <v>41.461678999999997</v>
      </c>
    </row>
    <row r="19" spans="3:56" x14ac:dyDescent="0.25">
      <c r="C19" s="4" t="s">
        <v>9</v>
      </c>
      <c r="D19" s="36">
        <v>1173.5625929999999</v>
      </c>
      <c r="E19" s="36">
        <v>1527.8848849999999</v>
      </c>
      <c r="F19" s="36">
        <v>832.55479899999989</v>
      </c>
      <c r="G19" s="7">
        <v>81.338494999999995</v>
      </c>
      <c r="H19" s="7">
        <v>24.551832999999998</v>
      </c>
      <c r="I19" s="7">
        <v>0.85180800000000001</v>
      </c>
      <c r="J19" s="7">
        <v>33.275328000000002</v>
      </c>
      <c r="K19" s="7">
        <v>10.92184</v>
      </c>
      <c r="L19" s="7">
        <v>11.837569</v>
      </c>
      <c r="M19" s="7">
        <v>28.987185</v>
      </c>
      <c r="N19" s="7">
        <v>21.133050000000001</v>
      </c>
      <c r="O19" s="7">
        <v>283.31604299999998</v>
      </c>
      <c r="P19" s="7">
        <v>446.22700200000003</v>
      </c>
      <c r="Q19" s="7">
        <v>210.456211</v>
      </c>
      <c r="R19" s="7">
        <v>20.666229000000001</v>
      </c>
      <c r="S19" s="7">
        <v>365.89486799999997</v>
      </c>
      <c r="T19" s="7">
        <v>136.353736</v>
      </c>
      <c r="U19" s="7">
        <v>107.417012</v>
      </c>
      <c r="V19" s="7">
        <v>136.98711900000001</v>
      </c>
      <c r="W19" s="7"/>
      <c r="X19" s="7">
        <v>16.371523</v>
      </c>
      <c r="Y19" s="7">
        <v>74.666646</v>
      </c>
      <c r="Z19" s="7">
        <v>44.081470000000003</v>
      </c>
      <c r="AA19" s="7">
        <v>416.59747199999998</v>
      </c>
      <c r="AB19" s="7"/>
      <c r="AC19" s="7">
        <v>228.970507</v>
      </c>
      <c r="AD19" s="7">
        <v>0.54453200000000002</v>
      </c>
      <c r="AE19" s="7">
        <v>0.27716400000000002</v>
      </c>
      <c r="AF19" s="7">
        <v>1.0662400000000001</v>
      </c>
      <c r="AG19" s="7"/>
      <c r="AH19" s="7">
        <v>15.591670000000001</v>
      </c>
      <c r="AI19" s="7">
        <v>36.754660000000001</v>
      </c>
      <c r="AJ19" s="7">
        <v>101.127639</v>
      </c>
      <c r="AK19" s="7">
        <v>212.61873299999999</v>
      </c>
      <c r="AL19" s="7">
        <v>106.008707</v>
      </c>
      <c r="AM19" s="7">
        <v>95.185783999999998</v>
      </c>
      <c r="AN19" s="7">
        <v>98.985230999999999</v>
      </c>
      <c r="AO19" s="7">
        <v>54.078902999999997</v>
      </c>
      <c r="AP19" s="7">
        <v>110.860068</v>
      </c>
      <c r="AQ19" s="7">
        <v>5.9828270000000003</v>
      </c>
      <c r="AR19" s="7">
        <v>229.03125599999998</v>
      </c>
      <c r="AS19" s="7">
        <v>0</v>
      </c>
      <c r="AT19" s="7">
        <v>82.935599999999994</v>
      </c>
      <c r="AU19" s="7"/>
      <c r="AV19" s="7"/>
      <c r="AW19" s="7"/>
      <c r="AX19" s="7"/>
      <c r="AY19" s="7"/>
      <c r="AZ19" s="7"/>
      <c r="BA19" s="7"/>
      <c r="BB19" s="7"/>
      <c r="BC19" s="7">
        <f t="shared" si="10"/>
        <v>16.935074</v>
      </c>
      <c r="BD19" s="7">
        <f t="shared" si="11"/>
        <v>317.94968299999994</v>
      </c>
    </row>
    <row r="20" spans="3:56" x14ac:dyDescent="0.25">
      <c r="C20" s="4" t="s">
        <v>10</v>
      </c>
      <c r="D20" s="36">
        <v>0</v>
      </c>
      <c r="E20" s="36">
        <v>14.898490000000001</v>
      </c>
      <c r="F20" s="36"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>
        <v>14.898490000000001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>
        <v>0</v>
      </c>
      <c r="AK20" s="7"/>
      <c r="AL20" s="7"/>
      <c r="AM20" s="7"/>
      <c r="AN20" s="7">
        <v>0</v>
      </c>
      <c r="AO20" s="7"/>
      <c r="AP20" s="7"/>
      <c r="AQ20" s="7"/>
      <c r="AR20" s="7">
        <v>0</v>
      </c>
      <c r="AS20" s="7">
        <v>0</v>
      </c>
      <c r="AT20" s="7">
        <v>0</v>
      </c>
      <c r="AU20" s="7"/>
      <c r="AV20" s="7"/>
      <c r="AW20" s="7"/>
      <c r="AX20" s="7"/>
      <c r="AY20" s="7"/>
      <c r="AZ20" s="7"/>
      <c r="BA20" s="7"/>
      <c r="BB20" s="7"/>
      <c r="BC20" s="7">
        <f t="shared" si="10"/>
        <v>0</v>
      </c>
      <c r="BD20" s="7">
        <f t="shared" si="11"/>
        <v>0</v>
      </c>
    </row>
    <row r="21" spans="3:56" x14ac:dyDescent="0.25">
      <c r="C21" s="4" t="s">
        <v>11</v>
      </c>
      <c r="D21" s="36">
        <v>0</v>
      </c>
      <c r="E21" s="36">
        <v>0</v>
      </c>
      <c r="F21" s="36"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>
        <v>0</v>
      </c>
      <c r="AK21" s="7"/>
      <c r="AL21" s="7"/>
      <c r="AM21" s="7"/>
      <c r="AN21" s="7">
        <v>0</v>
      </c>
      <c r="AO21" s="7"/>
      <c r="AP21" s="7"/>
      <c r="AQ21" s="7"/>
      <c r="AR21" s="7">
        <v>0</v>
      </c>
      <c r="AS21" s="7">
        <v>0</v>
      </c>
      <c r="AT21" s="7">
        <v>0</v>
      </c>
      <c r="AU21" s="7"/>
      <c r="AV21" s="7"/>
      <c r="AW21" s="7"/>
      <c r="AX21" s="7"/>
      <c r="AY21" s="7"/>
      <c r="AZ21" s="7"/>
      <c r="BA21" s="7"/>
      <c r="BB21" s="7"/>
      <c r="BC21" s="7">
        <f t="shared" si="10"/>
        <v>0</v>
      </c>
      <c r="BD21" s="7">
        <f t="shared" si="11"/>
        <v>0</v>
      </c>
    </row>
    <row r="22" spans="3:56" x14ac:dyDescent="0.25">
      <c r="C22" s="4" t="s">
        <v>12</v>
      </c>
      <c r="D22" s="36">
        <v>2164.1180340000001</v>
      </c>
      <c r="E22" s="36">
        <v>937.62003999999979</v>
      </c>
      <c r="F22" s="36">
        <v>446.49736899999999</v>
      </c>
      <c r="G22" s="7">
        <v>254.43708899999999</v>
      </c>
      <c r="H22" s="7">
        <v>260.586479</v>
      </c>
      <c r="I22" s="7">
        <v>254.82365999999999</v>
      </c>
      <c r="J22" s="7">
        <v>294.13051200000001</v>
      </c>
      <c r="K22" s="7"/>
      <c r="L22" s="7">
        <v>456.21651600000001</v>
      </c>
      <c r="M22" s="7">
        <v>227.38450700000001</v>
      </c>
      <c r="N22" s="7"/>
      <c r="O22" s="7">
        <v>214.70975100000001</v>
      </c>
      <c r="P22" s="7"/>
      <c r="Q22" s="7">
        <v>95.892852000000005</v>
      </c>
      <c r="R22" s="7">
        <v>105.936668</v>
      </c>
      <c r="S22" s="7">
        <v>33.505713999999998</v>
      </c>
      <c r="T22" s="7">
        <v>110.63507799999999</v>
      </c>
      <c r="U22" s="7">
        <v>158.66236799999999</v>
      </c>
      <c r="V22" s="7"/>
      <c r="W22" s="7">
        <v>150.493617</v>
      </c>
      <c r="X22" s="7">
        <v>105.78825399999999</v>
      </c>
      <c r="Y22" s="7">
        <v>162.83249599999999</v>
      </c>
      <c r="Z22" s="7"/>
      <c r="AA22" s="7">
        <v>73.464583000000005</v>
      </c>
      <c r="AB22" s="7">
        <v>80.152553999999995</v>
      </c>
      <c r="AC22" s="7"/>
      <c r="AD22" s="7">
        <v>62.085375999999997</v>
      </c>
      <c r="AE22" s="7">
        <v>11.89335</v>
      </c>
      <c r="AF22" s="7">
        <v>60.003869999999999</v>
      </c>
      <c r="AG22" s="7"/>
      <c r="AH22" s="7">
        <v>60.415236</v>
      </c>
      <c r="AI22" s="7"/>
      <c r="AJ22" s="7">
        <v>60.798023999999998</v>
      </c>
      <c r="AK22" s="7"/>
      <c r="AL22" s="7">
        <v>96.335316000000006</v>
      </c>
      <c r="AM22" s="7">
        <v>96.733373</v>
      </c>
      <c r="AN22" s="7">
        <v>0</v>
      </c>
      <c r="AO22" s="7">
        <v>60.318199999999997</v>
      </c>
      <c r="AP22" s="7"/>
      <c r="AQ22" s="7">
        <v>160.28227799999999</v>
      </c>
      <c r="AR22" s="7">
        <v>160.53902099999999</v>
      </c>
      <c r="AS22" s="7">
        <v>210.912001</v>
      </c>
      <c r="AT22" s="7">
        <v>123.90051699999999</v>
      </c>
      <c r="AU22" s="7"/>
      <c r="AV22" s="7"/>
      <c r="AW22" s="7"/>
      <c r="AX22" s="7"/>
      <c r="AY22" s="7"/>
      <c r="AZ22" s="7"/>
      <c r="BA22" s="7"/>
      <c r="BB22" s="7"/>
      <c r="BC22" s="7">
        <f t="shared" si="10"/>
        <v>132.312456</v>
      </c>
      <c r="BD22" s="7">
        <f t="shared" si="11"/>
        <v>655.63381700000002</v>
      </c>
    </row>
    <row r="23" spans="3:56" x14ac:dyDescent="0.25">
      <c r="C23" s="4" t="s">
        <v>13</v>
      </c>
      <c r="D23" s="36">
        <v>678.42554199999995</v>
      </c>
      <c r="E23" s="36">
        <v>719.69551899999999</v>
      </c>
      <c r="F23" s="36">
        <v>398.05097700000005</v>
      </c>
      <c r="G23" s="7">
        <v>12.841739</v>
      </c>
      <c r="H23" s="7">
        <v>2.4422860000000002</v>
      </c>
      <c r="I23" s="7">
        <v>0</v>
      </c>
      <c r="J23" s="7">
        <v>385.990565</v>
      </c>
      <c r="K23" s="7">
        <v>2.2019760000000002</v>
      </c>
      <c r="L23" s="7"/>
      <c r="M23" s="7"/>
      <c r="N23" s="7">
        <v>1.4399420000000001</v>
      </c>
      <c r="O23" s="7">
        <v>103.585807</v>
      </c>
      <c r="P23" s="7">
        <v>1.7286779999999999</v>
      </c>
      <c r="Q23" s="7">
        <v>168.19454899999999</v>
      </c>
      <c r="R23" s="7"/>
      <c r="S23" s="7">
        <v>1.863853</v>
      </c>
      <c r="T23" s="7">
        <v>240.08898600000001</v>
      </c>
      <c r="U23" s="7">
        <v>2.417732</v>
      </c>
      <c r="V23" s="7"/>
      <c r="W23" s="7">
        <v>1.7943199999999999</v>
      </c>
      <c r="X23" s="7">
        <v>84.883483999999996</v>
      </c>
      <c r="Y23" s="7"/>
      <c r="Z23" s="7"/>
      <c r="AA23" s="7">
        <v>48.913666999999997</v>
      </c>
      <c r="AB23" s="7">
        <v>215.11263600000001</v>
      </c>
      <c r="AC23" s="7">
        <v>1.120841</v>
      </c>
      <c r="AD23" s="7">
        <v>123.5</v>
      </c>
      <c r="AE23" s="7">
        <v>6.6138130000000004</v>
      </c>
      <c r="AF23" s="7"/>
      <c r="AG23" s="7">
        <v>1.513857</v>
      </c>
      <c r="AH23" s="7">
        <v>101.24956400000001</v>
      </c>
      <c r="AI23" s="7">
        <v>112.538949</v>
      </c>
      <c r="AJ23" s="7">
        <v>0</v>
      </c>
      <c r="AK23" s="7">
        <v>158.31701100000001</v>
      </c>
      <c r="AL23" s="7">
        <v>1.3485590000000001</v>
      </c>
      <c r="AM23" s="7">
        <v>7.9533009999999997</v>
      </c>
      <c r="AN23" s="7">
        <v>0</v>
      </c>
      <c r="AO23" s="7">
        <v>1.5502609999999999</v>
      </c>
      <c r="AP23" s="7">
        <v>6.965662</v>
      </c>
      <c r="AQ23" s="7">
        <v>430.80230699999998</v>
      </c>
      <c r="AR23" s="7">
        <v>0</v>
      </c>
      <c r="AS23" s="7">
        <v>121.594159</v>
      </c>
      <c r="AT23" s="7">
        <v>3.314152</v>
      </c>
      <c r="AU23" s="7"/>
      <c r="AV23" s="7"/>
      <c r="AW23" s="7"/>
      <c r="AX23" s="7"/>
      <c r="AY23" s="7"/>
      <c r="AZ23" s="7"/>
      <c r="BA23" s="7"/>
      <c r="BB23" s="7"/>
      <c r="BC23" s="7">
        <f t="shared" si="10"/>
        <v>109.377234</v>
      </c>
      <c r="BD23" s="7">
        <f t="shared" si="11"/>
        <v>555.71061800000007</v>
      </c>
    </row>
    <row r="24" spans="3:56" x14ac:dyDescent="0.25">
      <c r="C24" s="4" t="s">
        <v>14</v>
      </c>
      <c r="D24" s="36">
        <v>0</v>
      </c>
      <c r="E24" s="36">
        <v>0</v>
      </c>
      <c r="F24" s="36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>
        <v>0</v>
      </c>
      <c r="AK24" s="7"/>
      <c r="AL24" s="7"/>
      <c r="AM24" s="7"/>
      <c r="AN24" s="7">
        <v>0</v>
      </c>
      <c r="AO24" s="7"/>
      <c r="AP24" s="7"/>
      <c r="AQ24" s="7"/>
      <c r="AR24" s="7">
        <v>0</v>
      </c>
      <c r="AS24" s="7">
        <v>0</v>
      </c>
      <c r="AT24" s="7">
        <v>0</v>
      </c>
      <c r="AU24" s="7"/>
      <c r="AV24" s="7"/>
      <c r="AW24" s="7"/>
      <c r="AX24" s="7"/>
      <c r="AY24" s="7"/>
      <c r="AZ24" s="7"/>
      <c r="BA24" s="7"/>
      <c r="BB24" s="7"/>
      <c r="BC24" s="7">
        <f t="shared" si="10"/>
        <v>0</v>
      </c>
      <c r="BD24" s="7">
        <f t="shared" si="11"/>
        <v>0</v>
      </c>
    </row>
    <row r="25" spans="3:56" x14ac:dyDescent="0.25">
      <c r="C25" s="4" t="s">
        <v>15</v>
      </c>
      <c r="D25" s="36">
        <v>8963.5361656997211</v>
      </c>
      <c r="E25" s="36">
        <v>7663.0814458211698</v>
      </c>
      <c r="F25" s="36">
        <v>8461.5931743300007</v>
      </c>
      <c r="G25" s="7">
        <v>466.56118244999993</v>
      </c>
      <c r="H25" s="7">
        <v>574.93368405000001</v>
      </c>
      <c r="I25" s="7">
        <v>977.41401164999991</v>
      </c>
      <c r="J25" s="7">
        <v>493.90837649999997</v>
      </c>
      <c r="K25" s="7">
        <v>657.19439069999999</v>
      </c>
      <c r="L25" s="7">
        <v>1267.8713979499998</v>
      </c>
      <c r="M25" s="7">
        <v>798.59916402097429</v>
      </c>
      <c r="N25" s="7">
        <v>894.66280149999989</v>
      </c>
      <c r="O25" s="7">
        <v>1041.7454864290257</v>
      </c>
      <c r="P25" s="7">
        <v>544.29492069972025</v>
      </c>
      <c r="Q25" s="7">
        <v>624.75074975000007</v>
      </c>
      <c r="R25" s="7">
        <v>621.6</v>
      </c>
      <c r="S25" s="7">
        <v>607.18330917116998</v>
      </c>
      <c r="T25" s="7">
        <v>745.62604329999999</v>
      </c>
      <c r="U25" s="7">
        <v>504.96224865000005</v>
      </c>
      <c r="V25" s="7">
        <v>542.26495319999992</v>
      </c>
      <c r="W25" s="7">
        <v>608.67950089999999</v>
      </c>
      <c r="X25" s="7">
        <v>533.13554669999996</v>
      </c>
      <c r="Y25" s="7">
        <v>660.29130929999997</v>
      </c>
      <c r="Z25" s="7">
        <v>1718.8417737999998</v>
      </c>
      <c r="AA25" s="7">
        <v>791.37046359999999</v>
      </c>
      <c r="AB25" s="7">
        <v>193.14725489999998</v>
      </c>
      <c r="AC25" s="7">
        <v>422.06904229999998</v>
      </c>
      <c r="AD25" s="7">
        <v>335.51</v>
      </c>
      <c r="AE25" s="7">
        <v>633.90059405</v>
      </c>
      <c r="AF25" s="7">
        <v>526.45425263000004</v>
      </c>
      <c r="AG25" s="7">
        <v>609.93319080000003</v>
      </c>
      <c r="AH25" s="7">
        <v>635.37715379999997</v>
      </c>
      <c r="AI25" s="7">
        <v>809.04362264999997</v>
      </c>
      <c r="AJ25" s="7">
        <v>554.7001186</v>
      </c>
      <c r="AK25" s="7">
        <v>1016.4589907999999</v>
      </c>
      <c r="AL25" s="7">
        <v>928.07522959999994</v>
      </c>
      <c r="AM25" s="7">
        <v>664.01740864999999</v>
      </c>
      <c r="AN25" s="7">
        <v>611.08896800000002</v>
      </c>
      <c r="AO25" s="7">
        <v>604.01674600000001</v>
      </c>
      <c r="AP25" s="7">
        <v>868.52689874999999</v>
      </c>
      <c r="AQ25" s="7">
        <v>690.75000389999991</v>
      </c>
      <c r="AR25" s="7">
        <v>0</v>
      </c>
      <c r="AS25" s="7">
        <v>8.114687</v>
      </c>
      <c r="AT25" s="7">
        <v>0</v>
      </c>
      <c r="AU25" s="7"/>
      <c r="AV25" s="7"/>
      <c r="AW25" s="7"/>
      <c r="AX25" s="7"/>
      <c r="AY25" s="7"/>
      <c r="AZ25" s="7"/>
      <c r="BA25" s="7"/>
      <c r="BB25" s="7"/>
      <c r="BC25" s="7">
        <f t="shared" si="10"/>
        <v>2405.6651912800003</v>
      </c>
      <c r="BD25" s="7">
        <f t="shared" si="11"/>
        <v>698.86469089999991</v>
      </c>
    </row>
    <row r="26" spans="3:56" x14ac:dyDescent="0.25">
      <c r="C26" s="4" t="s">
        <v>16</v>
      </c>
      <c r="D26" s="36">
        <v>788.78291300000001</v>
      </c>
      <c r="E26" s="36">
        <v>212.889545</v>
      </c>
      <c r="F26" s="36">
        <v>463.27893699999998</v>
      </c>
      <c r="G26" s="7">
        <v>4.3359439999999996</v>
      </c>
      <c r="H26" s="7"/>
      <c r="I26" s="7">
        <v>2.3521730000000001</v>
      </c>
      <c r="J26" s="7">
        <v>0.78444599999999998</v>
      </c>
      <c r="K26" s="7"/>
      <c r="L26" s="7">
        <v>3.1570960000000001</v>
      </c>
      <c r="M26" s="7">
        <v>209.17761300000001</v>
      </c>
      <c r="N26" s="7">
        <v>111.212991</v>
      </c>
      <c r="O26" s="7">
        <v>100.378552</v>
      </c>
      <c r="P26" s="7"/>
      <c r="Q26" s="7">
        <v>343.072318</v>
      </c>
      <c r="R26" s="7">
        <v>14.311779999999999</v>
      </c>
      <c r="S26" s="7"/>
      <c r="T26" s="7"/>
      <c r="U26" s="7"/>
      <c r="V26" s="7"/>
      <c r="W26" s="7"/>
      <c r="X26" s="7"/>
      <c r="Y26" s="7">
        <v>109.388223</v>
      </c>
      <c r="Z26" s="7">
        <v>103.077236</v>
      </c>
      <c r="AA26" s="7"/>
      <c r="AB26" s="7"/>
      <c r="AC26" s="7"/>
      <c r="AD26" s="7">
        <v>0.42408600000000002</v>
      </c>
      <c r="AE26" s="7"/>
      <c r="AF26" s="7"/>
      <c r="AG26" s="7">
        <v>0.92195899999999997</v>
      </c>
      <c r="AH26" s="7"/>
      <c r="AI26" s="7">
        <v>0.865927</v>
      </c>
      <c r="AJ26" s="7"/>
      <c r="AK26" s="7"/>
      <c r="AL26" s="7"/>
      <c r="AM26" s="7">
        <v>380.87920699999995</v>
      </c>
      <c r="AN26" s="7">
        <v>0</v>
      </c>
      <c r="AO26" s="7"/>
      <c r="AP26" s="7">
        <v>80.611844000000005</v>
      </c>
      <c r="AQ26" s="7"/>
      <c r="AR26" s="7">
        <v>0</v>
      </c>
      <c r="AS26" s="7">
        <v>0</v>
      </c>
      <c r="AT26" s="7">
        <v>27.583400000000001</v>
      </c>
      <c r="AU26" s="7"/>
      <c r="AV26" s="7"/>
      <c r="AW26" s="7"/>
      <c r="AX26" s="7"/>
      <c r="AY26" s="7"/>
      <c r="AZ26" s="7"/>
      <c r="BA26" s="7"/>
      <c r="BB26" s="7"/>
      <c r="BC26" s="7">
        <f t="shared" si="10"/>
        <v>0.92195899999999997</v>
      </c>
      <c r="BD26" s="7">
        <f t="shared" si="11"/>
        <v>27.583400000000001</v>
      </c>
    </row>
    <row r="27" spans="3:56" x14ac:dyDescent="0.25">
      <c r="C27" s="4"/>
      <c r="D27" s="4"/>
      <c r="E27" s="4"/>
      <c r="F27" s="4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</row>
    <row r="28" spans="3:56" x14ac:dyDescent="0.25">
      <c r="C28" s="4"/>
      <c r="D28" s="4"/>
      <c r="E28" s="4"/>
      <c r="F28" s="4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</row>
    <row r="29" spans="3:56" x14ac:dyDescent="0.25">
      <c r="C29" s="5" t="s">
        <v>17</v>
      </c>
      <c r="D29" s="8">
        <f t="shared" ref="D29:BD29" si="12">+SUM(D31:D34)</f>
        <v>35831.268702500005</v>
      </c>
      <c r="E29" s="8">
        <f t="shared" si="12"/>
        <v>36348.462801999995</v>
      </c>
      <c r="F29" s="8">
        <f t="shared" si="12"/>
        <v>16781.418747899999</v>
      </c>
      <c r="G29" s="8">
        <f t="shared" si="12"/>
        <v>2911.1277770000002</v>
      </c>
      <c r="H29" s="8">
        <f t="shared" si="12"/>
        <v>695.49842000000001</v>
      </c>
      <c r="I29" s="8">
        <f t="shared" si="12"/>
        <v>45.430546</v>
      </c>
      <c r="J29" s="8">
        <f t="shared" si="12"/>
        <v>6.4356970000000002</v>
      </c>
      <c r="K29" s="8">
        <f t="shared" si="12"/>
        <v>0</v>
      </c>
      <c r="L29" s="8">
        <f t="shared" si="12"/>
        <v>1647.4695019999999</v>
      </c>
      <c r="M29" s="8">
        <f t="shared" si="12"/>
        <v>3199.1768419999999</v>
      </c>
      <c r="N29" s="8">
        <f t="shared" si="12"/>
        <v>6733.7020629999997</v>
      </c>
      <c r="O29" s="8">
        <f t="shared" si="12"/>
        <v>5044.1889155000008</v>
      </c>
      <c r="P29" s="8">
        <f t="shared" si="12"/>
        <v>3712.4245209999999</v>
      </c>
      <c r="Q29" s="8">
        <f t="shared" si="12"/>
        <v>6973.8602680000004</v>
      </c>
      <c r="R29" s="8">
        <f t="shared" si="12"/>
        <v>4861.9541509999999</v>
      </c>
      <c r="S29" s="8">
        <f t="shared" si="12"/>
        <v>2816.537973</v>
      </c>
      <c r="T29" s="8">
        <f t="shared" si="12"/>
        <v>4442.3790820000004</v>
      </c>
      <c r="U29" s="8">
        <f t="shared" si="12"/>
        <v>888.21788500000002</v>
      </c>
      <c r="V29" s="8">
        <f t="shared" si="12"/>
        <v>271.20908800000001</v>
      </c>
      <c r="W29" s="8">
        <f t="shared" si="12"/>
        <v>295.20911699999999</v>
      </c>
      <c r="X29" s="8">
        <f t="shared" si="12"/>
        <v>559.90018299999997</v>
      </c>
      <c r="Y29" s="8">
        <f t="shared" si="12"/>
        <v>2608.7373010000001</v>
      </c>
      <c r="Z29" s="8">
        <f t="shared" si="12"/>
        <v>4891.7271600000004</v>
      </c>
      <c r="AA29" s="8">
        <f t="shared" si="12"/>
        <v>4083.9710669999999</v>
      </c>
      <c r="AB29" s="8">
        <f t="shared" si="12"/>
        <v>3234.3867439999999</v>
      </c>
      <c r="AC29" s="8">
        <f t="shared" si="12"/>
        <v>6358.87896</v>
      </c>
      <c r="AD29" s="8">
        <f t="shared" si="12"/>
        <v>5897.3082420000001</v>
      </c>
      <c r="AE29" s="8">
        <f t="shared" si="12"/>
        <v>3213.12725</v>
      </c>
      <c r="AF29" s="8">
        <f t="shared" si="12"/>
        <v>545.40984200000003</v>
      </c>
      <c r="AG29" s="8">
        <f t="shared" si="12"/>
        <v>770.60847100000001</v>
      </c>
      <c r="AH29" s="8">
        <f t="shared" si="12"/>
        <v>0</v>
      </c>
      <c r="AI29" s="8">
        <f t="shared" si="12"/>
        <v>0</v>
      </c>
      <c r="AJ29" s="8">
        <f t="shared" si="12"/>
        <v>25.034192000000001</v>
      </c>
      <c r="AK29" s="8">
        <f t="shared" si="12"/>
        <v>299.88084900000001</v>
      </c>
      <c r="AL29" s="8">
        <f t="shared" si="12"/>
        <v>1130.7419319999999</v>
      </c>
      <c r="AM29" s="8">
        <f t="shared" si="12"/>
        <v>3646.993273</v>
      </c>
      <c r="AN29" s="8">
        <f t="shared" si="12"/>
        <v>2949.8363018999999</v>
      </c>
      <c r="AO29" s="8">
        <f t="shared" si="12"/>
        <v>1812.3886440000001</v>
      </c>
      <c r="AP29" s="8">
        <f t="shared" si="12"/>
        <v>2387.3979929999996</v>
      </c>
      <c r="AQ29" s="8">
        <f t="shared" si="12"/>
        <v>2505.4902550000002</v>
      </c>
      <c r="AR29" s="8">
        <f t="shared" si="12"/>
        <v>1138.7748348</v>
      </c>
      <c r="AS29" s="8">
        <f t="shared" si="12"/>
        <v>1406.34192665</v>
      </c>
      <c r="AT29" s="8">
        <f t="shared" si="12"/>
        <v>603.2247405999999</v>
      </c>
      <c r="AU29" s="8">
        <f t="shared" si="12"/>
        <v>0</v>
      </c>
      <c r="AV29" s="8">
        <f t="shared" si="12"/>
        <v>0</v>
      </c>
      <c r="AW29" s="8">
        <f t="shared" si="12"/>
        <v>0</v>
      </c>
      <c r="AX29" s="8">
        <f t="shared" si="12"/>
        <v>0</v>
      </c>
      <c r="AY29" s="8">
        <f t="shared" si="12"/>
        <v>0</v>
      </c>
      <c r="AZ29" s="8">
        <f t="shared" si="12"/>
        <v>0</v>
      </c>
      <c r="BA29" s="8">
        <f t="shared" si="12"/>
        <v>0</v>
      </c>
      <c r="BB29" s="8">
        <f t="shared" si="12"/>
        <v>0</v>
      </c>
      <c r="BC29" s="8">
        <f t="shared" si="12"/>
        <v>4529.145563</v>
      </c>
      <c r="BD29" s="8">
        <f t="shared" si="12"/>
        <v>5653.8317570499994</v>
      </c>
    </row>
    <row r="30" spans="3:56" x14ac:dyDescent="0.25">
      <c r="C30" s="4"/>
      <c r="D30" s="4"/>
      <c r="E30" s="4"/>
      <c r="F30" s="4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</row>
    <row r="31" spans="3:56" x14ac:dyDescent="0.25">
      <c r="C31" s="4" t="s">
        <v>18</v>
      </c>
      <c r="D31" s="36">
        <v>35825.803504500007</v>
      </c>
      <c r="E31" s="36">
        <v>36348.462801999995</v>
      </c>
      <c r="F31" s="36">
        <v>15282.679563000002</v>
      </c>
      <c r="G31" s="7">
        <v>2911.1277770000002</v>
      </c>
      <c r="H31" s="7">
        <v>695.49842000000001</v>
      </c>
      <c r="I31" s="7">
        <v>45.430546</v>
      </c>
      <c r="J31" s="7">
        <v>0.970499</v>
      </c>
      <c r="K31" s="7"/>
      <c r="L31" s="7">
        <v>1647.4695019999999</v>
      </c>
      <c r="M31" s="7">
        <v>3199.1768419999999</v>
      </c>
      <c r="N31" s="7">
        <v>6733.7020629999997</v>
      </c>
      <c r="O31" s="7">
        <v>5044.1889155000008</v>
      </c>
      <c r="P31" s="7">
        <v>3712.4245209999999</v>
      </c>
      <c r="Q31" s="7">
        <v>6973.8602680000004</v>
      </c>
      <c r="R31" s="7">
        <v>4861.9541509999999</v>
      </c>
      <c r="S31" s="7">
        <v>2816.537973</v>
      </c>
      <c r="T31" s="7">
        <v>4442.3790820000004</v>
      </c>
      <c r="U31" s="7">
        <v>888.21788500000002</v>
      </c>
      <c r="V31" s="7">
        <v>271.20908800000001</v>
      </c>
      <c r="W31" s="7">
        <v>295.20911699999999</v>
      </c>
      <c r="X31" s="7">
        <v>559.90018299999997</v>
      </c>
      <c r="Y31" s="7">
        <v>2608.7373010000001</v>
      </c>
      <c r="Z31" s="7">
        <v>4891.7271600000004</v>
      </c>
      <c r="AA31" s="7">
        <v>4083.9710669999999</v>
      </c>
      <c r="AB31" s="7">
        <v>3234.3867439999999</v>
      </c>
      <c r="AC31" s="7">
        <v>6358.87896</v>
      </c>
      <c r="AD31" s="7">
        <v>5897.3082420000001</v>
      </c>
      <c r="AE31" s="7">
        <v>3213.12725</v>
      </c>
      <c r="AF31" s="7">
        <v>545.40984200000003</v>
      </c>
      <c r="AG31" s="7">
        <v>770.60847100000001</v>
      </c>
      <c r="AH31" s="7"/>
      <c r="AI31" s="7"/>
      <c r="AJ31" s="7">
        <v>0</v>
      </c>
      <c r="AK31" s="7">
        <v>299.88084900000001</v>
      </c>
      <c r="AL31" s="7">
        <v>596.69393200000002</v>
      </c>
      <c r="AM31" s="7">
        <v>3442.4232849999999</v>
      </c>
      <c r="AN31" s="7">
        <v>2330.6992620000001</v>
      </c>
      <c r="AO31" s="7">
        <v>1812.3886440000001</v>
      </c>
      <c r="AP31" s="7">
        <v>2271.4480279999998</v>
      </c>
      <c r="AQ31" s="7">
        <v>2505.4902550000002</v>
      </c>
      <c r="AR31" s="7">
        <v>426.82040999999998</v>
      </c>
      <c r="AS31" s="7">
        <v>762.67666099999997</v>
      </c>
      <c r="AT31" s="7">
        <v>79.923057</v>
      </c>
      <c r="AU31" s="7"/>
      <c r="AV31" s="7"/>
      <c r="AW31" s="7"/>
      <c r="AX31" s="7"/>
      <c r="AY31" s="7"/>
      <c r="AZ31" s="7"/>
      <c r="BA31" s="7"/>
      <c r="BB31" s="7"/>
      <c r="BC31" s="7">
        <f>+AE31+AF31+AG31+AH31</f>
        <v>4529.145563</v>
      </c>
      <c r="BD31" s="7">
        <f>+AQ31+AR31+AS31+AT31</f>
        <v>3774.9103829999999</v>
      </c>
    </row>
    <row r="32" spans="3:56" x14ac:dyDescent="0.25">
      <c r="C32" s="4" t="s">
        <v>19</v>
      </c>
      <c r="D32" s="36">
        <v>0</v>
      </c>
      <c r="E32" s="36">
        <v>0</v>
      </c>
      <c r="F32" s="36">
        <v>309.68386099999998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>
        <v>0</v>
      </c>
      <c r="AK32" s="7"/>
      <c r="AL32" s="7"/>
      <c r="AM32" s="7">
        <v>204.569988</v>
      </c>
      <c r="AN32" s="7">
        <v>105.113873</v>
      </c>
      <c r="AO32" s="7"/>
      <c r="AP32" s="7"/>
      <c r="AQ32" s="7"/>
      <c r="AR32" s="7">
        <v>0</v>
      </c>
      <c r="AS32" s="7">
        <v>0</v>
      </c>
      <c r="AT32" s="7">
        <v>20.806000000000001</v>
      </c>
      <c r="AU32" s="7"/>
      <c r="AV32" s="7"/>
      <c r="AW32" s="7"/>
      <c r="AX32" s="7"/>
      <c r="AY32" s="7"/>
      <c r="AZ32" s="7"/>
      <c r="BA32" s="7"/>
      <c r="BB32" s="7"/>
      <c r="BC32" s="7">
        <f t="shared" ref="BC32:BC34" si="13">+AE32+AF32+AG32+AH32</f>
        <v>0</v>
      </c>
      <c r="BD32" s="7">
        <f t="shared" ref="BD32:BD34" si="14">+AQ32+AR32+AS32+AT32</f>
        <v>20.806000000000001</v>
      </c>
    </row>
    <row r="33" spans="3:56" x14ac:dyDescent="0.25">
      <c r="C33" s="4" t="s">
        <v>20</v>
      </c>
      <c r="D33" s="36">
        <v>0</v>
      </c>
      <c r="E33" s="36">
        <v>0</v>
      </c>
      <c r="F33" s="36">
        <v>559.08219199999996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>
        <v>25.034192000000001</v>
      </c>
      <c r="AK33" s="7"/>
      <c r="AL33" s="7">
        <v>534.048</v>
      </c>
      <c r="AM33" s="7"/>
      <c r="AN33" s="7">
        <v>0</v>
      </c>
      <c r="AO33" s="7"/>
      <c r="AP33" s="7"/>
      <c r="AQ33" s="7"/>
      <c r="AR33" s="7">
        <v>0</v>
      </c>
      <c r="AS33" s="7">
        <v>0</v>
      </c>
      <c r="AT33" s="7">
        <v>0</v>
      </c>
      <c r="AU33" s="7"/>
      <c r="AV33" s="7"/>
      <c r="AW33" s="7"/>
      <c r="AX33" s="7"/>
      <c r="AY33" s="7"/>
      <c r="AZ33" s="7"/>
      <c r="BA33" s="7"/>
      <c r="BB33" s="7"/>
      <c r="BC33" s="7">
        <f t="shared" si="13"/>
        <v>0</v>
      </c>
      <c r="BD33" s="7">
        <f t="shared" si="14"/>
        <v>0</v>
      </c>
    </row>
    <row r="34" spans="3:56" x14ac:dyDescent="0.25">
      <c r="C34" s="4" t="s">
        <v>21</v>
      </c>
      <c r="D34" s="36">
        <v>5.465198</v>
      </c>
      <c r="E34" s="36">
        <v>0</v>
      </c>
      <c r="F34" s="36">
        <v>629.9731319</v>
      </c>
      <c r="G34" s="7"/>
      <c r="H34" s="7"/>
      <c r="I34" s="7"/>
      <c r="J34" s="7">
        <v>5.465198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>
        <v>0</v>
      </c>
      <c r="AK34" s="7"/>
      <c r="AL34" s="7"/>
      <c r="AM34" s="7"/>
      <c r="AN34" s="7">
        <v>514.02316689999998</v>
      </c>
      <c r="AO34" s="7"/>
      <c r="AP34" s="7">
        <v>115.94996500000001</v>
      </c>
      <c r="AQ34" s="7"/>
      <c r="AR34" s="7">
        <v>711.95442479999997</v>
      </c>
      <c r="AS34" s="7">
        <v>643.66526564999992</v>
      </c>
      <c r="AT34" s="7">
        <v>502.49568359999995</v>
      </c>
      <c r="AU34" s="7"/>
      <c r="AV34" s="7"/>
      <c r="AW34" s="7"/>
      <c r="AX34" s="7"/>
      <c r="AY34" s="7"/>
      <c r="AZ34" s="7"/>
      <c r="BA34" s="7"/>
      <c r="BB34" s="7"/>
      <c r="BC34" s="7">
        <f t="shared" si="13"/>
        <v>0</v>
      </c>
      <c r="BD34" s="7">
        <f t="shared" si="14"/>
        <v>1858.1153740499997</v>
      </c>
    </row>
    <row r="35" spans="3:56" x14ac:dyDescent="0.25">
      <c r="C35" s="4"/>
      <c r="D35" s="4"/>
      <c r="E35" s="4"/>
      <c r="F35" s="4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</row>
    <row r="36" spans="3:56" x14ac:dyDescent="0.25">
      <c r="C36" s="5" t="s">
        <v>22</v>
      </c>
      <c r="D36" s="8">
        <f t="shared" ref="D36:G36" si="15">+SUM(D38:D50)</f>
        <v>49074.25615528888</v>
      </c>
      <c r="E36" s="8">
        <f t="shared" si="15"/>
        <v>55928.37165941469</v>
      </c>
      <c r="F36" s="8">
        <f t="shared" si="15"/>
        <v>146919.86518505</v>
      </c>
      <c r="G36" s="8">
        <f t="shared" si="15"/>
        <v>4262.2388957999992</v>
      </c>
      <c r="H36" s="8">
        <f t="shared" ref="H36:BD36" si="16">+SUM(H38:H50)</f>
        <v>5005.7728382000014</v>
      </c>
      <c r="I36" s="8">
        <f t="shared" si="16"/>
        <v>4624.6859936000001</v>
      </c>
      <c r="J36" s="8">
        <f t="shared" si="16"/>
        <v>3740.3797269999991</v>
      </c>
      <c r="K36" s="8">
        <f t="shared" si="16"/>
        <v>2637.6342638000006</v>
      </c>
      <c r="L36" s="8">
        <f t="shared" si="16"/>
        <v>5157.7765288000001</v>
      </c>
      <c r="M36" s="8">
        <f t="shared" si="16"/>
        <v>3929.9579760838974</v>
      </c>
      <c r="N36" s="8">
        <f t="shared" si="16"/>
        <v>3294.8959930000001</v>
      </c>
      <c r="O36" s="8">
        <f t="shared" si="16"/>
        <v>4607.2156492061022</v>
      </c>
      <c r="P36" s="8">
        <f t="shared" si="16"/>
        <v>3005.1024187988805</v>
      </c>
      <c r="Q36" s="8">
        <f t="shared" si="16"/>
        <v>5385.6713340000006</v>
      </c>
      <c r="R36" s="8">
        <f t="shared" si="16"/>
        <v>3422.9245369999999</v>
      </c>
      <c r="S36" s="8">
        <f t="shared" si="16"/>
        <v>3493.24981568468</v>
      </c>
      <c r="T36" s="8">
        <f t="shared" si="16"/>
        <v>5121.1587472000001</v>
      </c>
      <c r="U36" s="8">
        <f t="shared" si="16"/>
        <v>4593.4967696000003</v>
      </c>
      <c r="V36" s="8">
        <f t="shared" si="16"/>
        <v>3864.1940718000001</v>
      </c>
      <c r="W36" s="8">
        <f t="shared" si="16"/>
        <v>3236.0369017300004</v>
      </c>
      <c r="X36" s="8">
        <f t="shared" si="16"/>
        <v>3693.0970938</v>
      </c>
      <c r="Y36" s="8">
        <f t="shared" si="16"/>
        <v>6186.4327771999997</v>
      </c>
      <c r="Z36" s="8">
        <f t="shared" si="16"/>
        <v>4887.9563572000006</v>
      </c>
      <c r="AA36" s="8">
        <f t="shared" si="16"/>
        <v>3857.5941604</v>
      </c>
      <c r="AB36" s="8">
        <f t="shared" si="16"/>
        <v>6371.8741355999991</v>
      </c>
      <c r="AC36" s="8">
        <f t="shared" si="16"/>
        <v>6215.1575821999995</v>
      </c>
      <c r="AD36" s="8">
        <f t="shared" si="16"/>
        <v>4408.1232470000004</v>
      </c>
      <c r="AE36" s="8">
        <f t="shared" si="16"/>
        <v>7076.9187058700008</v>
      </c>
      <c r="AF36" s="8">
        <f t="shared" si="16"/>
        <v>6483.8614979799995</v>
      </c>
      <c r="AG36" s="8">
        <f t="shared" si="16"/>
        <v>7663.381027200001</v>
      </c>
      <c r="AH36" s="8">
        <f t="shared" si="16"/>
        <v>5561.2075042000006</v>
      </c>
      <c r="AI36" s="8">
        <f t="shared" si="16"/>
        <v>9569.3738416000015</v>
      </c>
      <c r="AJ36" s="8">
        <f t="shared" si="16"/>
        <v>9623.6975824000001</v>
      </c>
      <c r="AK36" s="8">
        <f t="shared" si="16"/>
        <v>12050.0245782</v>
      </c>
      <c r="AL36" s="8">
        <f t="shared" si="16"/>
        <v>9281.4526824000004</v>
      </c>
      <c r="AM36" s="8">
        <f t="shared" si="16"/>
        <v>8551.3166635999987</v>
      </c>
      <c r="AN36" s="8">
        <f t="shared" si="16"/>
        <v>49620.041492600001</v>
      </c>
      <c r="AO36" s="8">
        <f t="shared" si="16"/>
        <v>10622.522929000001</v>
      </c>
      <c r="AP36" s="8">
        <f t="shared" si="16"/>
        <v>10816.06668</v>
      </c>
      <c r="AQ36" s="8">
        <f t="shared" si="16"/>
        <v>14601.443625600001</v>
      </c>
      <c r="AR36" s="8">
        <f t="shared" si="16"/>
        <v>46584.283596199995</v>
      </c>
      <c r="AS36" s="8">
        <f t="shared" si="16"/>
        <v>10618.2548866</v>
      </c>
      <c r="AT36" s="8">
        <f t="shared" si="16"/>
        <v>11634.0768704</v>
      </c>
      <c r="AU36" s="8">
        <f t="shared" si="16"/>
        <v>0</v>
      </c>
      <c r="AV36" s="8">
        <f t="shared" si="16"/>
        <v>0</v>
      </c>
      <c r="AW36" s="8">
        <f t="shared" si="16"/>
        <v>0</v>
      </c>
      <c r="AX36" s="8">
        <f t="shared" si="16"/>
        <v>0</v>
      </c>
      <c r="AY36" s="8">
        <f t="shared" si="16"/>
        <v>0</v>
      </c>
      <c r="AZ36" s="8">
        <f t="shared" si="16"/>
        <v>0</v>
      </c>
      <c r="BA36" s="8">
        <f t="shared" si="16"/>
        <v>0</v>
      </c>
      <c r="BB36" s="8">
        <f t="shared" si="16"/>
        <v>0</v>
      </c>
      <c r="BC36" s="8">
        <f t="shared" si="16"/>
        <v>26785.368735250002</v>
      </c>
      <c r="BD36" s="8">
        <f t="shared" si="16"/>
        <v>83438.058978800007</v>
      </c>
    </row>
    <row r="37" spans="3:56" x14ac:dyDescent="0.25">
      <c r="C37" s="4"/>
      <c r="D37" s="4"/>
      <c r="E37" s="4"/>
      <c r="F37" s="4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</row>
    <row r="38" spans="3:56" x14ac:dyDescent="0.25">
      <c r="C38" s="4" t="s">
        <v>23</v>
      </c>
      <c r="D38" s="36">
        <v>0</v>
      </c>
      <c r="E38" s="36">
        <v>0</v>
      </c>
      <c r="F38" s="36">
        <v>34.157556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>
        <v>0</v>
      </c>
      <c r="AK38" s="7"/>
      <c r="AL38" s="7"/>
      <c r="AM38" s="7"/>
      <c r="AN38" s="7">
        <v>0</v>
      </c>
      <c r="AO38" s="7"/>
      <c r="AP38" s="7">
        <v>34.157556</v>
      </c>
      <c r="AQ38" s="7"/>
      <c r="AR38" s="7">
        <v>0</v>
      </c>
      <c r="AS38" s="7">
        <v>0</v>
      </c>
      <c r="AT38" s="7">
        <v>19.970596</v>
      </c>
      <c r="AU38" s="7"/>
      <c r="AV38" s="7"/>
      <c r="AW38" s="7"/>
      <c r="AX38" s="7"/>
      <c r="AY38" s="7"/>
      <c r="AZ38" s="7"/>
      <c r="BA38" s="7"/>
      <c r="BB38" s="7"/>
      <c r="BC38" s="7">
        <f>+AE38+AF38+AG38+AH38</f>
        <v>0</v>
      </c>
      <c r="BD38" s="7">
        <f>+AQ38+AR38+AS38+AT38</f>
        <v>19.970596</v>
      </c>
    </row>
    <row r="39" spans="3:56" x14ac:dyDescent="0.25">
      <c r="C39" s="4" t="s">
        <v>24</v>
      </c>
      <c r="D39" s="36">
        <v>0</v>
      </c>
      <c r="E39" s="36">
        <v>87.670946000000001</v>
      </c>
      <c r="F39" s="36"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87.670946000000001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>
        <v>0</v>
      </c>
      <c r="AK39" s="7"/>
      <c r="AL39" s="7"/>
      <c r="AM39" s="7"/>
      <c r="AN39" s="7">
        <v>0</v>
      </c>
      <c r="AO39" s="7"/>
      <c r="AP39" s="7"/>
      <c r="AQ39" s="7"/>
      <c r="AR39" s="7">
        <v>0</v>
      </c>
      <c r="AS39" s="7">
        <v>0</v>
      </c>
      <c r="AT39" s="7">
        <v>0</v>
      </c>
      <c r="AU39" s="7"/>
      <c r="AV39" s="7"/>
      <c r="AW39" s="7"/>
      <c r="AX39" s="7"/>
      <c r="AY39" s="7"/>
      <c r="AZ39" s="7"/>
      <c r="BA39" s="7"/>
      <c r="BB39" s="7"/>
      <c r="BC39" s="7">
        <f t="shared" ref="BC39:BC50" si="17">+AE39+AF39+AG39+AH39</f>
        <v>0</v>
      </c>
      <c r="BD39" s="7">
        <f t="shared" ref="BD39:BD50" si="18">+AQ39+AR39+AS39+AT39</f>
        <v>0</v>
      </c>
    </row>
    <row r="40" spans="3:56" x14ac:dyDescent="0.25">
      <c r="C40" s="4" t="s">
        <v>25</v>
      </c>
      <c r="D40" s="36">
        <v>154.744832</v>
      </c>
      <c r="E40" s="36">
        <v>136.89835400000001</v>
      </c>
      <c r="F40" s="36"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>
        <v>154.744832</v>
      </c>
      <c r="S40" s="7">
        <v>99.770160000000004</v>
      </c>
      <c r="T40" s="7"/>
      <c r="U40" s="7"/>
      <c r="V40" s="7"/>
      <c r="W40" s="7"/>
      <c r="X40" s="7"/>
      <c r="Y40" s="7"/>
      <c r="Z40" s="7"/>
      <c r="AA40" s="7"/>
      <c r="AB40" s="7"/>
      <c r="AC40" s="7">
        <v>37.128194000000001</v>
      </c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>
        <v>0</v>
      </c>
      <c r="AO40" s="7"/>
      <c r="AP40" s="7"/>
      <c r="AQ40" s="7"/>
      <c r="AR40" s="7">
        <v>0</v>
      </c>
      <c r="AS40" s="7">
        <v>0</v>
      </c>
      <c r="AT40" s="7">
        <v>208.278437</v>
      </c>
      <c r="AU40" s="7"/>
      <c r="AV40" s="7"/>
      <c r="AW40" s="7"/>
      <c r="AX40" s="7"/>
      <c r="AY40" s="7"/>
      <c r="AZ40" s="7"/>
      <c r="BA40" s="7"/>
      <c r="BB40" s="7"/>
      <c r="BC40" s="7">
        <f t="shared" si="17"/>
        <v>0</v>
      </c>
      <c r="BD40" s="7">
        <f t="shared" si="18"/>
        <v>208.278437</v>
      </c>
    </row>
    <row r="41" spans="3:56" x14ac:dyDescent="0.25">
      <c r="C41" s="4" t="s">
        <v>26</v>
      </c>
      <c r="D41" s="36">
        <v>188.43107900000001</v>
      </c>
      <c r="E41" s="36">
        <v>114.333431</v>
      </c>
      <c r="F41" s="36">
        <v>80.729523999999998</v>
      </c>
      <c r="G41" s="7"/>
      <c r="H41" s="7"/>
      <c r="I41" s="7">
        <v>14.048384</v>
      </c>
      <c r="J41" s="7"/>
      <c r="K41" s="7"/>
      <c r="L41" s="7">
        <v>7.5564929999999997</v>
      </c>
      <c r="M41" s="7"/>
      <c r="N41" s="7"/>
      <c r="O41" s="7"/>
      <c r="P41" s="7">
        <v>54.472842</v>
      </c>
      <c r="Q41" s="7">
        <v>112.35336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>
        <v>114.333431</v>
      </c>
      <c r="AC41" s="7"/>
      <c r="AD41" s="7"/>
      <c r="AE41" s="7"/>
      <c r="AF41" s="7"/>
      <c r="AG41" s="7"/>
      <c r="AH41" s="7"/>
      <c r="AI41" s="7"/>
      <c r="AJ41" s="7">
        <v>70.186723000000001</v>
      </c>
      <c r="AK41" s="7"/>
      <c r="AL41" s="7"/>
      <c r="AM41" s="7">
        <v>0.279721</v>
      </c>
      <c r="AN41" s="7">
        <v>0</v>
      </c>
      <c r="AO41" s="7">
        <v>10.26308</v>
      </c>
      <c r="AP41" s="7"/>
      <c r="AQ41" s="7"/>
      <c r="AR41" s="7">
        <v>0</v>
      </c>
      <c r="AS41" s="7">
        <v>0</v>
      </c>
      <c r="AT41" s="7">
        <v>0</v>
      </c>
      <c r="AU41" s="7"/>
      <c r="AV41" s="7"/>
      <c r="AW41" s="7"/>
      <c r="AX41" s="7"/>
      <c r="AY41" s="7"/>
      <c r="AZ41" s="7"/>
      <c r="BA41" s="7"/>
      <c r="BB41" s="7"/>
      <c r="BC41" s="7">
        <f t="shared" si="17"/>
        <v>0</v>
      </c>
      <c r="BD41" s="7">
        <f t="shared" si="18"/>
        <v>0</v>
      </c>
    </row>
    <row r="42" spans="3:56" x14ac:dyDescent="0.25">
      <c r="C42" s="4" t="s">
        <v>27</v>
      </c>
      <c r="D42" s="36">
        <v>735.15038651000009</v>
      </c>
      <c r="E42" s="36">
        <v>14.425753</v>
      </c>
      <c r="F42" s="36">
        <v>9.4016009999999994</v>
      </c>
      <c r="G42" s="7"/>
      <c r="H42" s="7">
        <v>4.9126349999999999</v>
      </c>
      <c r="I42" s="7">
        <v>47.716957999999998</v>
      </c>
      <c r="J42" s="7">
        <v>630.24097300000005</v>
      </c>
      <c r="K42" s="7"/>
      <c r="L42" s="7">
        <v>14.281999000000001</v>
      </c>
      <c r="M42" s="7"/>
      <c r="N42" s="7"/>
      <c r="O42" s="7">
        <v>13.763233510000001</v>
      </c>
      <c r="P42" s="7">
        <v>8.525665</v>
      </c>
      <c r="Q42" s="7"/>
      <c r="R42" s="7">
        <v>15.708923</v>
      </c>
      <c r="S42" s="7"/>
      <c r="T42" s="7"/>
      <c r="U42" s="7"/>
      <c r="V42" s="7"/>
      <c r="W42" s="7">
        <v>14.425753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>
        <v>1.7240999999999999E-2</v>
      </c>
      <c r="AI42" s="7"/>
      <c r="AJ42" s="7">
        <v>0</v>
      </c>
      <c r="AK42" s="7"/>
      <c r="AL42" s="7"/>
      <c r="AM42" s="7"/>
      <c r="AN42" s="7">
        <v>0</v>
      </c>
      <c r="AO42" s="7"/>
      <c r="AP42" s="7">
        <v>9.3843599999999991</v>
      </c>
      <c r="AQ42" s="7"/>
      <c r="AR42" s="7">
        <v>0</v>
      </c>
      <c r="AS42" s="7">
        <v>0</v>
      </c>
      <c r="AT42" s="7">
        <v>0</v>
      </c>
      <c r="AU42" s="7"/>
      <c r="AV42" s="7"/>
      <c r="AW42" s="7"/>
      <c r="AX42" s="7"/>
      <c r="AY42" s="7"/>
      <c r="AZ42" s="7"/>
      <c r="BA42" s="7"/>
      <c r="BB42" s="7"/>
      <c r="BC42" s="39">
        <f t="shared" si="17"/>
        <v>1.7240999999999999E-2</v>
      </c>
      <c r="BD42" s="7">
        <f t="shared" si="18"/>
        <v>0</v>
      </c>
    </row>
    <row r="43" spans="3:56" x14ac:dyDescent="0.25">
      <c r="C43" s="4" t="s">
        <v>28</v>
      </c>
      <c r="D43" s="36">
        <v>1289.2433389999999</v>
      </c>
      <c r="E43" s="36">
        <v>26550.411691000001</v>
      </c>
      <c r="F43" s="36">
        <v>104119.395663</v>
      </c>
      <c r="G43" s="7"/>
      <c r="H43" s="7">
        <v>117.51245700000133</v>
      </c>
      <c r="I43" s="7">
        <v>120.132498</v>
      </c>
      <c r="J43" s="7">
        <v>126.70925699999862</v>
      </c>
      <c r="K43" s="7"/>
      <c r="L43" s="7">
        <v>107.079228</v>
      </c>
      <c r="M43" s="7">
        <v>128.85507699999999</v>
      </c>
      <c r="N43" s="7">
        <v>136.88218599999999</v>
      </c>
      <c r="O43" s="7"/>
      <c r="P43" s="7">
        <v>408.233632</v>
      </c>
      <c r="Q43" s="7">
        <v>83.239003999999994</v>
      </c>
      <c r="R43" s="7">
        <v>60.6</v>
      </c>
      <c r="S43" s="7">
        <v>1180.5917750000001</v>
      </c>
      <c r="T43" s="7">
        <v>1585.0409830000001</v>
      </c>
      <c r="U43" s="7">
        <v>2023.7802340000001</v>
      </c>
      <c r="V43" s="7">
        <v>924.62080900000001</v>
      </c>
      <c r="W43" s="7">
        <v>831.57865900000002</v>
      </c>
      <c r="X43" s="7">
        <v>1280.9186130000001</v>
      </c>
      <c r="Y43" s="7">
        <v>2105.0034519999999</v>
      </c>
      <c r="Z43" s="7">
        <v>2397.4468510000002</v>
      </c>
      <c r="AA43" s="7">
        <v>2133.9745860000003</v>
      </c>
      <c r="AB43" s="7">
        <v>4264.2209519999997</v>
      </c>
      <c r="AC43" s="7">
        <v>4961.7430059999997</v>
      </c>
      <c r="AD43" s="7">
        <v>2861.491771</v>
      </c>
      <c r="AE43" s="7">
        <v>4004.5476130000002</v>
      </c>
      <c r="AF43" s="7">
        <v>4056.4653170000001</v>
      </c>
      <c r="AG43" s="7">
        <v>5098.8453179999997</v>
      </c>
      <c r="AH43" s="7">
        <v>2992.0484160000001</v>
      </c>
      <c r="AI43" s="7">
        <v>6098.4959630000003</v>
      </c>
      <c r="AJ43" s="7">
        <v>6321.3070559999996</v>
      </c>
      <c r="AK43" s="7">
        <v>4680.9189079999996</v>
      </c>
      <c r="AL43" s="7">
        <v>5911.2544500000004</v>
      </c>
      <c r="AM43" s="7">
        <v>5648.0821809999998</v>
      </c>
      <c r="AN43" s="7">
        <v>45384.596450000005</v>
      </c>
      <c r="AO43" s="7">
        <v>7836.80375</v>
      </c>
      <c r="AP43" s="7">
        <v>6086.0302410000004</v>
      </c>
      <c r="AQ43" s="7">
        <v>5844.2158980000004</v>
      </c>
      <c r="AR43" s="7">
        <v>41547.510904000002</v>
      </c>
      <c r="AS43" s="7">
        <v>5008.8558469999998</v>
      </c>
      <c r="AT43" s="7">
        <v>7773.4649129999998</v>
      </c>
      <c r="AU43" s="7"/>
      <c r="AV43" s="7"/>
      <c r="AW43" s="7"/>
      <c r="AX43" s="7"/>
      <c r="AY43" s="7"/>
      <c r="AZ43" s="7"/>
      <c r="BA43" s="7"/>
      <c r="BB43" s="7"/>
      <c r="BC43" s="7">
        <f t="shared" si="17"/>
        <v>16151.906664</v>
      </c>
      <c r="BD43" s="7">
        <f t="shared" si="18"/>
        <v>60174.047562000007</v>
      </c>
    </row>
    <row r="44" spans="3:56" x14ac:dyDescent="0.25">
      <c r="C44" s="4" t="s">
        <v>29</v>
      </c>
      <c r="D44" s="36">
        <v>0</v>
      </c>
      <c r="E44" s="36">
        <v>0</v>
      </c>
      <c r="F44" s="36"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>
        <v>0</v>
      </c>
      <c r="AK44" s="7"/>
      <c r="AL44" s="7"/>
      <c r="AM44" s="7"/>
      <c r="AN44" s="7">
        <v>0</v>
      </c>
      <c r="AO44" s="7"/>
      <c r="AP44" s="7"/>
      <c r="AQ44" s="7"/>
      <c r="AR44" s="7">
        <v>0</v>
      </c>
      <c r="AS44" s="7">
        <v>0</v>
      </c>
      <c r="AT44" s="7">
        <v>0</v>
      </c>
      <c r="AU44" s="7"/>
      <c r="AV44" s="7"/>
      <c r="AW44" s="7"/>
      <c r="AX44" s="7"/>
      <c r="AY44" s="7"/>
      <c r="AZ44" s="7"/>
      <c r="BA44" s="7"/>
      <c r="BB44" s="7"/>
      <c r="BC44" s="7">
        <f t="shared" si="17"/>
        <v>0</v>
      </c>
      <c r="BD44" s="7">
        <f t="shared" si="18"/>
        <v>0</v>
      </c>
    </row>
    <row r="45" spans="3:56" x14ac:dyDescent="0.25">
      <c r="C45" s="4" t="s">
        <v>30</v>
      </c>
      <c r="D45" s="36">
        <v>675.29055747999996</v>
      </c>
      <c r="E45" s="36">
        <v>204.38404700000001</v>
      </c>
      <c r="F45" s="36">
        <v>318.07372399999997</v>
      </c>
      <c r="G45" s="7">
        <v>100.780372</v>
      </c>
      <c r="H45" s="7"/>
      <c r="I45" s="7"/>
      <c r="J45" s="7"/>
      <c r="K45" s="7"/>
      <c r="L45" s="7"/>
      <c r="M45" s="7">
        <v>154.37058099999999</v>
      </c>
      <c r="N45" s="7"/>
      <c r="O45" s="7">
        <v>1.9116034799999999</v>
      </c>
      <c r="P45" s="7"/>
      <c r="Q45" s="7">
        <v>283.04206699999997</v>
      </c>
      <c r="R45" s="7">
        <v>135.185934</v>
      </c>
      <c r="S45" s="7"/>
      <c r="T45" s="7"/>
      <c r="U45" s="7"/>
      <c r="V45" s="7"/>
      <c r="W45" s="7"/>
      <c r="X45" s="7"/>
      <c r="Y45" s="7"/>
      <c r="Z45" s="7">
        <v>5.0196889999999996</v>
      </c>
      <c r="AA45" s="7"/>
      <c r="AB45" s="7">
        <v>84.766881999999995</v>
      </c>
      <c r="AC45" s="7"/>
      <c r="AD45" s="7">
        <v>114.597476</v>
      </c>
      <c r="AE45" s="7"/>
      <c r="AF45" s="7"/>
      <c r="AG45" s="7"/>
      <c r="AH45" s="7"/>
      <c r="AI45" s="7"/>
      <c r="AJ45" s="7">
        <v>0</v>
      </c>
      <c r="AK45" s="7"/>
      <c r="AL45" s="7"/>
      <c r="AM45" s="7"/>
      <c r="AN45" s="7">
        <v>0</v>
      </c>
      <c r="AO45" s="7">
        <v>272.73386599999998</v>
      </c>
      <c r="AP45" s="7">
        <v>45.339858</v>
      </c>
      <c r="AQ45" s="7"/>
      <c r="AR45" s="7">
        <v>0</v>
      </c>
      <c r="AS45" s="7">
        <v>0</v>
      </c>
      <c r="AT45" s="7">
        <v>0</v>
      </c>
      <c r="AU45" s="7"/>
      <c r="AV45" s="7"/>
      <c r="AW45" s="7"/>
      <c r="AX45" s="7"/>
      <c r="AY45" s="7"/>
      <c r="AZ45" s="7"/>
      <c r="BA45" s="7"/>
      <c r="BB45" s="7"/>
      <c r="BC45" s="7">
        <f t="shared" si="17"/>
        <v>0</v>
      </c>
      <c r="BD45" s="7">
        <f t="shared" si="18"/>
        <v>0</v>
      </c>
    </row>
    <row r="46" spans="3:56" x14ac:dyDescent="0.25">
      <c r="C46" s="4" t="s">
        <v>31</v>
      </c>
      <c r="D46" s="36">
        <v>26815.496828999072</v>
      </c>
      <c r="E46" s="36">
        <v>19125.171079403903</v>
      </c>
      <c r="F46" s="36">
        <v>24347.78364645</v>
      </c>
      <c r="G46" s="7">
        <v>1555.2039414999999</v>
      </c>
      <c r="H46" s="7">
        <v>1892.4963835000001</v>
      </c>
      <c r="I46" s="7">
        <v>3258.0467054999999</v>
      </c>
      <c r="J46" s="7">
        <v>1646.361255</v>
      </c>
      <c r="K46" s="7">
        <v>2190.6479690000001</v>
      </c>
      <c r="L46" s="7">
        <v>4184.0873364999998</v>
      </c>
      <c r="M46" s="7">
        <v>2653.2309600699145</v>
      </c>
      <c r="N46" s="7">
        <v>2151.570005</v>
      </c>
      <c r="O46" s="7">
        <v>2902.2227914300856</v>
      </c>
      <c r="P46" s="7">
        <v>1284.2973589990675</v>
      </c>
      <c r="Q46" s="7">
        <v>1246.7321225000001</v>
      </c>
      <c r="R46" s="7">
        <v>1850.6</v>
      </c>
      <c r="S46" s="7">
        <v>1716.3992939039001</v>
      </c>
      <c r="T46" s="7">
        <v>2461.3510409999999</v>
      </c>
      <c r="U46" s="7">
        <v>1683.2074955000001</v>
      </c>
      <c r="V46" s="7">
        <v>1805.6998639999999</v>
      </c>
      <c r="W46" s="7">
        <v>1990.1736430000001</v>
      </c>
      <c r="X46" s="7">
        <v>1777.118489</v>
      </c>
      <c r="Y46" s="7">
        <v>2200.971031</v>
      </c>
      <c r="Z46" s="7">
        <v>1693.6556860000001</v>
      </c>
      <c r="AA46" s="7">
        <v>1244.397802</v>
      </c>
      <c r="AB46" s="7">
        <v>643.82418299999995</v>
      </c>
      <c r="AC46" s="7">
        <v>790.07255099999998</v>
      </c>
      <c r="AD46" s="7">
        <v>1118.3</v>
      </c>
      <c r="AE46" s="7">
        <v>2113.00198017</v>
      </c>
      <c r="AF46" s="7">
        <v>1754.84750878</v>
      </c>
      <c r="AG46" s="7">
        <v>2033.9705310000004</v>
      </c>
      <c r="AH46" s="7">
        <v>2117.9238460000001</v>
      </c>
      <c r="AI46" s="7">
        <v>2696.8120764999999</v>
      </c>
      <c r="AJ46" s="7">
        <v>1849.000395</v>
      </c>
      <c r="AK46" s="7">
        <v>2903.6676360000001</v>
      </c>
      <c r="AL46" s="7">
        <v>2183.2448319999999</v>
      </c>
      <c r="AM46" s="7">
        <v>1510.1710555</v>
      </c>
      <c r="AN46" s="7">
        <v>1576.417193</v>
      </c>
      <c r="AO46" s="7">
        <v>1626.9077600000001</v>
      </c>
      <c r="AP46" s="7">
        <v>1981.8188325000001</v>
      </c>
      <c r="AQ46" s="7">
        <v>2414.6904129999998</v>
      </c>
      <c r="AR46" s="7">
        <v>2500.5222159999998</v>
      </c>
      <c r="AS46" s="7">
        <v>2145.5508854999998</v>
      </c>
      <c r="AT46" s="7">
        <v>1674.9856119999999</v>
      </c>
      <c r="AU46" s="7"/>
      <c r="AV46" s="7"/>
      <c r="AW46" s="7"/>
      <c r="AX46" s="7"/>
      <c r="AY46" s="7"/>
      <c r="AZ46" s="7"/>
      <c r="BA46" s="7"/>
      <c r="BB46" s="7"/>
      <c r="BC46" s="7">
        <f t="shared" si="17"/>
        <v>8019.7438659500003</v>
      </c>
      <c r="BD46" s="7">
        <f t="shared" si="18"/>
        <v>8735.749126499999</v>
      </c>
    </row>
    <row r="47" spans="3:56" x14ac:dyDescent="0.25">
      <c r="C47" s="4" t="s">
        <v>32</v>
      </c>
      <c r="D47" s="36">
        <v>3202.5394054999997</v>
      </c>
      <c r="E47" s="36">
        <v>1844.1232630000004</v>
      </c>
      <c r="F47" s="36">
        <v>3859.4400320000004</v>
      </c>
      <c r="G47" s="7">
        <v>195.55574799999999</v>
      </c>
      <c r="H47" s="7">
        <v>988.22120399999994</v>
      </c>
      <c r="I47" s="7">
        <v>159.16529499999999</v>
      </c>
      <c r="J47" s="7">
        <v>976.17231500000003</v>
      </c>
      <c r="K47" s="7">
        <v>8.8567009999999993</v>
      </c>
      <c r="L47" s="7"/>
      <c r="M47" s="7">
        <v>227.60611</v>
      </c>
      <c r="N47" s="7">
        <v>254.04991999999999</v>
      </c>
      <c r="O47" s="7">
        <v>292.10670249999993</v>
      </c>
      <c r="P47" s="7">
        <v>64.383504000000002</v>
      </c>
      <c r="Q47" s="7"/>
      <c r="R47" s="7">
        <v>36.421906</v>
      </c>
      <c r="S47" s="7">
        <v>53.321814000000003</v>
      </c>
      <c r="T47" s="7">
        <v>16.531742000000001</v>
      </c>
      <c r="U47" s="7"/>
      <c r="V47" s="7">
        <v>685.06248000000005</v>
      </c>
      <c r="W47" s="7"/>
      <c r="X47" s="7">
        <v>8.3381640000000008</v>
      </c>
      <c r="Y47" s="7">
        <v>13.105843999999999</v>
      </c>
      <c r="Z47" s="7">
        <v>247.59541999999999</v>
      </c>
      <c r="AA47" s="7">
        <v>14.065174000000001</v>
      </c>
      <c r="AB47" s="7">
        <v>799.77729099999999</v>
      </c>
      <c r="AC47" s="7">
        <v>6.2313340000000004</v>
      </c>
      <c r="AD47" s="7">
        <v>9.4E-2</v>
      </c>
      <c r="AE47" s="7"/>
      <c r="AF47" s="7">
        <v>24.996402</v>
      </c>
      <c r="AG47" s="7">
        <v>72.353914000000003</v>
      </c>
      <c r="AH47" s="7">
        <v>27.633232</v>
      </c>
      <c r="AI47" s="7">
        <v>76.480181000000002</v>
      </c>
      <c r="AJ47" s="7">
        <v>205.21163899999999</v>
      </c>
      <c r="AK47" s="7">
        <v>117.509747</v>
      </c>
      <c r="AL47" s="7">
        <v>35.155431999999998</v>
      </c>
      <c r="AM47" s="7">
        <v>985.80001000000004</v>
      </c>
      <c r="AN47" s="7">
        <v>992.40063199999997</v>
      </c>
      <c r="AO47" s="7">
        <v>58.508251999999999</v>
      </c>
      <c r="AP47" s="7">
        <v>1263.3905910000001</v>
      </c>
      <c r="AQ47" s="7">
        <v>2633.252301</v>
      </c>
      <c r="AR47" s="7">
        <v>1523.707005</v>
      </c>
      <c r="AS47" s="7">
        <v>526.98679700000002</v>
      </c>
      <c r="AT47" s="7">
        <v>548.76004399999999</v>
      </c>
      <c r="AU47" s="7"/>
      <c r="AV47" s="7"/>
      <c r="AW47" s="7"/>
      <c r="AX47" s="7"/>
      <c r="AY47" s="7"/>
      <c r="AZ47" s="7"/>
      <c r="BA47" s="7"/>
      <c r="BB47" s="7"/>
      <c r="BC47" s="7">
        <f t="shared" si="17"/>
        <v>124.98354800000001</v>
      </c>
      <c r="BD47" s="7">
        <f t="shared" si="18"/>
        <v>5232.7061469999999</v>
      </c>
    </row>
    <row r="48" spans="3:56" x14ac:dyDescent="0.25">
      <c r="C48" s="4" t="s">
        <v>33</v>
      </c>
      <c r="D48" s="36">
        <v>135.915356</v>
      </c>
      <c r="E48" s="36">
        <v>44.764342999999997</v>
      </c>
      <c r="F48" s="36"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>
        <v>33.752414000000002</v>
      </c>
      <c r="R48" s="7">
        <v>102.162942</v>
      </c>
      <c r="S48" s="7"/>
      <c r="T48" s="7"/>
      <c r="U48" s="7"/>
      <c r="V48" s="7"/>
      <c r="W48" s="7"/>
      <c r="X48" s="7"/>
      <c r="Y48" s="7"/>
      <c r="Z48" s="7"/>
      <c r="AA48" s="7"/>
      <c r="AB48" s="7">
        <v>44.764342999999997</v>
      </c>
      <c r="AC48" s="7"/>
      <c r="AD48" s="7"/>
      <c r="AE48" s="7"/>
      <c r="AF48" s="7"/>
      <c r="AG48" s="7"/>
      <c r="AH48" s="7"/>
      <c r="AI48" s="7"/>
      <c r="AJ48" s="7">
        <v>0</v>
      </c>
      <c r="AK48" s="7"/>
      <c r="AL48" s="7"/>
      <c r="AM48" s="7"/>
      <c r="AN48" s="7">
        <v>0</v>
      </c>
      <c r="AO48" s="7"/>
      <c r="AP48" s="7"/>
      <c r="AQ48" s="7"/>
      <c r="AR48" s="7">
        <v>164.35426100000001</v>
      </c>
      <c r="AS48" s="7">
        <v>0</v>
      </c>
      <c r="AT48" s="7">
        <v>0</v>
      </c>
      <c r="AU48" s="7"/>
      <c r="AV48" s="7"/>
      <c r="AW48" s="7"/>
      <c r="AX48" s="7"/>
      <c r="AY48" s="7"/>
      <c r="AZ48" s="7"/>
      <c r="BA48" s="7"/>
      <c r="BB48" s="7"/>
      <c r="BC48" s="7">
        <f t="shared" si="17"/>
        <v>0</v>
      </c>
      <c r="BD48" s="7">
        <f t="shared" si="18"/>
        <v>164.35426100000001</v>
      </c>
    </row>
    <row r="49" spans="3:56" x14ac:dyDescent="0.25">
      <c r="C49" s="4" t="s">
        <v>34</v>
      </c>
      <c r="D49" s="36">
        <v>249.674252</v>
      </c>
      <c r="E49" s="36">
        <v>131.90356313000001</v>
      </c>
      <c r="F49" s="36">
        <v>505.78000699999996</v>
      </c>
      <c r="G49" s="7">
        <v>104.92975300000001</v>
      </c>
      <c r="H49" s="7">
        <v>7.9573720000000003</v>
      </c>
      <c r="I49" s="7">
        <v>97.209446</v>
      </c>
      <c r="J49" s="7">
        <v>31.623676</v>
      </c>
      <c r="K49" s="7"/>
      <c r="L49" s="7">
        <v>7.9540050000000004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>
        <v>1.8241181299999998</v>
      </c>
      <c r="X49" s="7"/>
      <c r="Y49" s="7">
        <v>62.508769000000001</v>
      </c>
      <c r="Z49" s="7"/>
      <c r="AA49" s="7">
        <v>33.684336000000002</v>
      </c>
      <c r="AB49" s="7"/>
      <c r="AC49" s="7">
        <v>33.886339999999997</v>
      </c>
      <c r="AD49" s="7"/>
      <c r="AE49" s="7">
        <v>76.838025999999999</v>
      </c>
      <c r="AF49" s="7"/>
      <c r="AG49" s="7">
        <v>51.589137000000001</v>
      </c>
      <c r="AH49" s="7"/>
      <c r="AI49" s="7">
        <v>51.946575000000003</v>
      </c>
      <c r="AJ49" s="7">
        <v>69.949984000000001</v>
      </c>
      <c r="AK49" s="7">
        <v>27.773859999999999</v>
      </c>
      <c r="AL49" s="7">
        <v>17.782813000000001</v>
      </c>
      <c r="AM49" s="7">
        <v>18.261123999999999</v>
      </c>
      <c r="AN49" s="7">
        <v>52.968687000000003</v>
      </c>
      <c r="AO49" s="7">
        <v>105.977086</v>
      </c>
      <c r="AP49" s="7">
        <v>32.692715</v>
      </c>
      <c r="AQ49" s="7">
        <v>44.324663000000001</v>
      </c>
      <c r="AR49" s="7">
        <v>143.214618</v>
      </c>
      <c r="AS49" s="7">
        <v>93.044331999999997</v>
      </c>
      <c r="AT49" s="7">
        <v>0</v>
      </c>
      <c r="AU49" s="7"/>
      <c r="AV49" s="7"/>
      <c r="AW49" s="7"/>
      <c r="AX49" s="7"/>
      <c r="AY49" s="7"/>
      <c r="AZ49" s="7"/>
      <c r="BA49" s="7"/>
      <c r="BB49" s="7"/>
      <c r="BC49" s="7">
        <f t="shared" si="17"/>
        <v>128.42716300000001</v>
      </c>
      <c r="BD49" s="7">
        <f t="shared" si="18"/>
        <v>280.58361300000001</v>
      </c>
    </row>
    <row r="50" spans="3:56" x14ac:dyDescent="0.25">
      <c r="C50" s="4" t="s">
        <v>35</v>
      </c>
      <c r="D50" s="36">
        <v>15627.770118799814</v>
      </c>
      <c r="E50" s="36">
        <v>7674.2851888807791</v>
      </c>
      <c r="F50" s="36">
        <v>13645.1034316</v>
      </c>
      <c r="G50" s="7">
        <v>2305.7690812999999</v>
      </c>
      <c r="H50" s="7">
        <v>1994.6727867</v>
      </c>
      <c r="I50" s="7">
        <v>928.36670709999999</v>
      </c>
      <c r="J50" s="7">
        <v>329.27225100000004</v>
      </c>
      <c r="K50" s="7">
        <v>438.12959380000007</v>
      </c>
      <c r="L50" s="7">
        <v>836.81746729999998</v>
      </c>
      <c r="M50" s="7">
        <v>765.89524801398295</v>
      </c>
      <c r="N50" s="7">
        <v>752.39388200000008</v>
      </c>
      <c r="O50" s="7">
        <v>1397.2113182860171</v>
      </c>
      <c r="P50" s="7">
        <v>1185.1894167998134</v>
      </c>
      <c r="Q50" s="7">
        <v>3626.5523665000001</v>
      </c>
      <c r="R50" s="7">
        <v>1067.5</v>
      </c>
      <c r="S50" s="7">
        <v>443.16677278078004</v>
      </c>
      <c r="T50" s="7">
        <v>1058.2349812</v>
      </c>
      <c r="U50" s="7">
        <v>886.50904009999999</v>
      </c>
      <c r="V50" s="7">
        <v>361.13997280000001</v>
      </c>
      <c r="W50" s="7">
        <v>398.03472860000005</v>
      </c>
      <c r="X50" s="7">
        <v>626.72182780000003</v>
      </c>
      <c r="Y50" s="7">
        <v>1804.8436812</v>
      </c>
      <c r="Z50" s="7">
        <v>544.23871120000013</v>
      </c>
      <c r="AA50" s="7">
        <v>431.47226239999998</v>
      </c>
      <c r="AB50" s="7">
        <v>420.18705360000001</v>
      </c>
      <c r="AC50" s="7">
        <v>386.09615719999999</v>
      </c>
      <c r="AD50" s="7">
        <v>313.64</v>
      </c>
      <c r="AE50" s="7">
        <v>882.53108669999995</v>
      </c>
      <c r="AF50" s="7">
        <v>647.55227020000007</v>
      </c>
      <c r="AG50" s="7">
        <v>406.62212720000002</v>
      </c>
      <c r="AH50" s="7">
        <v>423.58476920000004</v>
      </c>
      <c r="AI50" s="7">
        <v>645.63904610000009</v>
      </c>
      <c r="AJ50" s="7">
        <v>1108.0417854</v>
      </c>
      <c r="AK50" s="7">
        <v>4320.1544272000001</v>
      </c>
      <c r="AL50" s="7">
        <v>1134.0151553999999</v>
      </c>
      <c r="AM50" s="7">
        <v>388.72257210000004</v>
      </c>
      <c r="AN50" s="7">
        <v>1613.6585305999999</v>
      </c>
      <c r="AO50" s="7">
        <v>711.32913500000006</v>
      </c>
      <c r="AP50" s="7">
        <v>1363.2525264999999</v>
      </c>
      <c r="AQ50" s="7">
        <v>3664.9603505999994</v>
      </c>
      <c r="AR50" s="7">
        <v>704.97459220000007</v>
      </c>
      <c r="AS50" s="7">
        <v>2843.8170251000001</v>
      </c>
      <c r="AT50" s="7">
        <v>1408.6172684000001</v>
      </c>
      <c r="AU50" s="7"/>
      <c r="AV50" s="7"/>
      <c r="AW50" s="7"/>
      <c r="AX50" s="7"/>
      <c r="AY50" s="7"/>
      <c r="AZ50" s="7"/>
      <c r="BA50" s="7"/>
      <c r="BB50" s="7"/>
      <c r="BC50" s="7">
        <f t="shared" si="17"/>
        <v>2360.2902533000001</v>
      </c>
      <c r="BD50" s="7">
        <f t="shared" si="18"/>
        <v>8622.3692362999991</v>
      </c>
    </row>
    <row r="51" spans="3:56" x14ac:dyDescent="0.25">
      <c r="C51" s="4"/>
      <c r="D51" s="4"/>
      <c r="E51" s="4"/>
      <c r="F51" s="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</row>
    <row r="52" spans="3:56" x14ac:dyDescent="0.25">
      <c r="C52" s="5" t="s">
        <v>36</v>
      </c>
      <c r="D52" s="8">
        <f t="shared" ref="D52:G52" si="19">+SUM(D54:D64)</f>
        <v>78464.340820879544</v>
      </c>
      <c r="E52" s="8">
        <f t="shared" si="19"/>
        <v>73902.614555701948</v>
      </c>
      <c r="F52" s="8">
        <f t="shared" si="19"/>
        <v>90472.125676519994</v>
      </c>
      <c r="G52" s="8">
        <f t="shared" si="19"/>
        <v>5491.9900947499991</v>
      </c>
      <c r="H52" s="8">
        <f t="shared" ref="H52:BD52" si="20">+SUM(H54:H64)</f>
        <v>7021.1831727499984</v>
      </c>
      <c r="I52" s="8">
        <f t="shared" si="20"/>
        <v>6061.4316547499993</v>
      </c>
      <c r="J52" s="8">
        <f t="shared" si="20"/>
        <v>5931.3931105000001</v>
      </c>
      <c r="K52" s="8">
        <f t="shared" si="20"/>
        <v>5357.3994395000009</v>
      </c>
      <c r="L52" s="8">
        <f t="shared" si="20"/>
        <v>6997.0803652499999</v>
      </c>
      <c r="M52" s="8">
        <f t="shared" si="20"/>
        <v>5896.7850310349586</v>
      </c>
      <c r="N52" s="8">
        <f t="shared" si="20"/>
        <v>6763.4062515000005</v>
      </c>
      <c r="O52" s="8">
        <f t="shared" si="20"/>
        <v>7596.2942710950438</v>
      </c>
      <c r="P52" s="8">
        <f t="shared" si="20"/>
        <v>7807.1911354995336</v>
      </c>
      <c r="Q52" s="8">
        <f>+SUM(Q54:Q64)</f>
        <v>5527.2519822499999</v>
      </c>
      <c r="R52" s="8">
        <f t="shared" si="20"/>
        <v>8012.9343120000012</v>
      </c>
      <c r="S52" s="8">
        <f t="shared" si="20"/>
        <v>6672.8369539519499</v>
      </c>
      <c r="T52" s="8">
        <f t="shared" si="20"/>
        <v>7025.9115364999998</v>
      </c>
      <c r="U52" s="8">
        <f t="shared" si="20"/>
        <v>7032.6078117500001</v>
      </c>
      <c r="V52" s="8">
        <f t="shared" si="20"/>
        <v>6240.4990319999997</v>
      </c>
      <c r="W52" s="8">
        <f t="shared" si="20"/>
        <v>7435.7660584999994</v>
      </c>
      <c r="X52" s="8">
        <f t="shared" si="20"/>
        <v>6204.0333224999995</v>
      </c>
      <c r="Y52" s="8">
        <f t="shared" si="20"/>
        <v>7195.8812974999992</v>
      </c>
      <c r="Z52" s="8">
        <f t="shared" si="20"/>
        <v>5643.8961949999994</v>
      </c>
      <c r="AA52" s="8">
        <f t="shared" si="20"/>
        <v>5163.9275759999991</v>
      </c>
      <c r="AB52" s="8">
        <f t="shared" si="20"/>
        <v>4776.3205035000001</v>
      </c>
      <c r="AC52" s="8">
        <f t="shared" si="20"/>
        <v>4349.0556385</v>
      </c>
      <c r="AD52" s="8">
        <f t="shared" si="20"/>
        <v>6161.8786300000002</v>
      </c>
      <c r="AE52" s="8">
        <f t="shared" si="20"/>
        <v>6771.9455320799998</v>
      </c>
      <c r="AF52" s="8">
        <f t="shared" si="20"/>
        <v>6649.9192193899999</v>
      </c>
      <c r="AG52" s="8">
        <f t="shared" si="20"/>
        <v>5624.3473320000003</v>
      </c>
      <c r="AH52" s="8">
        <f t="shared" si="20"/>
        <v>6538.1661130000002</v>
      </c>
      <c r="AI52" s="8">
        <f t="shared" si="20"/>
        <v>6572.3998307500005</v>
      </c>
      <c r="AJ52" s="8">
        <f t="shared" si="20"/>
        <v>5992.1115810000001</v>
      </c>
      <c r="AK52" s="8">
        <f t="shared" si="20"/>
        <v>8569.1326878</v>
      </c>
      <c r="AL52" s="8">
        <f t="shared" si="20"/>
        <v>8123.699767000001</v>
      </c>
      <c r="AM52" s="8">
        <f t="shared" si="20"/>
        <v>7179.0084177500012</v>
      </c>
      <c r="AN52" s="8">
        <f t="shared" si="20"/>
        <v>7514.2449034999991</v>
      </c>
      <c r="AO52" s="8">
        <f t="shared" si="20"/>
        <v>9799.7457270000014</v>
      </c>
      <c r="AP52" s="8">
        <f t="shared" si="20"/>
        <v>11137.404565249999</v>
      </c>
      <c r="AQ52" s="8">
        <f t="shared" si="20"/>
        <v>7364.7648884999999</v>
      </c>
      <c r="AR52" s="8">
        <f t="shared" si="20"/>
        <v>7328.0648259999998</v>
      </c>
      <c r="AS52" s="8">
        <f t="shared" si="20"/>
        <v>6558.02694075</v>
      </c>
      <c r="AT52" s="8">
        <f t="shared" si="20"/>
        <v>6826.2455469999995</v>
      </c>
      <c r="AU52" s="8">
        <f t="shared" si="20"/>
        <v>0</v>
      </c>
      <c r="AV52" s="8">
        <f t="shared" si="20"/>
        <v>0</v>
      </c>
      <c r="AW52" s="8">
        <f t="shared" si="20"/>
        <v>0</v>
      </c>
      <c r="AX52" s="8">
        <f t="shared" si="20"/>
        <v>0</v>
      </c>
      <c r="AY52" s="8">
        <f t="shared" si="20"/>
        <v>0</v>
      </c>
      <c r="AZ52" s="8">
        <f t="shared" si="20"/>
        <v>0</v>
      </c>
      <c r="BA52" s="8">
        <f t="shared" si="20"/>
        <v>0</v>
      </c>
      <c r="BB52" s="8">
        <f t="shared" si="20"/>
        <v>0</v>
      </c>
      <c r="BC52" s="8">
        <f t="shared" si="20"/>
        <v>25584.378196469999</v>
      </c>
      <c r="BD52" s="8">
        <f t="shared" si="20"/>
        <v>28077.102202250004</v>
      </c>
    </row>
    <row r="53" spans="3:56" x14ac:dyDescent="0.25">
      <c r="C53" s="4"/>
      <c r="D53" s="4"/>
      <c r="E53" s="4"/>
      <c r="F53" s="4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</row>
    <row r="54" spans="3:56" x14ac:dyDescent="0.25">
      <c r="C54" s="4" t="s">
        <v>37</v>
      </c>
      <c r="D54" s="36">
        <v>46.589613499999999</v>
      </c>
      <c r="E54" s="36">
        <v>267.44739900000002</v>
      </c>
      <c r="F54" s="36">
        <v>124.04088299999999</v>
      </c>
      <c r="G54" s="7"/>
      <c r="H54" s="7">
        <v>12.141553999999999</v>
      </c>
      <c r="I54" s="7"/>
      <c r="J54" s="7"/>
      <c r="K54" s="7"/>
      <c r="L54" s="7">
        <v>14.647969</v>
      </c>
      <c r="M54" s="7">
        <v>1.5847880000000001</v>
      </c>
      <c r="N54" s="7"/>
      <c r="O54" s="7">
        <v>13.0479105</v>
      </c>
      <c r="P54" s="7">
        <v>5.1673920000000004</v>
      </c>
      <c r="Q54" s="7"/>
      <c r="R54" s="7"/>
      <c r="S54" s="7">
        <v>13.157432</v>
      </c>
      <c r="T54" s="7">
        <v>6.5375069999999997</v>
      </c>
      <c r="U54" s="7">
        <v>72.832042000000001</v>
      </c>
      <c r="V54" s="7">
        <v>20.070653</v>
      </c>
      <c r="W54" s="7">
        <v>0.82987100000000003</v>
      </c>
      <c r="X54" s="7">
        <v>16.954177000000001</v>
      </c>
      <c r="Y54" s="7">
        <v>4.3460760000000001</v>
      </c>
      <c r="Z54" s="7"/>
      <c r="AA54" s="7">
        <v>115.949496</v>
      </c>
      <c r="AB54" s="7">
        <v>10.447858</v>
      </c>
      <c r="AC54" s="7">
        <v>2.4586440000000001</v>
      </c>
      <c r="AD54" s="7">
        <v>3.8636430000000002</v>
      </c>
      <c r="AE54" s="7"/>
      <c r="AF54" s="7"/>
      <c r="AG54" s="7">
        <v>9.0423559999999998</v>
      </c>
      <c r="AH54" s="7"/>
      <c r="AI54" s="7"/>
      <c r="AJ54" s="7">
        <v>0</v>
      </c>
      <c r="AK54" s="7">
        <v>5.257269</v>
      </c>
      <c r="AL54" s="7">
        <v>17.634616000000001</v>
      </c>
      <c r="AM54" s="7">
        <v>1.7635000000000001E-2</v>
      </c>
      <c r="AN54" s="7">
        <v>5.4678719999999998</v>
      </c>
      <c r="AO54" s="7">
        <v>86.621134999999995</v>
      </c>
      <c r="AP54" s="7"/>
      <c r="AQ54" s="7">
        <v>8.9183999999999999E-2</v>
      </c>
      <c r="AR54" s="7">
        <v>1.7857000000000001E-2</v>
      </c>
      <c r="AS54" s="7">
        <v>1.3580000000000001</v>
      </c>
      <c r="AT54" s="7">
        <v>117.729</v>
      </c>
      <c r="AU54" s="7"/>
      <c r="AV54" s="7"/>
      <c r="AW54" s="7"/>
      <c r="AX54" s="7"/>
      <c r="AY54" s="7"/>
      <c r="AZ54" s="7"/>
      <c r="BA54" s="7"/>
      <c r="BB54" s="7"/>
      <c r="BC54" s="7">
        <f>+AE54+AF54+AG54+AH54</f>
        <v>9.0423559999999998</v>
      </c>
      <c r="BD54" s="7">
        <f>+AQ54+AR54+AS54+AT54</f>
        <v>119.194041</v>
      </c>
    </row>
    <row r="55" spans="3:56" x14ac:dyDescent="0.25">
      <c r="C55" s="4" t="s">
        <v>38</v>
      </c>
      <c r="D55" s="36">
        <v>0</v>
      </c>
      <c r="E55" s="36">
        <v>0</v>
      </c>
      <c r="F55" s="36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>
        <v>0</v>
      </c>
      <c r="AK55" s="7"/>
      <c r="AL55" s="7"/>
      <c r="AM55" s="7"/>
      <c r="AN55" s="7">
        <v>0</v>
      </c>
      <c r="AO55" s="7"/>
      <c r="AP55" s="7"/>
      <c r="AQ55" s="7"/>
      <c r="AR55" s="7">
        <v>0</v>
      </c>
      <c r="AS55" s="7">
        <v>0</v>
      </c>
      <c r="AT55" s="7">
        <v>0</v>
      </c>
      <c r="AU55" s="7"/>
      <c r="AV55" s="7"/>
      <c r="AW55" s="7"/>
      <c r="AX55" s="7"/>
      <c r="AY55" s="7"/>
      <c r="AZ55" s="7"/>
      <c r="BA55" s="7"/>
      <c r="BB55" s="7"/>
      <c r="BC55" s="7">
        <f t="shared" ref="BC55:BC64" si="21">+AE55+AF55+AG55+AH55</f>
        <v>0</v>
      </c>
      <c r="BD55" s="7">
        <f t="shared" ref="BD55:BD64" si="22">+AQ55+AR55+AS55+AT55</f>
        <v>0</v>
      </c>
    </row>
    <row r="56" spans="3:56" x14ac:dyDescent="0.25">
      <c r="C56" s="4" t="s">
        <v>39</v>
      </c>
      <c r="D56" s="36">
        <v>13407.748414499536</v>
      </c>
      <c r="E56" s="36">
        <v>9562.5605397019517</v>
      </c>
      <c r="F56" s="36">
        <v>12286.424924719999</v>
      </c>
      <c r="G56" s="7">
        <v>777.60197074999996</v>
      </c>
      <c r="H56" s="7">
        <v>946.24819175000005</v>
      </c>
      <c r="I56" s="7">
        <v>1629.02335275</v>
      </c>
      <c r="J56" s="7">
        <v>823.18062750000001</v>
      </c>
      <c r="K56" s="7">
        <v>1095.3239845000001</v>
      </c>
      <c r="L56" s="7">
        <v>2092.0436682499999</v>
      </c>
      <c r="M56" s="7">
        <v>1326.6154800349573</v>
      </c>
      <c r="N56" s="7">
        <v>1075.7850025</v>
      </c>
      <c r="O56" s="7">
        <v>1451.1113957150428</v>
      </c>
      <c r="P56" s="7">
        <v>642.14867949953373</v>
      </c>
      <c r="Q56" s="7">
        <v>623.36606125000003</v>
      </c>
      <c r="R56" s="7">
        <v>925.3</v>
      </c>
      <c r="S56" s="7">
        <v>858.19964695195006</v>
      </c>
      <c r="T56" s="7">
        <v>1230.6755204999999</v>
      </c>
      <c r="U56" s="7">
        <v>841.60374775000003</v>
      </c>
      <c r="V56" s="7">
        <v>902.84993199999997</v>
      </c>
      <c r="W56" s="7">
        <v>995.08682150000004</v>
      </c>
      <c r="X56" s="7">
        <v>888.55924449999998</v>
      </c>
      <c r="Y56" s="7">
        <v>1100.4855155</v>
      </c>
      <c r="Z56" s="7">
        <v>846.82784300000003</v>
      </c>
      <c r="AA56" s="7">
        <v>622.19890099999998</v>
      </c>
      <c r="AB56" s="7">
        <v>321.91209149999997</v>
      </c>
      <c r="AC56" s="7">
        <v>395.03627549999999</v>
      </c>
      <c r="AD56" s="7">
        <v>559.125</v>
      </c>
      <c r="AE56" s="7">
        <v>1056.5009900800001</v>
      </c>
      <c r="AF56" s="7">
        <v>877.42375439</v>
      </c>
      <c r="AG56" s="7">
        <v>1016.5553180000002</v>
      </c>
      <c r="AH56" s="7">
        <v>1058.9619230000001</v>
      </c>
      <c r="AI56" s="7">
        <v>1348.40603775</v>
      </c>
      <c r="AJ56" s="7">
        <v>924.50019799999995</v>
      </c>
      <c r="AK56" s="7">
        <v>1561.2849920000001</v>
      </c>
      <c r="AL56" s="7">
        <v>1095.1342910000001</v>
      </c>
      <c r="AM56" s="7">
        <v>755.08552774999998</v>
      </c>
      <c r="AN56" s="7">
        <v>788.2085965</v>
      </c>
      <c r="AO56" s="7">
        <v>813.45388000000003</v>
      </c>
      <c r="AP56" s="7">
        <v>990.90941625000005</v>
      </c>
      <c r="AQ56" s="7">
        <v>1151.2500064999999</v>
      </c>
      <c r="AR56" s="7">
        <v>1195.2784079999999</v>
      </c>
      <c r="AS56" s="7">
        <v>1096.4628427499999</v>
      </c>
      <c r="AT56" s="7">
        <v>837.49280599999997</v>
      </c>
      <c r="AU56" s="7"/>
      <c r="AV56" s="7"/>
      <c r="AW56" s="7"/>
      <c r="AX56" s="7"/>
      <c r="AY56" s="7"/>
      <c r="AZ56" s="7"/>
      <c r="BA56" s="7"/>
      <c r="BB56" s="7"/>
      <c r="BC56" s="7">
        <f t="shared" si="21"/>
        <v>4009.44198547</v>
      </c>
      <c r="BD56" s="7">
        <f t="shared" si="22"/>
        <v>4280.48406325</v>
      </c>
    </row>
    <row r="57" spans="3:56" x14ac:dyDescent="0.25">
      <c r="C57" s="4" t="s">
        <v>40</v>
      </c>
      <c r="D57" s="36">
        <v>3732.1472787729995</v>
      </c>
      <c r="E57" s="36">
        <v>4144.3214450000005</v>
      </c>
      <c r="F57" s="36">
        <v>6298.6137570000001</v>
      </c>
      <c r="G57" s="7">
        <v>22.906728999999999</v>
      </c>
      <c r="H57" s="7">
        <v>26.282775000000001</v>
      </c>
      <c r="I57" s="7">
        <v>374.30469399999998</v>
      </c>
      <c r="J57" s="7">
        <v>369.56460600000003</v>
      </c>
      <c r="K57" s="7">
        <v>411.918094</v>
      </c>
      <c r="L57" s="7">
        <v>394.381011</v>
      </c>
      <c r="M57" s="7">
        <v>339.99136900000002</v>
      </c>
      <c r="N57" s="7">
        <v>599.33453999999995</v>
      </c>
      <c r="O57" s="7">
        <v>530.16587577299993</v>
      </c>
      <c r="P57" s="7">
        <v>440.68357800000001</v>
      </c>
      <c r="Q57" s="7">
        <v>78.914006999999998</v>
      </c>
      <c r="R57" s="7">
        <v>143.69999999999999</v>
      </c>
      <c r="S57" s="7">
        <v>650.64172799999994</v>
      </c>
      <c r="T57" s="7">
        <v>123.266059</v>
      </c>
      <c r="U57" s="7">
        <v>63.027762000000003</v>
      </c>
      <c r="V57" s="7">
        <v>299.51530500000001</v>
      </c>
      <c r="W57" s="7">
        <v>46.433970000000002</v>
      </c>
      <c r="X57" s="7">
        <v>65.290485000000004</v>
      </c>
      <c r="Y57" s="7">
        <v>743.11738400000002</v>
      </c>
      <c r="Z57" s="7">
        <v>103.023319</v>
      </c>
      <c r="AA57" s="7">
        <v>628.93688599999996</v>
      </c>
      <c r="AB57" s="7">
        <v>293.47603199999998</v>
      </c>
      <c r="AC57" s="7">
        <v>203.892515</v>
      </c>
      <c r="AD57" s="7">
        <v>923.7</v>
      </c>
      <c r="AE57" s="7">
        <v>29.977447999999999</v>
      </c>
      <c r="AF57" s="7">
        <v>280.96537999999998</v>
      </c>
      <c r="AG57" s="7">
        <v>84.818500999999998</v>
      </c>
      <c r="AH57" s="7">
        <v>114.379812</v>
      </c>
      <c r="AI57" s="7">
        <v>259.74043999999998</v>
      </c>
      <c r="AJ57" s="7">
        <v>247.539661</v>
      </c>
      <c r="AK57" s="7">
        <v>430.73443600000002</v>
      </c>
      <c r="AL57" s="7">
        <v>1256.951609</v>
      </c>
      <c r="AM57" s="7">
        <v>267.31154600000002</v>
      </c>
      <c r="AN57" s="7">
        <v>669.85681099999999</v>
      </c>
      <c r="AO57" s="7">
        <v>2177.0112020000001</v>
      </c>
      <c r="AP57" s="7">
        <v>479.326911</v>
      </c>
      <c r="AQ57" s="7">
        <v>893.39446999999996</v>
      </c>
      <c r="AR57" s="7">
        <v>992.86468200000002</v>
      </c>
      <c r="AS57" s="7">
        <v>965.94336799999996</v>
      </c>
      <c r="AT57" s="7">
        <v>1501.0117279999999</v>
      </c>
      <c r="AU57" s="7"/>
      <c r="AV57" s="7"/>
      <c r="AW57" s="7"/>
      <c r="AX57" s="7"/>
      <c r="AY57" s="7"/>
      <c r="AZ57" s="7"/>
      <c r="BA57" s="7"/>
      <c r="BB57" s="7"/>
      <c r="BC57" s="7">
        <f t="shared" si="21"/>
        <v>510.14114099999995</v>
      </c>
      <c r="BD57" s="7">
        <f t="shared" si="22"/>
        <v>4353.2142480000002</v>
      </c>
    </row>
    <row r="58" spans="3:56" x14ac:dyDescent="0.25">
      <c r="C58" s="4" t="s">
        <v>41</v>
      </c>
      <c r="D58" s="36">
        <v>6519.497329582</v>
      </c>
      <c r="E58" s="36">
        <v>6364.9088029999994</v>
      </c>
      <c r="F58" s="36">
        <v>7225.3751849999999</v>
      </c>
      <c r="G58" s="7">
        <v>168.72869299999999</v>
      </c>
      <c r="H58" s="7">
        <v>1005.047449</v>
      </c>
      <c r="I58" s="7">
        <v>205.11784599999999</v>
      </c>
      <c r="J58" s="7">
        <v>740.26421500000004</v>
      </c>
      <c r="K58" s="7">
        <v>193.560552</v>
      </c>
      <c r="L58" s="7">
        <v>393.424102</v>
      </c>
      <c r="M58" s="7">
        <v>345.35761400000001</v>
      </c>
      <c r="N58" s="7">
        <v>281.614957</v>
      </c>
      <c r="O58" s="7">
        <v>384.15361158199994</v>
      </c>
      <c r="P58" s="7">
        <v>1017.6446079999999</v>
      </c>
      <c r="Q58" s="7">
        <v>698.53772300000003</v>
      </c>
      <c r="R58" s="7">
        <v>1086.045959</v>
      </c>
      <c r="S58" s="7">
        <v>158.124415</v>
      </c>
      <c r="T58" s="7">
        <v>402.805789</v>
      </c>
      <c r="U58" s="7">
        <v>684.97626600000001</v>
      </c>
      <c r="V58" s="7">
        <v>345.05605100000002</v>
      </c>
      <c r="W58" s="7">
        <v>964.54036699999995</v>
      </c>
      <c r="X58" s="7">
        <v>661.16134099999999</v>
      </c>
      <c r="Y58" s="7">
        <v>226.34236999999999</v>
      </c>
      <c r="Z58" s="7">
        <v>627.34184000000005</v>
      </c>
      <c r="AA58" s="7">
        <v>451.68806699999999</v>
      </c>
      <c r="AB58" s="7">
        <v>670.72083699999996</v>
      </c>
      <c r="AC58" s="7">
        <v>595.76478399999996</v>
      </c>
      <c r="AD58" s="7">
        <v>576.38667599999997</v>
      </c>
      <c r="AE58" s="7">
        <v>172.30940100000001</v>
      </c>
      <c r="AF58" s="7">
        <v>52.403180999999996</v>
      </c>
      <c r="AG58" s="7">
        <v>59.943426000000002</v>
      </c>
      <c r="AH58" s="7">
        <v>37.527700000000003</v>
      </c>
      <c r="AI58" s="7">
        <v>607.43853100000001</v>
      </c>
      <c r="AJ58" s="7">
        <v>199.57423800000001</v>
      </c>
      <c r="AK58" s="7">
        <v>202.92315199999999</v>
      </c>
      <c r="AL58" s="7">
        <v>228.30981700000001</v>
      </c>
      <c r="AM58" s="7">
        <v>504.41050899999999</v>
      </c>
      <c r="AN58" s="7">
        <v>767.645263</v>
      </c>
      <c r="AO58" s="7">
        <v>623.02003200000001</v>
      </c>
      <c r="AP58" s="7">
        <v>3769.8699350000002</v>
      </c>
      <c r="AQ58" s="7">
        <v>1099.2044189999999</v>
      </c>
      <c r="AR58" s="7">
        <v>1122.313073</v>
      </c>
      <c r="AS58" s="7">
        <v>533.11539100000005</v>
      </c>
      <c r="AT58" s="7">
        <v>1070.493438</v>
      </c>
      <c r="AU58" s="7"/>
      <c r="AV58" s="7"/>
      <c r="AW58" s="7"/>
      <c r="AX58" s="7"/>
      <c r="AY58" s="7"/>
      <c r="AZ58" s="7"/>
      <c r="BA58" s="7"/>
      <c r="BB58" s="7"/>
      <c r="BC58" s="7">
        <f t="shared" si="21"/>
        <v>322.18370799999997</v>
      </c>
      <c r="BD58" s="7">
        <f t="shared" si="22"/>
        <v>3825.1263210000002</v>
      </c>
    </row>
    <row r="59" spans="3:56" x14ac:dyDescent="0.25">
      <c r="C59" s="4" t="s">
        <v>69</v>
      </c>
      <c r="D59" s="36">
        <v>36665.349753760005</v>
      </c>
      <c r="E59" s="36">
        <v>34624.751039000002</v>
      </c>
      <c r="F59" s="36">
        <v>46792.140295999998</v>
      </c>
      <c r="G59" s="7">
        <v>3084.5121819999999</v>
      </c>
      <c r="H59" s="7">
        <v>3522.0563889999999</v>
      </c>
      <c r="I59" s="7">
        <v>2813.357364</v>
      </c>
      <c r="J59" s="7">
        <v>2486.7199989999999</v>
      </c>
      <c r="K59" s="7">
        <v>2491.3635340000001</v>
      </c>
      <c r="L59" s="7">
        <v>2710.3993220000002</v>
      </c>
      <c r="M59" s="7">
        <v>2688.2114270000002</v>
      </c>
      <c r="N59" s="7">
        <v>2914.9952280000002</v>
      </c>
      <c r="O59" s="7">
        <v>2892.1655817599999</v>
      </c>
      <c r="P59" s="7">
        <v>3821.1066470000001</v>
      </c>
      <c r="Q59" s="7">
        <v>3013.019413</v>
      </c>
      <c r="R59" s="7">
        <v>4227.4426670000003</v>
      </c>
      <c r="S59" s="7">
        <v>3260.4327119999998</v>
      </c>
      <c r="T59" s="7">
        <v>3829.5999109999998</v>
      </c>
      <c r="U59" s="7">
        <v>3741.6524850000001</v>
      </c>
      <c r="V59" s="7">
        <v>3451.2036389999998</v>
      </c>
      <c r="W59" s="7">
        <v>2843.0036150000001</v>
      </c>
      <c r="X59" s="7">
        <v>3143.7190169999999</v>
      </c>
      <c r="Y59" s="7">
        <v>3365.2318089999999</v>
      </c>
      <c r="Z59" s="7">
        <v>2150.882012</v>
      </c>
      <c r="AA59" s="7">
        <v>1913.085008</v>
      </c>
      <c r="AB59" s="7">
        <v>2122.7328790000001</v>
      </c>
      <c r="AC59" s="7">
        <v>2110.3814640000001</v>
      </c>
      <c r="AD59" s="7">
        <v>2692.8264880000002</v>
      </c>
      <c r="AE59" s="7">
        <v>4087.110099</v>
      </c>
      <c r="AF59" s="7">
        <v>4683.7339419999998</v>
      </c>
      <c r="AG59" s="7">
        <v>3532.035785</v>
      </c>
      <c r="AH59" s="7">
        <v>4521.2671060000002</v>
      </c>
      <c r="AI59" s="7">
        <v>3505.2902920000001</v>
      </c>
      <c r="AJ59" s="7">
        <v>3717.8068280000002</v>
      </c>
      <c r="AK59" s="7">
        <v>3068.0831450000001</v>
      </c>
      <c r="AL59" s="7">
        <v>4549.8283670000001</v>
      </c>
      <c r="AM59" s="7">
        <v>4508.4410420000004</v>
      </c>
      <c r="AN59" s="7">
        <v>3059.0851309999998</v>
      </c>
      <c r="AO59" s="7">
        <v>3271.0679190000001</v>
      </c>
      <c r="AP59" s="7">
        <v>4288.3906399999996</v>
      </c>
      <c r="AQ59" s="7">
        <v>3077.7006609999999</v>
      </c>
      <c r="AR59" s="7">
        <v>1941.3638269999999</v>
      </c>
      <c r="AS59" s="7">
        <v>2613.924301</v>
      </c>
      <c r="AT59" s="7">
        <v>2187.6274910000002</v>
      </c>
      <c r="AU59" s="7"/>
      <c r="AV59" s="7"/>
      <c r="AW59" s="7"/>
      <c r="AX59" s="7"/>
      <c r="AY59" s="7"/>
      <c r="AZ59" s="7"/>
      <c r="BA59" s="7"/>
      <c r="BB59" s="7"/>
      <c r="BC59" s="7">
        <f t="shared" si="21"/>
        <v>16824.146932</v>
      </c>
      <c r="BD59" s="7">
        <f t="shared" si="22"/>
        <v>9820.6162800000002</v>
      </c>
    </row>
    <row r="60" spans="3:56" x14ac:dyDescent="0.25">
      <c r="C60" s="4" t="s">
        <v>42</v>
      </c>
      <c r="D60" s="36">
        <v>8965.0713965359992</v>
      </c>
      <c r="E60" s="36">
        <v>8253.3377479999999</v>
      </c>
      <c r="F60" s="36">
        <v>4714.2237729999997</v>
      </c>
      <c r="G60" s="7">
        <v>577.27098999999998</v>
      </c>
      <c r="H60" s="7">
        <v>963.57439499999998</v>
      </c>
      <c r="I60" s="7">
        <v>634.51748099999998</v>
      </c>
      <c r="J60" s="7">
        <v>744.71577600000001</v>
      </c>
      <c r="K60" s="7">
        <v>590.82439699999998</v>
      </c>
      <c r="L60" s="7">
        <v>998.25376200000005</v>
      </c>
      <c r="M60" s="7">
        <v>615.90460499999995</v>
      </c>
      <c r="N60" s="7">
        <v>932.967716</v>
      </c>
      <c r="O60" s="7">
        <v>965.76808553600006</v>
      </c>
      <c r="P60" s="7">
        <v>791.57022300000006</v>
      </c>
      <c r="Q60" s="7">
        <v>362.72105699999997</v>
      </c>
      <c r="R60" s="7">
        <v>786.98290899999995</v>
      </c>
      <c r="S60" s="7">
        <v>1058.399124</v>
      </c>
      <c r="T60" s="7">
        <v>868.29551300000003</v>
      </c>
      <c r="U60" s="7">
        <v>971.27685699999995</v>
      </c>
      <c r="V60" s="7">
        <v>545.15347099999997</v>
      </c>
      <c r="W60" s="7">
        <v>1017.227045</v>
      </c>
      <c r="X60" s="7">
        <v>644.05323399999997</v>
      </c>
      <c r="Y60" s="7">
        <v>855.05046600000003</v>
      </c>
      <c r="Z60" s="7">
        <v>675.75694199999998</v>
      </c>
      <c r="AA60" s="7">
        <v>534.10551499999997</v>
      </c>
      <c r="AB60" s="7">
        <v>435.75159100000002</v>
      </c>
      <c r="AC60" s="7">
        <v>302.38927899999999</v>
      </c>
      <c r="AD60" s="7">
        <v>345.87871100000001</v>
      </c>
      <c r="AE60" s="7">
        <v>783.64833199999998</v>
      </c>
      <c r="AF60" s="7">
        <v>122.36586800000001</v>
      </c>
      <c r="AG60" s="7">
        <v>207.24517299999999</v>
      </c>
      <c r="AH60" s="7">
        <v>435.16077799999999</v>
      </c>
      <c r="AI60" s="7">
        <v>171.932895</v>
      </c>
      <c r="AJ60" s="7">
        <v>238.94429400000001</v>
      </c>
      <c r="AK60" s="7">
        <v>316.81656700000002</v>
      </c>
      <c r="AL60" s="7">
        <v>488.07979499999999</v>
      </c>
      <c r="AM60" s="7">
        <v>236.57097200000001</v>
      </c>
      <c r="AN60" s="7">
        <v>203.20840899999999</v>
      </c>
      <c r="AO60" s="7">
        <v>1302.12734</v>
      </c>
      <c r="AP60" s="7">
        <v>208.12334999999999</v>
      </c>
      <c r="AQ60" s="7">
        <v>192.41587000000001</v>
      </c>
      <c r="AR60" s="7">
        <v>857.56881299999998</v>
      </c>
      <c r="AS60" s="7">
        <v>170.01929000000001</v>
      </c>
      <c r="AT60" s="7">
        <v>216.786452</v>
      </c>
      <c r="AU60" s="7"/>
      <c r="AV60" s="7"/>
      <c r="AW60" s="7"/>
      <c r="AX60" s="7"/>
      <c r="AY60" s="7"/>
      <c r="AZ60" s="7"/>
      <c r="BA60" s="7"/>
      <c r="BB60" s="7"/>
      <c r="BC60" s="7">
        <f t="shared" si="21"/>
        <v>1548.4201509999998</v>
      </c>
      <c r="BD60" s="7">
        <f t="shared" si="22"/>
        <v>1436.7904249999999</v>
      </c>
    </row>
    <row r="61" spans="3:56" x14ac:dyDescent="0.25">
      <c r="C61" s="4" t="s">
        <v>43</v>
      </c>
      <c r="D61" s="36">
        <v>3211.4608067089998</v>
      </c>
      <c r="E61" s="36">
        <v>2058.0597890000004</v>
      </c>
      <c r="F61" s="36">
        <v>2242.4614550000001</v>
      </c>
      <c r="G61" s="7">
        <v>255.74914200000001</v>
      </c>
      <c r="H61" s="7">
        <v>132.862864</v>
      </c>
      <c r="I61" s="7">
        <v>224.73322899999999</v>
      </c>
      <c r="J61" s="7">
        <v>152.45288400000001</v>
      </c>
      <c r="K61" s="7">
        <v>223.59928500000001</v>
      </c>
      <c r="L61" s="7">
        <v>70.105450000000005</v>
      </c>
      <c r="M61" s="7">
        <v>113.993532</v>
      </c>
      <c r="N61" s="7">
        <v>260.68532199999999</v>
      </c>
      <c r="O61" s="7">
        <v>945.27508470899988</v>
      </c>
      <c r="P61" s="7">
        <v>518.14748999999995</v>
      </c>
      <c r="Q61" s="7">
        <v>228.83425700000001</v>
      </c>
      <c r="R61" s="7">
        <v>85.022266999999999</v>
      </c>
      <c r="S61" s="7">
        <v>120.759213</v>
      </c>
      <c r="T61" s="7">
        <v>52.246271</v>
      </c>
      <c r="U61" s="7">
        <v>355.64612099999999</v>
      </c>
      <c r="V61" s="7">
        <v>61.985453</v>
      </c>
      <c r="W61" s="7">
        <v>102.17368</v>
      </c>
      <c r="X61" s="7">
        <v>230.61161300000001</v>
      </c>
      <c r="Y61" s="7">
        <v>299.34185200000002</v>
      </c>
      <c r="Z61" s="7">
        <v>241.880461</v>
      </c>
      <c r="AA61" s="7">
        <v>198.51601199999999</v>
      </c>
      <c r="AB61" s="7">
        <v>103.794236</v>
      </c>
      <c r="AC61" s="7">
        <v>183.868684</v>
      </c>
      <c r="AD61" s="7">
        <v>107.236193</v>
      </c>
      <c r="AE61" s="7">
        <v>29.372399000000001</v>
      </c>
      <c r="AF61" s="7">
        <v>88.234351000000004</v>
      </c>
      <c r="AG61" s="7">
        <v>37.269489999999998</v>
      </c>
      <c r="AH61" s="7">
        <v>23.352378999999999</v>
      </c>
      <c r="AI61" s="7">
        <v>84.111339999999998</v>
      </c>
      <c r="AJ61" s="7">
        <v>49.817704999999997</v>
      </c>
      <c r="AK61" s="7">
        <v>293.41059000000001</v>
      </c>
      <c r="AL61" s="7">
        <v>183.69416100000001</v>
      </c>
      <c r="AM61" s="7">
        <v>128.93097499999999</v>
      </c>
      <c r="AN61" s="7">
        <v>625.782061</v>
      </c>
      <c r="AO61" s="7">
        <v>401.12662999999998</v>
      </c>
      <c r="AP61" s="7">
        <v>297.359374</v>
      </c>
      <c r="AQ61" s="7">
        <v>152.644937</v>
      </c>
      <c r="AR61" s="7">
        <v>208.68408099999999</v>
      </c>
      <c r="AS61" s="7">
        <v>208.160934</v>
      </c>
      <c r="AT61" s="7">
        <v>232.09154599999999</v>
      </c>
      <c r="AU61" s="7"/>
      <c r="AV61" s="7"/>
      <c r="AW61" s="7"/>
      <c r="AX61" s="7"/>
      <c r="AY61" s="7"/>
      <c r="AZ61" s="7"/>
      <c r="BA61" s="7"/>
      <c r="BB61" s="7"/>
      <c r="BC61" s="7">
        <f t="shared" si="21"/>
        <v>178.22861899999998</v>
      </c>
      <c r="BD61" s="7">
        <f t="shared" si="22"/>
        <v>801.58149800000001</v>
      </c>
    </row>
    <row r="62" spans="3:56" x14ac:dyDescent="0.25">
      <c r="C62" s="4" t="s">
        <v>44</v>
      </c>
      <c r="D62" s="36">
        <v>456.17526600000002</v>
      </c>
      <c r="E62" s="36">
        <v>1317.3890019999999</v>
      </c>
      <c r="F62" s="36">
        <v>2029.454911</v>
      </c>
      <c r="G62" s="7">
        <v>83.779032999999998</v>
      </c>
      <c r="H62" s="7"/>
      <c r="I62" s="7">
        <v>66.646187999999995</v>
      </c>
      <c r="J62" s="7"/>
      <c r="K62" s="7">
        <v>25.395226000000001</v>
      </c>
      <c r="L62" s="7">
        <v>22.470876000000001</v>
      </c>
      <c r="M62" s="7">
        <v>47.019685000000003</v>
      </c>
      <c r="N62" s="7">
        <v>73.853222000000002</v>
      </c>
      <c r="O62" s="7">
        <v>1.0900000000000001</v>
      </c>
      <c r="P62" s="7">
        <v>67.823430000000002</v>
      </c>
      <c r="Q62" s="7">
        <v>68.097605999999999</v>
      </c>
      <c r="R62" s="7"/>
      <c r="S62" s="7">
        <v>74.280106000000004</v>
      </c>
      <c r="T62" s="7">
        <v>118.25635</v>
      </c>
      <c r="U62" s="7">
        <v>140.04995700000001</v>
      </c>
      <c r="V62" s="7">
        <v>70.219043999999997</v>
      </c>
      <c r="W62" s="7">
        <v>96.047156000000001</v>
      </c>
      <c r="X62" s="7">
        <v>141.389478</v>
      </c>
      <c r="Y62" s="7">
        <v>141.94263100000001</v>
      </c>
      <c r="Z62" s="7">
        <v>176.59706399999999</v>
      </c>
      <c r="AA62" s="7">
        <v>214.741499</v>
      </c>
      <c r="AB62" s="7">
        <v>71.817834000000005</v>
      </c>
      <c r="AC62" s="7">
        <v>72.047882999999999</v>
      </c>
      <c r="AD62" s="7"/>
      <c r="AE62" s="7">
        <v>311.64030500000001</v>
      </c>
      <c r="AF62" s="7">
        <v>145.48378199999999</v>
      </c>
      <c r="AG62" s="7">
        <v>204.540435</v>
      </c>
      <c r="AH62" s="7"/>
      <c r="AI62" s="7">
        <v>294.20005800000001</v>
      </c>
      <c r="AJ62" s="7">
        <v>177.68353099999999</v>
      </c>
      <c r="AK62" s="7">
        <v>148.431174</v>
      </c>
      <c r="AL62" s="7"/>
      <c r="AM62" s="7">
        <v>220.760876</v>
      </c>
      <c r="AN62" s="7">
        <v>186.98433800000001</v>
      </c>
      <c r="AO62" s="7">
        <v>188.45208700000001</v>
      </c>
      <c r="AP62" s="7">
        <v>151.278325</v>
      </c>
      <c r="AQ62" s="7">
        <v>154.463311</v>
      </c>
      <c r="AR62" s="7">
        <v>276.68571600000001</v>
      </c>
      <c r="AS62" s="7">
        <v>0</v>
      </c>
      <c r="AT62" s="7">
        <v>206.61916099999999</v>
      </c>
      <c r="AU62" s="7"/>
      <c r="AV62" s="7"/>
      <c r="AW62" s="7"/>
      <c r="AX62" s="7"/>
      <c r="AY62" s="7"/>
      <c r="AZ62" s="7"/>
      <c r="BA62" s="7"/>
      <c r="BB62" s="7"/>
      <c r="BC62" s="7">
        <f t="shared" si="21"/>
        <v>661.66452200000003</v>
      </c>
      <c r="BD62" s="7">
        <f t="shared" si="22"/>
        <v>637.76818800000001</v>
      </c>
    </row>
    <row r="63" spans="3:56" x14ac:dyDescent="0.25">
      <c r="C63" s="4" t="s">
        <v>45</v>
      </c>
      <c r="D63" s="36">
        <v>0.36</v>
      </c>
      <c r="E63" s="36">
        <v>0</v>
      </c>
      <c r="F63" s="40">
        <v>1.7115999999999999E-2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>
        <v>0.36</v>
      </c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>
        <v>1.7115999999999999E-2</v>
      </c>
      <c r="AG63" s="39"/>
      <c r="AH63" s="39"/>
      <c r="AI63" s="39"/>
      <c r="AJ63" s="39">
        <v>0</v>
      </c>
      <c r="AK63" s="39"/>
      <c r="AL63" s="39"/>
      <c r="AM63" s="39"/>
      <c r="AN63" s="39">
        <v>0</v>
      </c>
      <c r="AO63" s="39"/>
      <c r="AP63" s="39"/>
      <c r="AQ63" s="39"/>
      <c r="AR63" s="39">
        <v>0</v>
      </c>
      <c r="AS63" s="39">
        <v>0</v>
      </c>
      <c r="AT63" s="39">
        <v>0</v>
      </c>
      <c r="AU63" s="39"/>
      <c r="AV63" s="39"/>
      <c r="AW63" s="39"/>
      <c r="AX63" s="39"/>
      <c r="AY63" s="39"/>
      <c r="AZ63" s="39"/>
      <c r="BA63" s="39"/>
      <c r="BB63" s="39"/>
      <c r="BC63" s="39">
        <f t="shared" si="21"/>
        <v>1.7115999999999999E-2</v>
      </c>
      <c r="BD63" s="7">
        <f t="shared" si="22"/>
        <v>0</v>
      </c>
    </row>
    <row r="64" spans="3:56" x14ac:dyDescent="0.25">
      <c r="C64" s="4" t="s">
        <v>46</v>
      </c>
      <c r="D64" s="36">
        <v>5459.9409615200002</v>
      </c>
      <c r="E64" s="36">
        <v>7309.838791000001</v>
      </c>
      <c r="F64" s="36">
        <v>8759.3733757999998</v>
      </c>
      <c r="G64" s="7">
        <v>521.44135499999993</v>
      </c>
      <c r="H64" s="7">
        <v>412.96955500000001</v>
      </c>
      <c r="I64" s="7">
        <v>113.7315</v>
      </c>
      <c r="J64" s="7">
        <v>614.49500299999988</v>
      </c>
      <c r="K64" s="7">
        <v>325.41436700000003</v>
      </c>
      <c r="L64" s="7">
        <v>301.35420499999998</v>
      </c>
      <c r="M64" s="7">
        <v>418.10653100000002</v>
      </c>
      <c r="N64" s="7">
        <v>624.17026399999997</v>
      </c>
      <c r="O64" s="7">
        <v>413.51672552000002</v>
      </c>
      <c r="P64" s="7">
        <v>502.89908800000001</v>
      </c>
      <c r="Q64" s="7">
        <v>453.40185799999995</v>
      </c>
      <c r="R64" s="7">
        <v>758.44051000000002</v>
      </c>
      <c r="S64" s="7">
        <v>478.84257700000001</v>
      </c>
      <c r="T64" s="7">
        <v>394.22861599999999</v>
      </c>
      <c r="U64" s="7">
        <v>161.542574</v>
      </c>
      <c r="V64" s="7">
        <v>544.44548399999996</v>
      </c>
      <c r="W64" s="7">
        <v>1370.4235330000001</v>
      </c>
      <c r="X64" s="7">
        <v>412.29473299999995</v>
      </c>
      <c r="Y64" s="7">
        <v>460.02319400000005</v>
      </c>
      <c r="Z64" s="7">
        <v>821.58671400000003</v>
      </c>
      <c r="AA64" s="7">
        <v>484.70619200000004</v>
      </c>
      <c r="AB64" s="7">
        <v>745.667145</v>
      </c>
      <c r="AC64" s="7">
        <v>483.21611000000001</v>
      </c>
      <c r="AD64" s="7">
        <v>952.86191899999994</v>
      </c>
      <c r="AE64" s="7">
        <v>301.38655799999998</v>
      </c>
      <c r="AF64" s="7">
        <v>399.29184500000002</v>
      </c>
      <c r="AG64" s="7">
        <v>472.89684800000003</v>
      </c>
      <c r="AH64" s="7">
        <v>347.51641499999999</v>
      </c>
      <c r="AI64" s="7">
        <v>301.280237</v>
      </c>
      <c r="AJ64" s="7">
        <v>436.24512600000003</v>
      </c>
      <c r="AK64" s="7">
        <v>2542.1913628000002</v>
      </c>
      <c r="AL64" s="7">
        <v>304.06711100000001</v>
      </c>
      <c r="AM64" s="7">
        <v>557.47933499999999</v>
      </c>
      <c r="AN64" s="7">
        <v>1208.0064219999999</v>
      </c>
      <c r="AO64" s="7">
        <v>936.86550200000011</v>
      </c>
      <c r="AP64" s="7">
        <v>952.14661400000011</v>
      </c>
      <c r="AQ64" s="7">
        <v>643.60203000000001</v>
      </c>
      <c r="AR64" s="7">
        <v>733.28836899999999</v>
      </c>
      <c r="AS64" s="7">
        <v>969.04281399999991</v>
      </c>
      <c r="AT64" s="7">
        <v>456.39392499999997</v>
      </c>
      <c r="AU64" s="7"/>
      <c r="AV64" s="7"/>
      <c r="AW64" s="7"/>
      <c r="AX64" s="7"/>
      <c r="AY64" s="7"/>
      <c r="AZ64" s="7"/>
      <c r="BA64" s="7"/>
      <c r="BB64" s="7"/>
      <c r="BC64" s="7">
        <f t="shared" si="21"/>
        <v>1521.091666</v>
      </c>
      <c r="BD64" s="7">
        <f t="shared" si="22"/>
        <v>2802.3271379999996</v>
      </c>
    </row>
    <row r="65" spans="3:56" x14ac:dyDescent="0.25">
      <c r="C65" s="4"/>
      <c r="D65" s="4"/>
      <c r="E65" s="4"/>
      <c r="F65" s="4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</row>
    <row r="66" spans="3:56" x14ac:dyDescent="0.25">
      <c r="C66" s="5" t="s">
        <v>47</v>
      </c>
      <c r="D66" s="8">
        <f t="shared" ref="D66:G66" si="23">+D70+D69+D68</f>
        <v>2561.2574840900002</v>
      </c>
      <c r="E66" s="8">
        <f t="shared" si="23"/>
        <v>4345.4490910000004</v>
      </c>
      <c r="F66" s="8">
        <f t="shared" si="23"/>
        <v>4270.2660610000003</v>
      </c>
      <c r="G66" s="8">
        <f t="shared" si="23"/>
        <v>25.135869999999997</v>
      </c>
      <c r="H66" s="8">
        <f t="shared" ref="H66:BC66" si="24">+H70+H69+H68</f>
        <v>1.3219920000000001</v>
      </c>
      <c r="I66" s="8">
        <f t="shared" si="24"/>
        <v>10.825666999999999</v>
      </c>
      <c r="J66" s="8">
        <f t="shared" si="24"/>
        <v>25.224298000000001</v>
      </c>
      <c r="K66" s="8">
        <f t="shared" si="24"/>
        <v>81.436944999999994</v>
      </c>
      <c r="L66" s="8">
        <f t="shared" si="24"/>
        <v>15.017912000000001</v>
      </c>
      <c r="M66" s="8">
        <f t="shared" si="24"/>
        <v>378.75677299999995</v>
      </c>
      <c r="N66" s="8">
        <f t="shared" si="24"/>
        <v>495.14167400000002</v>
      </c>
      <c r="O66" s="8">
        <f t="shared" si="24"/>
        <v>1165.8585380900001</v>
      </c>
      <c r="P66" s="8">
        <f t="shared" si="24"/>
        <v>27.471893999999999</v>
      </c>
      <c r="Q66" s="8">
        <f t="shared" si="24"/>
        <v>173.66459499999999</v>
      </c>
      <c r="R66" s="8">
        <f t="shared" si="24"/>
        <v>161.40132600000001</v>
      </c>
      <c r="S66" s="8">
        <f t="shared" si="24"/>
        <v>2.4525350000000001</v>
      </c>
      <c r="T66" s="8">
        <f t="shared" si="24"/>
        <v>228.97403499999999</v>
      </c>
      <c r="U66" s="8">
        <f t="shared" si="24"/>
        <v>9.9910180000000004</v>
      </c>
      <c r="V66" s="8">
        <f t="shared" si="24"/>
        <v>43.062995000000001</v>
      </c>
      <c r="W66" s="8">
        <f t="shared" si="24"/>
        <v>11.912081000000001</v>
      </c>
      <c r="X66" s="8">
        <f t="shared" si="24"/>
        <v>24.126771000000002</v>
      </c>
      <c r="Y66" s="8">
        <f t="shared" si="24"/>
        <v>1.283631</v>
      </c>
      <c r="Z66" s="8">
        <f t="shared" si="24"/>
        <v>325.28481199999999</v>
      </c>
      <c r="AA66" s="8">
        <f t="shared" si="24"/>
        <v>713.99133400000005</v>
      </c>
      <c r="AB66" s="8">
        <f t="shared" si="24"/>
        <v>507.998784</v>
      </c>
      <c r="AC66" s="8">
        <f t="shared" si="24"/>
        <v>317.56856699999997</v>
      </c>
      <c r="AD66" s="8">
        <f t="shared" si="24"/>
        <v>2158.8025280000002</v>
      </c>
      <c r="AE66" s="8">
        <f t="shared" si="24"/>
        <v>0.55115099999999995</v>
      </c>
      <c r="AF66" s="8">
        <f t="shared" si="24"/>
        <v>1088.4384279999999</v>
      </c>
      <c r="AG66" s="8">
        <f t="shared" si="24"/>
        <v>228.5573</v>
      </c>
      <c r="AH66" s="8">
        <f t="shared" si="24"/>
        <v>0.86353800000000003</v>
      </c>
      <c r="AI66" s="8">
        <f t="shared" si="24"/>
        <v>4.7615189999999998</v>
      </c>
      <c r="AJ66" s="8">
        <f t="shared" si="24"/>
        <v>0.87021099999999996</v>
      </c>
      <c r="AK66" s="8">
        <f t="shared" si="24"/>
        <v>221.760096</v>
      </c>
      <c r="AL66" s="8">
        <f t="shared" si="24"/>
        <v>124.96837499999999</v>
      </c>
      <c r="AM66" s="8">
        <f t="shared" si="24"/>
        <v>968.22560099999998</v>
      </c>
      <c r="AN66" s="8">
        <f t="shared" si="24"/>
        <v>1047.4906189999999</v>
      </c>
      <c r="AO66" s="8">
        <f t="shared" si="24"/>
        <v>68.054610999999994</v>
      </c>
      <c r="AP66" s="8">
        <f t="shared" si="24"/>
        <v>515.72461199999998</v>
      </c>
      <c r="AQ66" s="8">
        <f t="shared" si="24"/>
        <v>502.86971499999999</v>
      </c>
      <c r="AR66" s="8">
        <f t="shared" si="24"/>
        <v>135.43307999999999</v>
      </c>
      <c r="AS66" s="8">
        <f t="shared" si="24"/>
        <v>244.29263199999997</v>
      </c>
      <c r="AT66" s="8">
        <f t="shared" si="24"/>
        <v>1.7902480000000001</v>
      </c>
      <c r="AU66" s="8">
        <f t="shared" si="24"/>
        <v>0</v>
      </c>
      <c r="AV66" s="8">
        <f t="shared" si="24"/>
        <v>0</v>
      </c>
      <c r="AW66" s="8">
        <f t="shared" si="24"/>
        <v>0</v>
      </c>
      <c r="AX66" s="8">
        <f t="shared" si="24"/>
        <v>0</v>
      </c>
      <c r="AY66" s="8">
        <f t="shared" si="24"/>
        <v>0</v>
      </c>
      <c r="AZ66" s="8">
        <f t="shared" si="24"/>
        <v>0</v>
      </c>
      <c r="BA66" s="8">
        <f t="shared" si="24"/>
        <v>0</v>
      </c>
      <c r="BB66" s="8">
        <f t="shared" si="24"/>
        <v>0</v>
      </c>
      <c r="BC66" s="8">
        <f t="shared" si="24"/>
        <v>1318.4104169999998</v>
      </c>
      <c r="BD66" s="8">
        <f t="shared" ref="BD66" si="25">+BD70+BD69+BD68</f>
        <v>884.38567499999999</v>
      </c>
    </row>
    <row r="67" spans="3:56" x14ac:dyDescent="0.25">
      <c r="C67" s="4"/>
      <c r="D67" s="4"/>
      <c r="E67" s="4"/>
      <c r="F67" s="4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</row>
    <row r="68" spans="3:56" x14ac:dyDescent="0.25">
      <c r="C68" s="4" t="s">
        <v>48</v>
      </c>
      <c r="D68" s="36">
        <v>2162.0638120900003</v>
      </c>
      <c r="E68" s="36">
        <v>3945.8836730000003</v>
      </c>
      <c r="F68" s="36">
        <v>3698.1022309999998</v>
      </c>
      <c r="G68" s="7">
        <v>23.466197999999999</v>
      </c>
      <c r="H68" s="7">
        <v>0.53827700000000001</v>
      </c>
      <c r="I68" s="7">
        <v>10.825666999999999</v>
      </c>
      <c r="J68" s="7">
        <v>25.224298000000001</v>
      </c>
      <c r="K68" s="7">
        <v>81.436944999999994</v>
      </c>
      <c r="L68" s="7">
        <v>14.860407</v>
      </c>
      <c r="M68" s="7">
        <v>155.83858799999999</v>
      </c>
      <c r="N68" s="7">
        <v>495.14167400000002</v>
      </c>
      <c r="O68" s="7">
        <v>1165.8585380900001</v>
      </c>
      <c r="P68" s="7">
        <v>27.471893999999999</v>
      </c>
      <c r="Q68" s="7"/>
      <c r="R68" s="7">
        <v>161.40132600000001</v>
      </c>
      <c r="S68" s="7">
        <v>2.4525350000000001</v>
      </c>
      <c r="T68" s="7">
        <v>228.97403499999999</v>
      </c>
      <c r="U68" s="7">
        <v>9.8708950000000009</v>
      </c>
      <c r="V68" s="7">
        <v>25.583587999999999</v>
      </c>
      <c r="W68" s="7">
        <v>11.912081000000001</v>
      </c>
      <c r="X68" s="7">
        <v>24.126771000000002</v>
      </c>
      <c r="Y68" s="7">
        <v>0.83363100000000001</v>
      </c>
      <c r="Z68" s="7">
        <v>183.88596200000001</v>
      </c>
      <c r="AA68" s="7">
        <v>599.61403900000005</v>
      </c>
      <c r="AB68" s="7">
        <v>504.68728900000002</v>
      </c>
      <c r="AC68" s="7">
        <v>305.88390099999998</v>
      </c>
      <c r="AD68" s="7">
        <v>2048.0589460000001</v>
      </c>
      <c r="AE68" s="7"/>
      <c r="AF68" s="7">
        <v>1083.3929499999999</v>
      </c>
      <c r="AG68" s="7">
        <v>228.5573</v>
      </c>
      <c r="AH68" s="7">
        <v>0.86353800000000003</v>
      </c>
      <c r="AI68" s="7">
        <v>4.7615189999999998</v>
      </c>
      <c r="AJ68" s="7">
        <v>0.87021099999999996</v>
      </c>
      <c r="AK68" s="7">
        <v>221.760096</v>
      </c>
      <c r="AL68" s="7"/>
      <c r="AM68" s="7">
        <v>720.61527899999999</v>
      </c>
      <c r="AN68" s="7">
        <v>921.55672600000003</v>
      </c>
      <c r="AO68" s="7"/>
      <c r="AP68" s="7">
        <v>515.72461199999998</v>
      </c>
      <c r="AQ68" s="7">
        <v>502.86971499999999</v>
      </c>
      <c r="AR68" s="7">
        <v>134.54707999999999</v>
      </c>
      <c r="AS68" s="7">
        <v>168.29292899999999</v>
      </c>
      <c r="AT68" s="7">
        <v>1.7902480000000001</v>
      </c>
      <c r="AU68" s="7"/>
      <c r="AV68" s="7"/>
      <c r="AW68" s="7"/>
      <c r="AX68" s="7"/>
      <c r="AY68" s="7"/>
      <c r="AZ68" s="7"/>
      <c r="BA68" s="7"/>
      <c r="BB68" s="7"/>
      <c r="BC68" s="7">
        <f>+AE68+AF68+AG68+AH68</f>
        <v>1312.8137879999999</v>
      </c>
      <c r="BD68" s="7">
        <f>+AQ68+AR68+AS68+AT68</f>
        <v>807.49997199999996</v>
      </c>
    </row>
    <row r="69" spans="3:56" x14ac:dyDescent="0.25">
      <c r="C69" s="4" t="s">
        <v>49</v>
      </c>
      <c r="D69" s="36">
        <v>396.58277999999996</v>
      </c>
      <c r="E69" s="36">
        <v>367.26714900000002</v>
      </c>
      <c r="F69" s="36">
        <v>566.56720099999995</v>
      </c>
      <c r="G69" s="7"/>
      <c r="H69" s="7"/>
      <c r="I69" s="7"/>
      <c r="J69" s="7"/>
      <c r="K69" s="7"/>
      <c r="L69" s="7"/>
      <c r="M69" s="7">
        <v>222.91818499999999</v>
      </c>
      <c r="N69" s="7"/>
      <c r="O69" s="7"/>
      <c r="P69" s="7"/>
      <c r="Q69" s="7">
        <v>173.66459499999999</v>
      </c>
      <c r="R69" s="7"/>
      <c r="S69" s="7"/>
      <c r="T69" s="7"/>
      <c r="U69" s="7">
        <v>0.12012299999999999</v>
      </c>
      <c r="V69" s="7">
        <v>17.479406999999998</v>
      </c>
      <c r="W69" s="7"/>
      <c r="X69" s="7"/>
      <c r="Y69" s="7"/>
      <c r="Z69" s="7">
        <v>109.55058099999999</v>
      </c>
      <c r="AA69" s="7">
        <v>114.377295</v>
      </c>
      <c r="AB69" s="7">
        <v>3.3114949999999999</v>
      </c>
      <c r="AC69" s="7">
        <v>11.684666</v>
      </c>
      <c r="AD69" s="7">
        <v>110.743582</v>
      </c>
      <c r="AE69" s="7"/>
      <c r="AF69" s="7"/>
      <c r="AG69" s="7"/>
      <c r="AH69" s="7"/>
      <c r="AI69" s="7"/>
      <c r="AJ69" s="7">
        <v>0</v>
      </c>
      <c r="AK69" s="7"/>
      <c r="AL69" s="7">
        <v>124.96837499999999</v>
      </c>
      <c r="AM69" s="7">
        <v>247.610322</v>
      </c>
      <c r="AN69" s="7">
        <v>125.933893</v>
      </c>
      <c r="AO69" s="7">
        <v>68.054610999999994</v>
      </c>
      <c r="AP69" s="7"/>
      <c r="AQ69" s="7"/>
      <c r="AR69" s="7">
        <v>0.88600000000000001</v>
      </c>
      <c r="AS69" s="7">
        <v>75.656392999999994</v>
      </c>
      <c r="AT69" s="7">
        <v>0</v>
      </c>
      <c r="AU69" s="7"/>
      <c r="AV69" s="7"/>
      <c r="AW69" s="7"/>
      <c r="AX69" s="7"/>
      <c r="AY69" s="7"/>
      <c r="AZ69" s="7"/>
      <c r="BA69" s="7"/>
      <c r="BB69" s="7"/>
      <c r="BC69" s="7">
        <f t="shared" ref="BC69:BC70" si="26">+AE69+AF69+AG69+AH69</f>
        <v>0</v>
      </c>
      <c r="BD69" s="7">
        <f t="shared" ref="BD69:BD70" si="27">+AQ69+AR69+AS69+AT69</f>
        <v>76.54239299999999</v>
      </c>
    </row>
    <row r="70" spans="3:56" x14ac:dyDescent="0.25">
      <c r="C70" s="4" t="s">
        <v>50</v>
      </c>
      <c r="D70" s="36">
        <v>2.6108920000000002</v>
      </c>
      <c r="E70" s="36">
        <v>32.298268999999998</v>
      </c>
      <c r="F70" s="36">
        <v>5.5966290000000001</v>
      </c>
      <c r="G70" s="7">
        <v>1.669672</v>
      </c>
      <c r="H70" s="7">
        <v>0.78371500000000005</v>
      </c>
      <c r="I70" s="7"/>
      <c r="J70" s="7"/>
      <c r="K70" s="7"/>
      <c r="L70" s="7">
        <v>0.15750500000000001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>
        <v>0.45</v>
      </c>
      <c r="Z70" s="7">
        <v>31.848268999999998</v>
      </c>
      <c r="AA70" s="7"/>
      <c r="AB70" s="7"/>
      <c r="AC70" s="7"/>
      <c r="AD70" s="7"/>
      <c r="AE70" s="7">
        <v>0.55115099999999995</v>
      </c>
      <c r="AF70" s="7">
        <v>5.0454780000000001</v>
      </c>
      <c r="AG70" s="7"/>
      <c r="AH70" s="7"/>
      <c r="AI70" s="7"/>
      <c r="AJ70" s="7">
        <v>0</v>
      </c>
      <c r="AK70" s="7"/>
      <c r="AL70" s="7"/>
      <c r="AM70" s="7"/>
      <c r="AN70" s="7">
        <v>0</v>
      </c>
      <c r="AO70" s="7"/>
      <c r="AP70" s="7"/>
      <c r="AQ70" s="7"/>
      <c r="AR70" s="7">
        <v>0</v>
      </c>
      <c r="AS70" s="7">
        <v>0.34331</v>
      </c>
      <c r="AT70" s="7">
        <v>0</v>
      </c>
      <c r="AU70" s="7"/>
      <c r="AV70" s="7"/>
      <c r="AW70" s="7"/>
      <c r="AX70" s="7"/>
      <c r="AY70" s="7"/>
      <c r="AZ70" s="7"/>
      <c r="BA70" s="7"/>
      <c r="BB70" s="7"/>
      <c r="BC70" s="7">
        <f t="shared" si="26"/>
        <v>5.5966290000000001</v>
      </c>
      <c r="BD70" s="7">
        <f t="shared" si="27"/>
        <v>0.34331</v>
      </c>
    </row>
    <row r="71" spans="3:56" x14ac:dyDescent="0.25">
      <c r="C71" s="4"/>
      <c r="D71" s="4"/>
      <c r="E71" s="4"/>
      <c r="F71" s="4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</row>
    <row r="72" spans="3:56" x14ac:dyDescent="0.25">
      <c r="C72" s="5" t="s">
        <v>51</v>
      </c>
      <c r="D72" s="8">
        <f t="shared" ref="D72:H72" si="28">+D74+D75</f>
        <v>225.73452899999998</v>
      </c>
      <c r="E72" s="8">
        <f t="shared" si="28"/>
        <v>516.87120800000002</v>
      </c>
      <c r="F72" s="8">
        <f t="shared" si="28"/>
        <v>173.87888699999999</v>
      </c>
      <c r="G72" s="8">
        <f t="shared" si="28"/>
        <v>0</v>
      </c>
      <c r="H72" s="8">
        <f t="shared" si="28"/>
        <v>0</v>
      </c>
      <c r="I72" s="8">
        <f t="shared" ref="I72:BD72" si="29">+I74+I75</f>
        <v>0</v>
      </c>
      <c r="J72" s="8">
        <f t="shared" si="29"/>
        <v>0</v>
      </c>
      <c r="K72" s="8">
        <f t="shared" si="29"/>
        <v>0</v>
      </c>
      <c r="L72" s="8">
        <f t="shared" si="29"/>
        <v>18.900604999999999</v>
      </c>
      <c r="M72" s="8">
        <f t="shared" si="29"/>
        <v>0</v>
      </c>
      <c r="N72" s="8">
        <f t="shared" si="29"/>
        <v>187.806782</v>
      </c>
      <c r="O72" s="8">
        <f t="shared" si="29"/>
        <v>0</v>
      </c>
      <c r="P72" s="8">
        <f t="shared" si="29"/>
        <v>19.027142000000001</v>
      </c>
      <c r="Q72" s="8">
        <f t="shared" si="29"/>
        <v>0</v>
      </c>
      <c r="R72" s="8"/>
      <c r="S72" s="8">
        <f t="shared" si="29"/>
        <v>0</v>
      </c>
      <c r="T72" s="8">
        <f t="shared" si="29"/>
        <v>43.498548</v>
      </c>
      <c r="U72" s="8">
        <f t="shared" si="29"/>
        <v>0</v>
      </c>
      <c r="V72" s="8">
        <f t="shared" si="29"/>
        <v>0</v>
      </c>
      <c r="W72" s="8">
        <f t="shared" si="29"/>
        <v>0</v>
      </c>
      <c r="X72" s="8">
        <f t="shared" si="29"/>
        <v>0.15</v>
      </c>
      <c r="Y72" s="8">
        <f t="shared" si="29"/>
        <v>0</v>
      </c>
      <c r="Z72" s="8">
        <f t="shared" si="29"/>
        <v>0</v>
      </c>
      <c r="AA72" s="8">
        <f t="shared" si="29"/>
        <v>120.303084</v>
      </c>
      <c r="AB72" s="8">
        <f t="shared" si="29"/>
        <v>352.91957600000001</v>
      </c>
      <c r="AC72" s="8">
        <f t="shared" si="29"/>
        <v>0</v>
      </c>
      <c r="AD72" s="8">
        <f t="shared" si="29"/>
        <v>0</v>
      </c>
      <c r="AE72" s="8">
        <f t="shared" si="29"/>
        <v>0</v>
      </c>
      <c r="AF72" s="8">
        <f t="shared" si="29"/>
        <v>0</v>
      </c>
      <c r="AG72" s="8">
        <f t="shared" si="29"/>
        <v>0</v>
      </c>
      <c r="AH72" s="8">
        <f t="shared" si="29"/>
        <v>0</v>
      </c>
      <c r="AI72" s="8">
        <f t="shared" si="29"/>
        <v>0</v>
      </c>
      <c r="AJ72" s="8">
        <f t="shared" si="29"/>
        <v>0</v>
      </c>
      <c r="AK72" s="8">
        <f t="shared" si="29"/>
        <v>0</v>
      </c>
      <c r="AL72" s="8">
        <f t="shared" si="29"/>
        <v>0</v>
      </c>
      <c r="AM72" s="8">
        <f t="shared" si="29"/>
        <v>0</v>
      </c>
      <c r="AN72" s="8">
        <f t="shared" si="29"/>
        <v>127.79256599999999</v>
      </c>
      <c r="AO72" s="8">
        <f t="shared" si="29"/>
        <v>0</v>
      </c>
      <c r="AP72" s="8">
        <f t="shared" si="29"/>
        <v>46.086320999999998</v>
      </c>
      <c r="AQ72" s="8">
        <f t="shared" si="29"/>
        <v>0</v>
      </c>
      <c r="AR72" s="8">
        <f t="shared" si="29"/>
        <v>0</v>
      </c>
      <c r="AS72" s="8">
        <f t="shared" si="29"/>
        <v>0</v>
      </c>
      <c r="AT72" s="8">
        <f t="shared" si="29"/>
        <v>0</v>
      </c>
      <c r="AU72" s="8">
        <f t="shared" si="29"/>
        <v>0</v>
      </c>
      <c r="AV72" s="8">
        <f t="shared" si="29"/>
        <v>0</v>
      </c>
      <c r="AW72" s="8">
        <f t="shared" si="29"/>
        <v>0</v>
      </c>
      <c r="AX72" s="8">
        <f t="shared" si="29"/>
        <v>0</v>
      </c>
      <c r="AY72" s="8">
        <f t="shared" si="29"/>
        <v>0</v>
      </c>
      <c r="AZ72" s="8">
        <f t="shared" si="29"/>
        <v>0</v>
      </c>
      <c r="BA72" s="8">
        <f t="shared" si="29"/>
        <v>0</v>
      </c>
      <c r="BB72" s="8">
        <f t="shared" si="29"/>
        <v>0</v>
      </c>
      <c r="BC72" s="8">
        <f t="shared" si="29"/>
        <v>0</v>
      </c>
      <c r="BD72" s="8">
        <f t="shared" si="29"/>
        <v>0</v>
      </c>
    </row>
    <row r="73" spans="3:56" x14ac:dyDescent="0.25">
      <c r="C73" s="4"/>
      <c r="D73" s="4"/>
      <c r="E73" s="4"/>
      <c r="F73" s="4"/>
      <c r="G73" s="7"/>
      <c r="H73" s="7"/>
      <c r="I73" s="7">
        <v>0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</row>
    <row r="74" spans="3:56" x14ac:dyDescent="0.25">
      <c r="C74" s="4" t="s">
        <v>52</v>
      </c>
      <c r="D74" s="36">
        <v>225.73452899999998</v>
      </c>
      <c r="E74" s="36">
        <v>263.317206</v>
      </c>
      <c r="F74" s="36">
        <v>173.87888699999999</v>
      </c>
      <c r="G74" s="7"/>
      <c r="H74" s="7"/>
      <c r="I74" s="7"/>
      <c r="J74" s="7"/>
      <c r="K74" s="7"/>
      <c r="L74" s="7">
        <v>18.900604999999999</v>
      </c>
      <c r="M74" s="7"/>
      <c r="N74" s="7">
        <v>187.806782</v>
      </c>
      <c r="O74" s="7"/>
      <c r="P74" s="7">
        <v>19.027142000000001</v>
      </c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>
        <v>263.317206</v>
      </c>
      <c r="AC74" s="7"/>
      <c r="AD74" s="7"/>
      <c r="AE74" s="7"/>
      <c r="AF74" s="7"/>
      <c r="AG74" s="7"/>
      <c r="AH74" s="7"/>
      <c r="AI74" s="7"/>
      <c r="AJ74" s="7">
        <v>0</v>
      </c>
      <c r="AK74" s="7"/>
      <c r="AL74" s="7"/>
      <c r="AM74" s="7"/>
      <c r="AN74" s="7">
        <v>127.79256599999999</v>
      </c>
      <c r="AO74" s="7"/>
      <c r="AP74" s="7">
        <v>46.086320999999998</v>
      </c>
      <c r="AQ74" s="7"/>
      <c r="AR74" s="7">
        <v>0</v>
      </c>
      <c r="AS74" s="7">
        <v>0</v>
      </c>
      <c r="AT74" s="7">
        <v>0</v>
      </c>
      <c r="AU74" s="7"/>
      <c r="AV74" s="7"/>
      <c r="AW74" s="7"/>
      <c r="AX74" s="7"/>
      <c r="AY74" s="7"/>
      <c r="AZ74" s="7"/>
      <c r="BA74" s="7"/>
      <c r="BB74" s="7"/>
      <c r="BC74" s="7">
        <f>+AE74+AF74+AG74+AH74</f>
        <v>0</v>
      </c>
      <c r="BD74" s="7">
        <f>+AQ74+AR74+AS74+AT74</f>
        <v>0</v>
      </c>
    </row>
    <row r="75" spans="3:56" x14ac:dyDescent="0.25">
      <c r="C75" s="4" t="s">
        <v>53</v>
      </c>
      <c r="D75" s="36">
        <v>0</v>
      </c>
      <c r="E75" s="36">
        <v>253.55400199999997</v>
      </c>
      <c r="F75" s="36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>
        <v>43.498548</v>
      </c>
      <c r="U75" s="7"/>
      <c r="V75" s="7"/>
      <c r="W75" s="7"/>
      <c r="X75" s="7">
        <v>0.15</v>
      </c>
      <c r="Y75" s="7"/>
      <c r="Z75" s="7"/>
      <c r="AA75" s="7">
        <v>120.303084</v>
      </c>
      <c r="AB75" s="7">
        <v>89.602369999999993</v>
      </c>
      <c r="AC75" s="7"/>
      <c r="AD75" s="7"/>
      <c r="AE75" s="7"/>
      <c r="AF75" s="7"/>
      <c r="AG75" s="7"/>
      <c r="AH75" s="7"/>
      <c r="AI75" s="7"/>
      <c r="AJ75" s="7">
        <v>0</v>
      </c>
      <c r="AK75" s="7"/>
      <c r="AL75" s="7"/>
      <c r="AM75" s="7"/>
      <c r="AN75" s="7">
        <v>0</v>
      </c>
      <c r="AO75" s="7"/>
      <c r="AP75" s="7"/>
      <c r="AQ75" s="7"/>
      <c r="AR75" s="7">
        <v>0</v>
      </c>
      <c r="AS75" s="7">
        <v>0</v>
      </c>
      <c r="AT75" s="7">
        <v>0</v>
      </c>
      <c r="AU75" s="7"/>
      <c r="AV75" s="7"/>
      <c r="AW75" s="7"/>
      <c r="AX75" s="7"/>
      <c r="AY75" s="7"/>
      <c r="AZ75" s="7"/>
      <c r="BA75" s="7"/>
      <c r="BB75" s="7"/>
      <c r="BC75" s="7">
        <f>+AE75+AF75+AG75+AH75</f>
        <v>0</v>
      </c>
      <c r="BD75" s="7">
        <f>+AQ75+AR75+AS75+AT75</f>
        <v>0</v>
      </c>
    </row>
    <row r="76" spans="3:56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4"/>
      <c r="BD76" s="4"/>
    </row>
    <row r="77" spans="3:56" x14ac:dyDescent="0.25">
      <c r="C77" s="5" t="s">
        <v>68</v>
      </c>
      <c r="D77" s="36">
        <v>0</v>
      </c>
      <c r="E77" s="36">
        <v>0</v>
      </c>
      <c r="F77" s="36"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>
        <v>0</v>
      </c>
      <c r="AS77" s="7">
        <v>0</v>
      </c>
      <c r="AT77" s="7">
        <v>0</v>
      </c>
      <c r="AU77" s="7"/>
      <c r="AV77" s="7"/>
      <c r="AW77" s="7"/>
      <c r="AX77" s="7"/>
      <c r="AY77" s="7"/>
      <c r="AZ77" s="7"/>
      <c r="BA77" s="7"/>
      <c r="BB77" s="7"/>
      <c r="BC77" s="7">
        <f>+AE77+AF77+AG77+AH77</f>
        <v>0</v>
      </c>
      <c r="BD77" s="7">
        <f>+AQ77+AR77+AS77+AT77</f>
        <v>0</v>
      </c>
    </row>
    <row r="78" spans="3:56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4"/>
      <c r="BD78" s="4"/>
    </row>
    <row r="79" spans="3:56" x14ac:dyDescent="0.25">
      <c r="C79" s="14" t="s">
        <v>54</v>
      </c>
      <c r="D79" s="15">
        <f t="shared" ref="D79:BD79" si="30">+D77+D72+D66+D52+D36+D11</f>
        <v>189945.68556232605</v>
      </c>
      <c r="E79" s="15">
        <f t="shared" si="30"/>
        <v>206309.59802093782</v>
      </c>
      <c r="F79" s="15">
        <f t="shared" si="30"/>
        <v>298500.14359779999</v>
      </c>
      <c r="G79" s="15">
        <f t="shared" si="30"/>
        <v>13888.075019999998</v>
      </c>
      <c r="H79" s="15">
        <f t="shared" si="30"/>
        <v>13712.732309999999</v>
      </c>
      <c r="I79" s="15">
        <f t="shared" si="30"/>
        <v>12196.867210999999</v>
      </c>
      <c r="J79" s="15">
        <f t="shared" si="30"/>
        <v>11018.53636</v>
      </c>
      <c r="K79" s="15">
        <f t="shared" si="30"/>
        <v>9018.6735390000031</v>
      </c>
      <c r="L79" s="15">
        <f t="shared" si="30"/>
        <v>15920.400135</v>
      </c>
      <c r="M79" s="15">
        <f t="shared" si="30"/>
        <v>15731.21650613983</v>
      </c>
      <c r="N79" s="15">
        <f t="shared" si="30"/>
        <v>19487.991923000001</v>
      </c>
      <c r="O79" s="15">
        <f t="shared" si="30"/>
        <v>21436.180928188071</v>
      </c>
      <c r="P79" s="15">
        <f t="shared" si="30"/>
        <v>17481.004746998133</v>
      </c>
      <c r="Q79" s="15">
        <f t="shared" si="30"/>
        <v>21803.027841000003</v>
      </c>
      <c r="R79" s="15">
        <f t="shared" si="30"/>
        <v>18250.979041999999</v>
      </c>
      <c r="S79" s="15">
        <f t="shared" si="30"/>
        <v>15722.426893807798</v>
      </c>
      <c r="T79" s="15">
        <f t="shared" si="30"/>
        <v>21516.318953000002</v>
      </c>
      <c r="U79" s="15">
        <f t="shared" si="30"/>
        <v>13608.959266</v>
      </c>
      <c r="V79" s="15">
        <f t="shared" si="30"/>
        <v>11209.50539</v>
      </c>
      <c r="W79" s="15">
        <f t="shared" si="30"/>
        <v>11941.05729913</v>
      </c>
      <c r="X79" s="15">
        <f t="shared" si="30"/>
        <v>11384.020592999999</v>
      </c>
      <c r="Y79" s="15">
        <f t="shared" si="30"/>
        <v>17881.221839999998</v>
      </c>
      <c r="Z79" s="15">
        <f t="shared" si="30"/>
        <v>22490.703002000002</v>
      </c>
      <c r="AA79" s="15">
        <f t="shared" si="30"/>
        <v>19592.121552999997</v>
      </c>
      <c r="AB79" s="15">
        <f t="shared" si="30"/>
        <v>18988.423842999997</v>
      </c>
      <c r="AC79" s="15">
        <f t="shared" si="30"/>
        <v>20905.783169000002</v>
      </c>
      <c r="AD79" s="15">
        <f t="shared" si="30"/>
        <v>21069.056218999998</v>
      </c>
      <c r="AE79" s="15">
        <f t="shared" si="30"/>
        <v>17859.169551999999</v>
      </c>
      <c r="AF79" s="15">
        <f t="shared" si="30"/>
        <v>15571.059759</v>
      </c>
      <c r="AG79" s="15">
        <f t="shared" si="30"/>
        <v>15726.988459000004</v>
      </c>
      <c r="AH79" s="15">
        <f t="shared" si="30"/>
        <v>13793.432963000001</v>
      </c>
      <c r="AI79" s="15">
        <f t="shared" si="30"/>
        <v>18095.033853000001</v>
      </c>
      <c r="AJ79" s="15">
        <f t="shared" si="30"/>
        <v>17548.931418</v>
      </c>
      <c r="AK79" s="15">
        <f t="shared" si="30"/>
        <v>24510.779132800002</v>
      </c>
      <c r="AL79" s="15">
        <f t="shared" si="30"/>
        <v>23139.536819000001</v>
      </c>
      <c r="AM79" s="15">
        <f t="shared" si="30"/>
        <v>27754.648239000002</v>
      </c>
      <c r="AN79" s="15">
        <f t="shared" si="30"/>
        <v>67180.924695000009</v>
      </c>
      <c r="AO79" s="15">
        <f t="shared" si="30"/>
        <v>27332.435000999998</v>
      </c>
      <c r="AP79" s="15">
        <f t="shared" si="30"/>
        <v>29987.203707000001</v>
      </c>
      <c r="AQ79" s="15">
        <f t="shared" si="30"/>
        <v>30445.721602999998</v>
      </c>
      <c r="AR79" s="15">
        <f t="shared" si="30"/>
        <v>56778.459911999991</v>
      </c>
      <c r="AS79" s="15">
        <f t="shared" si="30"/>
        <v>20966.043850999999</v>
      </c>
      <c r="AT79" s="15">
        <f t="shared" si="30"/>
        <v>22222.020562999998</v>
      </c>
      <c r="AU79" s="15">
        <f t="shared" si="30"/>
        <v>0</v>
      </c>
      <c r="AV79" s="15">
        <f t="shared" si="30"/>
        <v>0</v>
      </c>
      <c r="AW79" s="15">
        <f t="shared" si="30"/>
        <v>0</v>
      </c>
      <c r="AX79" s="15">
        <f t="shared" si="30"/>
        <v>0</v>
      </c>
      <c r="AY79" s="15">
        <f t="shared" si="30"/>
        <v>0</v>
      </c>
      <c r="AZ79" s="15">
        <f t="shared" si="30"/>
        <v>0</v>
      </c>
      <c r="BA79" s="15">
        <f t="shared" si="30"/>
        <v>0</v>
      </c>
      <c r="BB79" s="15">
        <f t="shared" si="30"/>
        <v>0</v>
      </c>
      <c r="BC79" s="15">
        <f t="shared" si="30"/>
        <v>62950.650733000002</v>
      </c>
      <c r="BD79" s="15">
        <f t="shared" si="30"/>
        <v>130412.24592900001</v>
      </c>
    </row>
    <row r="80" spans="3:56" x14ac:dyDescent="0.25">
      <c r="C80" s="13" t="s">
        <v>71</v>
      </c>
      <c r="D80" s="35"/>
      <c r="E80" s="35"/>
      <c r="F80" s="35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1"/>
      <c r="BD80" s="12"/>
    </row>
    <row r="81" spans="7:56" x14ac:dyDescent="0.25"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</row>
    <row r="82" spans="7:56" x14ac:dyDescent="0.25"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X82" s="24"/>
      <c r="AN82" s="26"/>
      <c r="BC82" s="23"/>
      <c r="BD82" s="23"/>
    </row>
    <row r="83" spans="7:56" x14ac:dyDescent="0.25">
      <c r="BC83" s="24"/>
      <c r="BD83" s="24"/>
    </row>
    <row r="84" spans="7:56" x14ac:dyDescent="0.25"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</row>
    <row r="85" spans="7:56" x14ac:dyDescent="0.25"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</row>
  </sheetData>
  <mergeCells count="6">
    <mergeCell ref="C5:BD5"/>
    <mergeCell ref="G7:H7"/>
    <mergeCell ref="S7:T7"/>
    <mergeCell ref="C6:BD6"/>
    <mergeCell ref="AE7:AP7"/>
    <mergeCell ref="AQ7:BB7"/>
  </mergeCells>
  <pageMargins left="2.2834645669291338" right="0.11811023622047245" top="0.94488188976377963" bottom="0.74803149606299213" header="0.31496062992125984" footer="0.31496062992125984"/>
  <pageSetup paperSize="9" scale="64" fitToWidth="0" orientation="portrait" r:id="rId1"/>
  <rowBreaks count="1" manualBreakCount="1"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IV9_1</vt:lpstr>
      <vt:lpstr>IV9_1!Print_Area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BAYISENGE Méthode</cp:lastModifiedBy>
  <cp:lastPrinted>2018-01-17T07:16:40Z</cp:lastPrinted>
  <dcterms:created xsi:type="dcterms:W3CDTF">2016-05-10T08:13:07Z</dcterms:created>
  <dcterms:modified xsi:type="dcterms:W3CDTF">2018-07-06T05:42:37Z</dcterms:modified>
</cp:coreProperties>
</file>