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Français" sheetId="1" r:id="rId1"/>
  </sheets>
  <definedNames>
    <definedName name="_xlnm.Print_Area" localSheetId="0">'V3 Français'!$A$1:$J$404</definedName>
    <definedName name="Zone_impres_MI">'V3 Français'!$A$1:$J$405</definedName>
  </definedNames>
  <calcPr fullCalcOnLoad="1"/>
</workbook>
</file>

<file path=xl/sharedStrings.xml><?xml version="1.0" encoding="utf-8"?>
<sst xmlns="http://schemas.openxmlformats.org/spreadsheetml/2006/main" count="391" uniqueCount="60">
  <si>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</si>
  <si>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</si>
  <si>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</si>
  <si>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</si>
  <si>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</si>
  <si>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</si>
  <si>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</si>
  <si>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</si>
  <si>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</si>
  <si>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</si>
  <si>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</si>
  <si>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</si>
  <si>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</si>
  <si>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</si>
  <si>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</si>
  <si>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</si>
  <si>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</si>
  <si>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</si>
  <si>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</si>
  <si>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</si>
  <si>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</si>
  <si>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</si>
  <si>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</si>
  <si>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</si>
  <si>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</si>
  <si>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</si>
  <si>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</si>
  <si>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</si>
  <si>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</si>
  <si>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</si>
  <si>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</si>
  <si>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</si>
  <si>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</si>
  <si>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</si>
  <si>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</si>
  <si>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</si>
  <si>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</si>
  <si>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</si>
  <si>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</si>
  <si>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</si>
  <si>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</si>
  <si>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</si>
  <si>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</si>
  <si>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</si>
  <si>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</si>
  <si>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</si>
  <si>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</si>
  <si>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</si>
  <si>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</si>
  <si>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</si>
  <si>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</si>
  <si>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</si>
  <si>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</si>
  <si>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</si>
  <si>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</si>
  <si>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</si>
  <si>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</si>
  <si>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</si>
  <si>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</si>
  <si>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 2e     Trim.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</si>
</sst>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2" fontId="7" fillId="0" borderId="10" xfId="45" applyNumberFormat="1" applyFont="1" applyBorder="1" applyAlignment="1" applyProtection="1">
      <alignment/>
      <protection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12"/>
  <sheetViews>
    <sheetView showGridLines="0" tabSelected="1" zoomScalePageLayoutView="0" workbookViewId="0" topLeftCell="A3">
      <pane xSplit="1" ySplit="9" topLeftCell="B392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M401" sqref="M401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</row>
    <row r="2" spans="1:11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</row>
    <row r="3" spans="1:11" ht="15.75">
      <c r="A3" s="123" t="s">
        <v>48</v>
      </c>
      <c r="B3" s="124"/>
      <c r="C3" s="124"/>
      <c r="D3" s="124"/>
      <c r="E3" s="124"/>
      <c r="F3" s="124"/>
      <c r="G3" s="124"/>
      <c r="H3" s="124"/>
      <c r="I3" s="124"/>
      <c r="J3" s="125"/>
      <c r="K3" s="3"/>
    </row>
    <row r="4" spans="1:11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</row>
    <row r="5" spans="1:11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</row>
    <row r="6" spans="1:11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</row>
    <row r="7" spans="1:11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</row>
    <row r="8" spans="1:11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</row>
    <row r="9" spans="1:11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</row>
    <row r="10" spans="1:11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</row>
    <row r="11" spans="1:11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</row>
    <row r="12" spans="1:11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</row>
    <row r="13" spans="1:11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</row>
    <row r="14" spans="1:11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</row>
    <row r="15" spans="1:11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</row>
    <row r="16" spans="1:11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</row>
    <row r="17" spans="1:11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</row>
    <row r="18" spans="1:11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</row>
    <row r="19" spans="1:11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</row>
    <row r="20" spans="1:11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</row>
    <row r="21" spans="1:11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</row>
    <row r="22" spans="1:11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</row>
    <row r="23" spans="1:11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</row>
    <row r="24" spans="1:11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</row>
    <row r="25" spans="1:11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</row>
    <row r="26" spans="1:11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</row>
    <row r="27" spans="1:11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</row>
    <row r="28" spans="1:11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</row>
    <row r="29" spans="1:11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</row>
    <row r="30" spans="1:11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</row>
    <row r="31" spans="1:11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</row>
    <row r="32" spans="1:11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</row>
    <row r="33" spans="1:11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</row>
    <row r="34" spans="1:11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</row>
    <row r="35" spans="1:11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</row>
    <row r="36" spans="1:11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</row>
    <row r="37" spans="1:11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</row>
    <row r="38" spans="1:11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</row>
    <row r="39" spans="1:11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</row>
    <row r="40" spans="1:11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</row>
    <row r="41" spans="1:11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</row>
    <row r="42" spans="1:11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</row>
    <row r="43" spans="1:11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</row>
    <row r="44" spans="1:11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</row>
    <row r="45" spans="1:11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</row>
    <row r="46" spans="1:11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</row>
    <row r="47" spans="1:11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</row>
    <row r="48" spans="1:11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</row>
    <row r="49" spans="1:11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</row>
    <row r="50" spans="1:11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</row>
    <row r="51" spans="1:11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</row>
    <row r="52" spans="1:11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</row>
    <row r="53" spans="1:11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</row>
    <row r="54" spans="1:11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</row>
    <row r="55" spans="1:11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</row>
    <row r="56" spans="1:11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</row>
    <row r="57" spans="1:11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</row>
    <row r="58" spans="1:11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</row>
    <row r="59" spans="1:11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</row>
    <row r="60" spans="1:11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</row>
    <row r="61" spans="1:11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</row>
    <row r="62" spans="1:11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</row>
    <row r="63" spans="1:11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</row>
    <row r="64" spans="1:11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</row>
    <row r="65" spans="1:11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</row>
    <row r="66" spans="1:11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</row>
    <row r="67" spans="1:11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</row>
    <row r="68" spans="1:11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</row>
    <row r="69" spans="1:11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</row>
    <row r="70" spans="1:11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</row>
    <row r="71" spans="1:11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</row>
    <row r="72" spans="1:11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</row>
    <row r="73" spans="1:11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</row>
    <row r="74" spans="1:11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</row>
    <row r="75" spans="1:11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</row>
    <row r="76" spans="1:11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</row>
    <row r="77" spans="1:11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</row>
    <row r="78" spans="1:11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</row>
    <row r="79" spans="1:11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</row>
    <row r="80" spans="1:11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</row>
    <row r="81" spans="1:11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</row>
    <row r="82" spans="1:11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</row>
    <row r="83" spans="1:11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</row>
    <row r="84" spans="1:11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</row>
    <row r="85" spans="1:11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</row>
    <row r="86" spans="1:11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</row>
    <row r="87" spans="1:11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</row>
    <row r="88" spans="1:11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</row>
    <row r="89" spans="1:11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</row>
    <row r="90" spans="1:11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</row>
    <row r="91" spans="1:11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</row>
    <row r="92" spans="1:11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</row>
    <row r="93" spans="1:11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</row>
    <row r="94" spans="1:11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</row>
    <row r="95" spans="1:11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</row>
    <row r="96" spans="1:11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</row>
    <row r="97" spans="1:11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</row>
    <row r="98" spans="1:11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</row>
    <row r="99" spans="1:11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</row>
    <row r="100" spans="1:11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</row>
    <row r="101" spans="1:11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</row>
    <row r="102" spans="1:11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</row>
    <row r="103" spans="1:11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</row>
    <row r="104" spans="1:11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</row>
    <row r="105" spans="1:11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</row>
    <row r="106" spans="1:11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</row>
    <row r="107" spans="1:11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</row>
    <row r="108" spans="1:11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</row>
    <row r="109" spans="1:11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</row>
    <row r="110" spans="1:11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</row>
    <row r="111" spans="1:11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</row>
    <row r="112" spans="1:11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</row>
    <row r="113" spans="1:11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</row>
    <row r="114" spans="1:11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</row>
    <row r="115" spans="1:11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</row>
    <row r="116" spans="1:11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</row>
    <row r="117" spans="1:11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</row>
    <row r="118" spans="1:11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</row>
    <row r="119" spans="1:11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</row>
    <row r="120" spans="1:11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</row>
    <row r="121" spans="1:11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</row>
    <row r="122" spans="1:11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</row>
    <row r="123" spans="1:11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</row>
    <row r="124" spans="1:11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</row>
    <row r="125" spans="1:11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</row>
    <row r="126" spans="1:11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</row>
    <row r="127" spans="1:11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</row>
    <row r="128" spans="1:11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</row>
    <row r="129" spans="1:11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</row>
    <row r="130" spans="1:11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</row>
    <row r="131" spans="1:11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</row>
    <row r="132" spans="1:11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</row>
    <row r="133" spans="1:11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</row>
    <row r="134" spans="1:11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</row>
    <row r="135" spans="1:11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</row>
    <row r="136" spans="1:11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</row>
    <row r="137" spans="1:11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</row>
    <row r="138" spans="1:11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</row>
    <row r="139" spans="1:11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</row>
    <row r="140" spans="1:11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</row>
    <row r="141" spans="1:11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</row>
    <row r="142" spans="1:11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</row>
    <row r="143" spans="1:11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</row>
    <row r="144" spans="1:11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</row>
    <row r="145" spans="1:11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</row>
    <row r="146" spans="1:11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</row>
    <row r="147" spans="1:11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</row>
    <row r="148" spans="1:11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</row>
    <row r="149" spans="1:11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</row>
    <row r="150" spans="1:11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</row>
    <row r="151" spans="1:11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</row>
    <row r="152" spans="1:11" ht="15.75" hidden="1">
      <c r="A152" s="46">
        <v>2010</v>
      </c>
      <c r="B152" s="58">
        <f>SUM(B267:B278)</f>
        <v>116451</v>
      </c>
      <c r="C152" s="65">
        <f aca="true" t="shared" si="1" ref="C152:J152">SUM(C267:C278)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</row>
    <row r="153" spans="1:11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</row>
    <row r="154" spans="1:11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</row>
    <row r="155" spans="1:11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</row>
    <row r="156" spans="1:11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</row>
    <row r="157" spans="1:11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</row>
    <row r="158" spans="1:11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</row>
    <row r="159" spans="1:11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</row>
    <row r="160" spans="1:11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</row>
    <row r="161" spans="1:11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</row>
    <row r="162" spans="1:11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</row>
    <row r="163" spans="1:11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</row>
    <row r="164" spans="1:11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</row>
    <row r="165" spans="1:11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</row>
    <row r="166" spans="1:11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</row>
    <row r="167" spans="1:11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</row>
    <row r="168" spans="1:11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</row>
    <row r="169" spans="1:11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</row>
    <row r="170" spans="1:11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</row>
    <row r="171" spans="1:11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</row>
    <row r="172" spans="1:11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</row>
    <row r="173" spans="1:11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</row>
    <row r="174" spans="1:11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</row>
    <row r="175" spans="1:11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</row>
    <row r="176" spans="1:11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</row>
    <row r="177" spans="1:11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</row>
    <row r="178" spans="1:11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</row>
    <row r="179" spans="1:11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</row>
    <row r="180" spans="1:11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1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</row>
    <row r="186" spans="1:11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</row>
    <row r="187" spans="1:11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</row>
    <row r="188" spans="1:11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</row>
    <row r="189" spans="1:11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</row>
    <row r="190" spans="1:11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</row>
    <row r="191" spans="1:11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</row>
    <row r="192" spans="1:11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</row>
    <row r="193" spans="1:11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</row>
    <row r="194" spans="1:11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</row>
    <row r="195" spans="1:11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</row>
    <row r="196" spans="1:11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</row>
    <row r="197" spans="1:11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</row>
    <row r="198" spans="1:11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</row>
    <row r="199" spans="1:11" ht="15.75" hidden="1">
      <c r="A199" s="46">
        <v>2011</v>
      </c>
      <c r="B199" s="58">
        <f>B255+B256+B257+B258</f>
        <v>136551</v>
      </c>
      <c r="C199" s="65">
        <f aca="true" t="shared" si="2" ref="C199:J199">C255+C256+C257+C258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1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</row>
    <row r="202" spans="1:11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</row>
    <row r="203" spans="1:11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</row>
    <row r="204" spans="1:11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</row>
    <row r="205" spans="1:11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</row>
    <row r="206" spans="1:11" ht="15.75">
      <c r="A206" s="46">
        <v>2012</v>
      </c>
      <c r="B206" s="58">
        <f>B261+B262+B263+B264</f>
        <v>159217</v>
      </c>
      <c r="C206" s="58">
        <f aca="true" t="shared" si="3" ref="C206:J206">C261+C262+C263+C264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</row>
    <row r="207" spans="1:11" ht="15.75">
      <c r="A207" s="46">
        <v>2013</v>
      </c>
      <c r="B207" s="58">
        <f>B281+B282+B283+B284</f>
        <v>148395</v>
      </c>
      <c r="C207" s="58">
        <f aca="true" t="shared" si="4" ref="C207:I207">C281+C282+C283+C284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J281+J282+J283+J284</f>
        <v>6830</v>
      </c>
      <c r="K207" s="11"/>
    </row>
    <row r="208" spans="1:11" ht="15.75">
      <c r="A208" s="46">
        <v>2014</v>
      </c>
      <c r="B208" s="58">
        <f>SUM(B351:B362)</f>
        <v>134437.5</v>
      </c>
      <c r="C208" s="58">
        <f aca="true" t="shared" si="5" ref="C208:J208">SUM(C351:C362)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</row>
    <row r="209" spans="1:11" ht="15.75">
      <c r="A209" s="46">
        <v>2015</v>
      </c>
      <c r="B209" s="58">
        <f>SUM(B365:B376)</f>
        <v>120136</v>
      </c>
      <c r="C209" s="58">
        <f aca="true" t="shared" si="6" ref="C209:J209">SUM(C365:C376)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</row>
    <row r="210" spans="1:11" ht="15.75">
      <c r="A210" s="46">
        <v>2016</v>
      </c>
      <c r="B210" s="58">
        <f>B299+B300+B301+B302</f>
        <v>105886</v>
      </c>
      <c r="C210" s="58">
        <f aca="true" t="shared" si="7" ref="C210:J210">C299+C300+C301+C302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</row>
    <row r="211" spans="1:11" ht="15.75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</row>
    <row r="212" spans="1:11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</row>
    <row r="213" spans="1:11" ht="15.75" hidden="1">
      <c r="A213" s="46">
        <v>2009</v>
      </c>
      <c r="B213" s="58"/>
      <c r="C213" s="79"/>
      <c r="D213" s="65"/>
      <c r="E213" s="65"/>
      <c r="F213" s="58"/>
      <c r="G213" s="59"/>
      <c r="H213" s="58"/>
      <c r="I213" s="70"/>
      <c r="J213" s="58"/>
      <c r="K213" s="11"/>
    </row>
    <row r="214" spans="1:11" ht="15.75" hidden="1">
      <c r="A214" s="46" t="s">
        <v>22</v>
      </c>
      <c r="B214" s="58">
        <v>18993</v>
      </c>
      <c r="C214" s="83">
        <v>151.635</v>
      </c>
      <c r="D214" s="65">
        <v>699.43</v>
      </c>
      <c r="E214" s="65">
        <v>13.69</v>
      </c>
      <c r="F214" s="58">
        <v>17585</v>
      </c>
      <c r="G214" s="59">
        <v>102.929</v>
      </c>
      <c r="H214" s="58">
        <v>74.96</v>
      </c>
      <c r="I214" s="70">
        <v>8.36</v>
      </c>
      <c r="J214" s="58">
        <v>1127</v>
      </c>
      <c r="K214" s="11"/>
    </row>
    <row r="215" spans="1:11" ht="15.75" hidden="1">
      <c r="A215" s="46" t="s">
        <v>23</v>
      </c>
      <c r="B215" s="58">
        <v>24750</v>
      </c>
      <c r="C215" s="83">
        <v>183.848</v>
      </c>
      <c r="D215" s="65">
        <v>539.58</v>
      </c>
      <c r="E215" s="65">
        <v>10.88</v>
      </c>
      <c r="F215" s="58">
        <v>18878</v>
      </c>
      <c r="G215" s="59">
        <v>115.12700000000001</v>
      </c>
      <c r="H215" s="58">
        <v>71.82</v>
      </c>
      <c r="I215" s="70">
        <v>7.44</v>
      </c>
      <c r="J215" s="58">
        <v>1436</v>
      </c>
      <c r="K215" s="11"/>
    </row>
    <row r="216" spans="1:11" ht="15.75" hidden="1">
      <c r="A216" s="46" t="s">
        <v>25</v>
      </c>
      <c r="B216" s="58">
        <v>27758</v>
      </c>
      <c r="C216" s="84">
        <v>216</v>
      </c>
      <c r="D216" s="65">
        <v>605.93</v>
      </c>
      <c r="E216" s="65">
        <v>11.83</v>
      </c>
      <c r="F216" s="58">
        <v>22764</v>
      </c>
      <c r="G216" s="59">
        <v>156.64</v>
      </c>
      <c r="H216" s="58">
        <v>78.64</v>
      </c>
      <c r="I216" s="70">
        <v>9.5</v>
      </c>
      <c r="J216" s="58">
        <v>1530</v>
      </c>
      <c r="K216" s="11"/>
    </row>
    <row r="217" spans="1:11" ht="15.75" hidden="1">
      <c r="A217" s="46" t="s">
        <v>26</v>
      </c>
      <c r="B217" s="58">
        <v>31909</v>
      </c>
      <c r="C217" s="84">
        <v>184.458</v>
      </c>
      <c r="D217" s="65">
        <v>571.37</v>
      </c>
      <c r="E217" s="65">
        <v>14.86</v>
      </c>
      <c r="F217" s="58">
        <v>20123</v>
      </c>
      <c r="G217" s="59">
        <v>120.03</v>
      </c>
      <c r="H217" s="58">
        <v>49.33</v>
      </c>
      <c r="I217" s="70">
        <v>7.38</v>
      </c>
      <c r="J217" s="58">
        <v>1562</v>
      </c>
      <c r="K217" s="11"/>
    </row>
    <row r="218" spans="1:11" ht="15.75" hidden="1">
      <c r="A218" s="46"/>
      <c r="B218" s="73"/>
      <c r="C218" s="84"/>
      <c r="D218" s="65"/>
      <c r="E218" s="70"/>
      <c r="F218" s="58"/>
      <c r="G218" s="59"/>
      <c r="H218" s="58"/>
      <c r="I218" s="70"/>
      <c r="J218" s="58"/>
      <c r="K218" s="11"/>
    </row>
    <row r="219" spans="1:11" ht="15.75" hidden="1">
      <c r="A219" s="46">
        <v>2010</v>
      </c>
      <c r="B219" s="73"/>
      <c r="C219" s="84"/>
      <c r="D219" s="65"/>
      <c r="E219" s="70"/>
      <c r="F219" s="58"/>
      <c r="G219" s="59"/>
      <c r="H219" s="58"/>
      <c r="I219" s="70"/>
      <c r="J219" s="58"/>
      <c r="K219" s="11"/>
    </row>
    <row r="220" spans="1:11" ht="15.75" hidden="1">
      <c r="A220" s="46" t="s">
        <v>22</v>
      </c>
      <c r="B220" s="58">
        <f>SUM(B267:B269)</f>
        <v>25615</v>
      </c>
      <c r="C220" s="65">
        <f>SUM(C267:C269)</f>
        <v>182.72199999999998</v>
      </c>
      <c r="D220" s="58">
        <f aca="true" t="shared" si="8" ref="D220:J220">SUM(D267:D269)</f>
        <v>699.81</v>
      </c>
      <c r="E220" s="58">
        <f t="shared" si="8"/>
        <v>11</v>
      </c>
      <c r="F220" s="58">
        <f t="shared" si="8"/>
        <v>16516</v>
      </c>
      <c r="G220" s="58">
        <f t="shared" si="8"/>
        <v>112.939</v>
      </c>
      <c r="H220" s="58">
        <f t="shared" si="8"/>
        <v>96.93</v>
      </c>
      <c r="I220" s="58">
        <f t="shared" si="8"/>
        <v>9.22</v>
      </c>
      <c r="J220" s="58">
        <f t="shared" si="8"/>
        <v>1352</v>
      </c>
      <c r="K220" s="11"/>
    </row>
    <row r="221" spans="1:11" ht="15.75" hidden="1">
      <c r="A221" s="46"/>
      <c r="B221" s="58"/>
      <c r="C221" s="79"/>
      <c r="D221" s="65"/>
      <c r="E221" s="70"/>
      <c r="F221" s="58"/>
      <c r="G221" s="59"/>
      <c r="H221" s="58"/>
      <c r="I221" s="70"/>
      <c r="J221" s="58"/>
      <c r="K221" s="11"/>
    </row>
    <row r="222" spans="1:11" ht="15.75" hidden="1">
      <c r="A222" s="46">
        <v>2006</v>
      </c>
      <c r="B222" s="58"/>
      <c r="C222" s="79"/>
      <c r="D222" s="65"/>
      <c r="E222" s="70"/>
      <c r="F222" s="58"/>
      <c r="G222" s="59"/>
      <c r="H222" s="58"/>
      <c r="I222" s="70"/>
      <c r="J222" s="58"/>
      <c r="K222" s="11"/>
    </row>
    <row r="223" spans="1:11" ht="15.75" hidden="1">
      <c r="A223" s="46" t="s">
        <v>39</v>
      </c>
      <c r="B223" s="58">
        <v>4694</v>
      </c>
      <c r="C223" s="79">
        <v>44.008</v>
      </c>
      <c r="D223" s="65">
        <v>227.81</v>
      </c>
      <c r="E223" s="70">
        <v>3.75</v>
      </c>
      <c r="F223" s="58">
        <v>4217</v>
      </c>
      <c r="G223" s="59">
        <v>31.353</v>
      </c>
      <c r="H223" s="58">
        <v>14.91</v>
      </c>
      <c r="I223" s="70">
        <v>1.41</v>
      </c>
      <c r="J223" s="58">
        <v>583</v>
      </c>
      <c r="K223" s="11"/>
    </row>
    <row r="224" spans="1:11" ht="15.75" hidden="1">
      <c r="A224" s="46" t="s">
        <v>40</v>
      </c>
      <c r="B224" s="58">
        <v>7059</v>
      </c>
      <c r="C224" s="79">
        <v>28.095</v>
      </c>
      <c r="D224" s="65">
        <v>196.08</v>
      </c>
      <c r="E224" s="70">
        <v>6.02</v>
      </c>
      <c r="F224" s="58">
        <v>7572</v>
      </c>
      <c r="G224" s="59">
        <v>30.453</v>
      </c>
      <c r="H224" s="58">
        <v>19.28</v>
      </c>
      <c r="I224" s="70">
        <v>1.55</v>
      </c>
      <c r="J224" s="58">
        <v>760</v>
      </c>
      <c r="K224" s="11"/>
    </row>
    <row r="225" spans="1:11" ht="15.75" hidden="1">
      <c r="A225" s="46" t="s">
        <v>41</v>
      </c>
      <c r="B225" s="58">
        <v>6441</v>
      </c>
      <c r="C225" s="79">
        <v>39</v>
      </c>
      <c r="D225" s="65">
        <v>203.17</v>
      </c>
      <c r="E225" s="70">
        <v>2.4</v>
      </c>
      <c r="F225" s="58">
        <v>6259</v>
      </c>
      <c r="G225" s="59">
        <v>43.491</v>
      </c>
      <c r="H225" s="58">
        <v>15.93</v>
      </c>
      <c r="I225" s="70">
        <v>1.17</v>
      </c>
      <c r="J225" s="58">
        <v>786</v>
      </c>
      <c r="K225" s="11"/>
    </row>
    <row r="226" spans="1:11" ht="15.75" hidden="1">
      <c r="A226" s="46" t="s">
        <v>29</v>
      </c>
      <c r="B226" s="58">
        <v>5671</v>
      </c>
      <c r="C226" s="79">
        <v>45.175</v>
      </c>
      <c r="D226" s="65">
        <v>266.7</v>
      </c>
      <c r="E226" s="70">
        <v>3.07</v>
      </c>
      <c r="F226" s="58">
        <v>5055</v>
      </c>
      <c r="G226" s="59">
        <v>33.012</v>
      </c>
      <c r="H226" s="58">
        <v>14.74</v>
      </c>
      <c r="I226" s="70">
        <v>1.14</v>
      </c>
      <c r="J226" s="58">
        <v>664</v>
      </c>
      <c r="K226" s="11"/>
    </row>
    <row r="227" spans="1:11" ht="15.75" hidden="1">
      <c r="A227" s="46" t="s">
        <v>31</v>
      </c>
      <c r="B227" s="58">
        <v>4624</v>
      </c>
      <c r="C227" s="79">
        <v>45.09</v>
      </c>
      <c r="D227" s="65">
        <v>152.39</v>
      </c>
      <c r="E227" s="70">
        <v>3.39</v>
      </c>
      <c r="F227" s="58">
        <v>4043</v>
      </c>
      <c r="G227" s="59">
        <v>32.304</v>
      </c>
      <c r="H227" s="58">
        <v>24.9</v>
      </c>
      <c r="I227" s="70">
        <v>1.06</v>
      </c>
      <c r="J227" s="58">
        <v>620</v>
      </c>
      <c r="K227" s="11"/>
    </row>
    <row r="228" spans="1:11" ht="15.75" hidden="1">
      <c r="A228" s="46" t="s">
        <v>32</v>
      </c>
      <c r="B228" s="58">
        <v>6300</v>
      </c>
      <c r="C228" s="79">
        <v>43.413</v>
      </c>
      <c r="D228" s="65">
        <v>151.42</v>
      </c>
      <c r="E228" s="70">
        <v>3.63</v>
      </c>
      <c r="F228" s="58">
        <v>5413</v>
      </c>
      <c r="G228" s="59">
        <v>31.584</v>
      </c>
      <c r="H228" s="58">
        <v>18.96</v>
      </c>
      <c r="I228" s="70">
        <v>1.18</v>
      </c>
      <c r="J228" s="58">
        <v>663</v>
      </c>
      <c r="K228" s="11"/>
    </row>
    <row r="229" spans="1:11" ht="15.75" hidden="1">
      <c r="A229" s="46" t="s">
        <v>33</v>
      </c>
      <c r="B229" s="58">
        <v>8677</v>
      </c>
      <c r="C229" s="72">
        <v>49.765</v>
      </c>
      <c r="D229" s="65">
        <v>195.24</v>
      </c>
      <c r="E229" s="70">
        <v>3.4</v>
      </c>
      <c r="F229" s="58">
        <v>6133</v>
      </c>
      <c r="G229" s="59">
        <v>34.828</v>
      </c>
      <c r="H229" s="58">
        <v>13.1</v>
      </c>
      <c r="I229" s="70">
        <v>1.41</v>
      </c>
      <c r="J229" s="85">
        <v>612</v>
      </c>
      <c r="K229" s="14"/>
    </row>
    <row r="230" spans="1:11" ht="15.75" hidden="1">
      <c r="A230" s="46" t="s">
        <v>34</v>
      </c>
      <c r="B230" s="58">
        <v>6185</v>
      </c>
      <c r="C230" s="72">
        <v>41.06</v>
      </c>
      <c r="D230" s="65">
        <v>250.39</v>
      </c>
      <c r="E230" s="70">
        <v>4.14</v>
      </c>
      <c r="F230" s="58">
        <v>5864</v>
      </c>
      <c r="G230" s="59">
        <v>39.704</v>
      </c>
      <c r="H230" s="58">
        <v>25.91</v>
      </c>
      <c r="I230" s="70">
        <v>1.14</v>
      </c>
      <c r="J230" s="58">
        <v>559</v>
      </c>
      <c r="K230" s="11"/>
    </row>
    <row r="231" spans="1:11" ht="15.75" hidden="1">
      <c r="A231" s="46" t="s">
        <v>35</v>
      </c>
      <c r="B231" s="58">
        <v>5603</v>
      </c>
      <c r="C231" s="72">
        <v>45.74</v>
      </c>
      <c r="D231" s="65">
        <v>209.52</v>
      </c>
      <c r="E231" s="70">
        <v>5.9</v>
      </c>
      <c r="F231" s="58">
        <v>5224</v>
      </c>
      <c r="G231" s="59">
        <v>29.549</v>
      </c>
      <c r="H231" s="58">
        <v>22.11</v>
      </c>
      <c r="I231" s="70">
        <v>2.03</v>
      </c>
      <c r="J231" s="58">
        <v>491</v>
      </c>
      <c r="K231" s="11"/>
    </row>
    <row r="232" spans="1:11" ht="15.75" hidden="1">
      <c r="A232" s="46" t="s">
        <v>36</v>
      </c>
      <c r="B232" s="58">
        <v>5578</v>
      </c>
      <c r="C232" s="72">
        <v>36.064</v>
      </c>
      <c r="D232" s="65">
        <v>256.69</v>
      </c>
      <c r="E232" s="70">
        <v>4.87</v>
      </c>
      <c r="F232" s="58">
        <v>3722</v>
      </c>
      <c r="G232" s="59">
        <v>33.348</v>
      </c>
      <c r="H232" s="58">
        <v>15.22</v>
      </c>
      <c r="I232" s="70">
        <v>1.18</v>
      </c>
      <c r="J232" s="58">
        <v>458</v>
      </c>
      <c r="K232" s="11"/>
    </row>
    <row r="233" spans="1:11" ht="15.75" hidden="1">
      <c r="A233" s="46" t="s">
        <v>37</v>
      </c>
      <c r="B233" s="58">
        <v>6250</v>
      </c>
      <c r="C233" s="72">
        <v>41.943</v>
      </c>
      <c r="D233" s="65">
        <v>242.57</v>
      </c>
      <c r="E233" s="70">
        <v>3.94</v>
      </c>
      <c r="F233" s="58">
        <v>4505</v>
      </c>
      <c r="G233" s="59">
        <v>46.361</v>
      </c>
      <c r="H233" s="58">
        <v>8.29</v>
      </c>
      <c r="I233" s="70">
        <v>1.41</v>
      </c>
      <c r="J233" s="58">
        <v>532</v>
      </c>
      <c r="K233" s="11"/>
    </row>
    <row r="234" spans="1:11" ht="15.75" hidden="1">
      <c r="A234" s="46" t="s">
        <v>38</v>
      </c>
      <c r="B234" s="58">
        <v>6622</v>
      </c>
      <c r="C234" s="72">
        <v>27.513</v>
      </c>
      <c r="D234" s="65">
        <v>238.12</v>
      </c>
      <c r="E234" s="70">
        <v>14.36</v>
      </c>
      <c r="F234" s="58">
        <v>6223</v>
      </c>
      <c r="G234" s="59">
        <v>48.074</v>
      </c>
      <c r="H234" s="58">
        <v>18.72</v>
      </c>
      <c r="I234" s="70">
        <v>1.56</v>
      </c>
      <c r="J234" s="58">
        <v>526</v>
      </c>
      <c r="K234" s="11"/>
    </row>
    <row r="235" spans="1:11" ht="15.75" hidden="1">
      <c r="A235" s="46"/>
      <c r="B235" s="75"/>
      <c r="C235" s="86"/>
      <c r="D235" s="81"/>
      <c r="E235" s="77"/>
      <c r="F235" s="75"/>
      <c r="G235" s="76"/>
      <c r="H235" s="75"/>
      <c r="I235" s="77"/>
      <c r="J235" s="75"/>
      <c r="K235" s="13"/>
    </row>
    <row r="236" spans="1:11" ht="15.75" hidden="1">
      <c r="A236" s="46">
        <v>2007</v>
      </c>
      <c r="B236" s="58"/>
      <c r="C236" s="72"/>
      <c r="D236" s="65"/>
      <c r="E236" s="70"/>
      <c r="F236" s="58"/>
      <c r="G236" s="59"/>
      <c r="H236" s="58"/>
      <c r="I236" s="70"/>
      <c r="J236" s="58"/>
      <c r="K236" s="11"/>
    </row>
    <row r="237" spans="1:11" ht="15.75" hidden="1">
      <c r="A237" s="46" t="s">
        <v>39</v>
      </c>
      <c r="B237" s="58">
        <v>6918</v>
      </c>
      <c r="C237" s="72">
        <v>37.436</v>
      </c>
      <c r="D237" s="65">
        <v>148.92</v>
      </c>
      <c r="E237" s="70">
        <v>5.42</v>
      </c>
      <c r="F237" s="58">
        <v>4954</v>
      </c>
      <c r="G237" s="59">
        <v>31.544</v>
      </c>
      <c r="H237" s="58">
        <v>18.96</v>
      </c>
      <c r="I237" s="70">
        <v>1.35</v>
      </c>
      <c r="J237" s="58">
        <v>436</v>
      </c>
      <c r="K237" s="11"/>
    </row>
    <row r="238" spans="1:11" ht="15.75" hidden="1">
      <c r="A238" s="46" t="s">
        <v>40</v>
      </c>
      <c r="B238" s="58">
        <v>6109</v>
      </c>
      <c r="C238" s="72">
        <v>31.128</v>
      </c>
      <c r="D238" s="65">
        <v>255.63</v>
      </c>
      <c r="E238" s="70">
        <v>1.22</v>
      </c>
      <c r="F238" s="58">
        <v>5220</v>
      </c>
      <c r="G238" s="59">
        <v>27.882</v>
      </c>
      <c r="H238" s="58">
        <v>14.45</v>
      </c>
      <c r="I238" s="70">
        <v>0.52</v>
      </c>
      <c r="J238" s="58">
        <v>482</v>
      </c>
      <c r="K238" s="11"/>
    </row>
    <row r="239" spans="1:11" ht="15.75" hidden="1">
      <c r="A239" s="46" t="s">
        <v>41</v>
      </c>
      <c r="B239" s="58">
        <v>5691</v>
      </c>
      <c r="C239" s="72">
        <v>46.525</v>
      </c>
      <c r="D239" s="65">
        <v>203.26</v>
      </c>
      <c r="E239" s="70">
        <v>3.54</v>
      </c>
      <c r="F239" s="58">
        <v>4559</v>
      </c>
      <c r="G239" s="59">
        <v>47.096</v>
      </c>
      <c r="H239" s="58">
        <v>12.87</v>
      </c>
      <c r="I239" s="70">
        <v>2.11</v>
      </c>
      <c r="J239" s="58">
        <v>583</v>
      </c>
      <c r="K239" s="11"/>
    </row>
    <row r="240" spans="1:11" ht="15.75" hidden="1">
      <c r="A240" s="46" t="s">
        <v>29</v>
      </c>
      <c r="B240" s="58">
        <v>6308</v>
      </c>
      <c r="C240" s="72">
        <v>36.54</v>
      </c>
      <c r="D240" s="65">
        <v>212.69</v>
      </c>
      <c r="E240" s="70">
        <v>2.87</v>
      </c>
      <c r="F240" s="58">
        <v>4918</v>
      </c>
      <c r="G240" s="59">
        <v>32.068</v>
      </c>
      <c r="H240" s="58">
        <v>10.56</v>
      </c>
      <c r="I240" s="70">
        <v>2.45</v>
      </c>
      <c r="J240" s="58">
        <v>465</v>
      </c>
      <c r="K240" s="11"/>
    </row>
    <row r="241" spans="1:11" ht="15.75" hidden="1">
      <c r="A241" s="46" t="s">
        <v>31</v>
      </c>
      <c r="B241" s="58">
        <v>5436</v>
      </c>
      <c r="C241" s="72">
        <v>35.6</v>
      </c>
      <c r="D241" s="65">
        <v>161.39</v>
      </c>
      <c r="E241" s="70">
        <v>3.36</v>
      </c>
      <c r="F241" s="58">
        <v>4101</v>
      </c>
      <c r="G241" s="59">
        <v>26.148</v>
      </c>
      <c r="H241" s="58">
        <v>24.33</v>
      </c>
      <c r="I241" s="70">
        <v>2.09</v>
      </c>
      <c r="J241" s="58">
        <v>577</v>
      </c>
      <c r="K241" s="11"/>
    </row>
    <row r="242" spans="1:11" ht="15.75" hidden="1">
      <c r="A242" s="46" t="s">
        <v>32</v>
      </c>
      <c r="B242" s="58">
        <v>7317</v>
      </c>
      <c r="C242" s="72">
        <v>39</v>
      </c>
      <c r="D242" s="65">
        <v>149</v>
      </c>
      <c r="E242" s="70">
        <v>2</v>
      </c>
      <c r="F242" s="58">
        <v>4816</v>
      </c>
      <c r="G242" s="59">
        <v>30.246</v>
      </c>
      <c r="H242" s="58">
        <v>21.64</v>
      </c>
      <c r="I242" s="70">
        <v>2.72</v>
      </c>
      <c r="J242" s="58">
        <v>484</v>
      </c>
      <c r="K242" s="11"/>
    </row>
    <row r="243" spans="1:11" ht="15.75" hidden="1">
      <c r="A243" s="46" t="s">
        <v>33</v>
      </c>
      <c r="B243" s="58">
        <v>10649</v>
      </c>
      <c r="C243" s="72">
        <v>48.045</v>
      </c>
      <c r="D243" s="65">
        <v>259.76</v>
      </c>
      <c r="E243" s="70">
        <v>3.41</v>
      </c>
      <c r="F243" s="58">
        <v>5796</v>
      </c>
      <c r="G243" s="59">
        <v>35.711</v>
      </c>
      <c r="H243" s="58">
        <v>35.26</v>
      </c>
      <c r="I243" s="70">
        <v>1.83</v>
      </c>
      <c r="J243" s="58">
        <v>415</v>
      </c>
      <c r="K243" s="11"/>
    </row>
    <row r="244" spans="1:11" ht="15.75" hidden="1">
      <c r="A244" s="46" t="s">
        <v>34</v>
      </c>
      <c r="B244" s="58">
        <v>8314</v>
      </c>
      <c r="C244" s="72">
        <v>33.4</v>
      </c>
      <c r="D244" s="65">
        <v>170.46</v>
      </c>
      <c r="E244" s="70">
        <v>2.89</v>
      </c>
      <c r="F244" s="58">
        <v>6780</v>
      </c>
      <c r="G244" s="59">
        <v>26.533</v>
      </c>
      <c r="H244" s="58">
        <v>28.39</v>
      </c>
      <c r="I244" s="70">
        <v>3.76</v>
      </c>
      <c r="J244" s="58">
        <v>382</v>
      </c>
      <c r="K244" s="11"/>
    </row>
    <row r="245" spans="1:11" ht="15.75" hidden="1">
      <c r="A245" s="46" t="s">
        <v>35</v>
      </c>
      <c r="B245" s="58">
        <v>7344</v>
      </c>
      <c r="C245" s="72">
        <v>35.5</v>
      </c>
      <c r="D245" s="65">
        <v>162.51</v>
      </c>
      <c r="E245" s="70">
        <v>3.97</v>
      </c>
      <c r="F245" s="58">
        <v>5690</v>
      </c>
      <c r="G245" s="59">
        <v>36.744</v>
      </c>
      <c r="H245" s="58">
        <v>31.32</v>
      </c>
      <c r="I245" s="70">
        <v>1.52</v>
      </c>
      <c r="J245" s="58">
        <v>350</v>
      </c>
      <c r="K245" s="11"/>
    </row>
    <row r="246" spans="1:11" ht="15.75" hidden="1">
      <c r="A246" s="46" t="s">
        <v>36</v>
      </c>
      <c r="B246" s="58">
        <v>7034</v>
      </c>
      <c r="C246" s="72">
        <v>42.043</v>
      </c>
      <c r="D246" s="65">
        <v>183.65</v>
      </c>
      <c r="E246" s="70">
        <v>2.65</v>
      </c>
      <c r="F246" s="58">
        <v>5353</v>
      </c>
      <c r="G246" s="59">
        <v>30.387</v>
      </c>
      <c r="H246" s="58">
        <v>21.81</v>
      </c>
      <c r="I246" s="70">
        <v>1.05</v>
      </c>
      <c r="J246" s="58">
        <v>404</v>
      </c>
      <c r="K246" s="11"/>
    </row>
    <row r="247" spans="1:11" ht="15.75" hidden="1">
      <c r="A247" s="46" t="s">
        <v>37</v>
      </c>
      <c r="B247" s="58">
        <v>7533</v>
      </c>
      <c r="C247" s="72">
        <v>47.125</v>
      </c>
      <c r="D247" s="65">
        <v>176.82</v>
      </c>
      <c r="E247" s="70">
        <v>2.47</v>
      </c>
      <c r="F247" s="58">
        <v>4886</v>
      </c>
      <c r="G247" s="59">
        <v>35.091</v>
      </c>
      <c r="H247" s="58">
        <v>28.29</v>
      </c>
      <c r="I247" s="70">
        <v>2.47</v>
      </c>
      <c r="J247" s="58">
        <v>346</v>
      </c>
      <c r="K247" s="11"/>
    </row>
    <row r="248" spans="1:11" ht="15.75" hidden="1">
      <c r="A248" s="46" t="s">
        <v>38</v>
      </c>
      <c r="B248" s="58">
        <v>10885</v>
      </c>
      <c r="C248" s="72">
        <v>58.404</v>
      </c>
      <c r="D248" s="72">
        <v>167.014</v>
      </c>
      <c r="E248" s="70">
        <v>4.41</v>
      </c>
      <c r="F248" s="58">
        <v>5678</v>
      </c>
      <c r="G248" s="59">
        <v>43.711</v>
      </c>
      <c r="H248" s="60">
        <v>30.07</v>
      </c>
      <c r="I248" s="70">
        <v>2.35</v>
      </c>
      <c r="J248" s="58">
        <v>490</v>
      </c>
      <c r="K248" s="11"/>
    </row>
    <row r="249" spans="1:11" ht="15.75" hidden="1">
      <c r="A249" s="46"/>
      <c r="B249" s="75"/>
      <c r="C249" s="86"/>
      <c r="D249" s="86"/>
      <c r="E249" s="77"/>
      <c r="F249" s="75"/>
      <c r="G249" s="76"/>
      <c r="H249" s="87"/>
      <c r="I249" s="77"/>
      <c r="J249" s="75"/>
      <c r="K249" s="13"/>
    </row>
    <row r="250" spans="1:11" ht="15.75" hidden="1">
      <c r="A250" s="46" t="s">
        <v>23</v>
      </c>
      <c r="B250" s="58">
        <f>B270+B271+B272</f>
        <v>31454</v>
      </c>
      <c r="C250" s="65">
        <f aca="true" t="shared" si="9" ref="C250:J250">C270+C271+C272</f>
        <v>182.923</v>
      </c>
      <c r="D250" s="58">
        <f t="shared" si="9"/>
        <v>1105.7</v>
      </c>
      <c r="E250" s="58">
        <f t="shared" si="9"/>
        <v>10.89</v>
      </c>
      <c r="F250" s="58">
        <f t="shared" si="9"/>
        <v>21295</v>
      </c>
      <c r="G250" s="58">
        <f t="shared" si="9"/>
        <v>114.732</v>
      </c>
      <c r="H250" s="58">
        <f t="shared" si="9"/>
        <v>81.65</v>
      </c>
      <c r="I250" s="58">
        <f t="shared" si="9"/>
        <v>6.859999999999999</v>
      </c>
      <c r="J250" s="58">
        <f t="shared" si="9"/>
        <v>1582</v>
      </c>
      <c r="K250" s="11"/>
    </row>
    <row r="251" spans="1:11" ht="15.75" hidden="1">
      <c r="A251" s="46" t="s">
        <v>25</v>
      </c>
      <c r="B251" s="58">
        <f>B273+B274+B275</f>
        <v>26952</v>
      </c>
      <c r="C251" s="65">
        <f aca="true" t="shared" si="10" ref="C251:J251">C273+C274+C275</f>
        <v>72.568</v>
      </c>
      <c r="D251" s="58">
        <f t="shared" si="10"/>
        <v>672.91</v>
      </c>
      <c r="E251" s="58">
        <f t="shared" si="10"/>
        <v>9.639999999999999</v>
      </c>
      <c r="F251" s="58">
        <f t="shared" si="10"/>
        <v>19193</v>
      </c>
      <c r="G251" s="58">
        <f t="shared" si="10"/>
        <v>49.554</v>
      </c>
      <c r="H251" s="58">
        <f t="shared" si="10"/>
        <v>78.55000000000001</v>
      </c>
      <c r="I251" s="58">
        <f t="shared" si="10"/>
        <v>9.690000000000001</v>
      </c>
      <c r="J251" s="58">
        <f t="shared" si="10"/>
        <v>1738</v>
      </c>
      <c r="K251" s="11"/>
    </row>
    <row r="252" spans="1:11" s="22" customFormat="1" ht="15.75" hidden="1">
      <c r="A252" s="88" t="s">
        <v>26</v>
      </c>
      <c r="B252" s="85">
        <f>B276+B277+B278</f>
        <v>32430</v>
      </c>
      <c r="C252" s="89">
        <f aca="true" t="shared" si="11" ref="C252:J252">C276+C277+C278</f>
        <v>150.368</v>
      </c>
      <c r="D252" s="85">
        <f t="shared" si="11"/>
        <v>635.3299999999999</v>
      </c>
      <c r="E252" s="85">
        <f t="shared" si="11"/>
        <v>13.06</v>
      </c>
      <c r="F252" s="85">
        <f t="shared" si="11"/>
        <v>21939</v>
      </c>
      <c r="G252" s="85">
        <f t="shared" si="11"/>
        <v>95.257</v>
      </c>
      <c r="H252" s="85">
        <f t="shared" si="11"/>
        <v>73.84</v>
      </c>
      <c r="I252" s="85">
        <f t="shared" si="11"/>
        <v>9.3</v>
      </c>
      <c r="J252" s="85">
        <f t="shared" si="11"/>
        <v>1755</v>
      </c>
      <c r="K252" s="14"/>
    </row>
    <row r="253" spans="1:11" s="22" customFormat="1" ht="15.75" hidden="1">
      <c r="A253" s="88"/>
      <c r="B253" s="85"/>
      <c r="C253" s="89"/>
      <c r="D253" s="89"/>
      <c r="E253" s="90"/>
      <c r="F253" s="85"/>
      <c r="G253" s="90"/>
      <c r="H253" s="85"/>
      <c r="I253" s="90"/>
      <c r="J253" s="85"/>
      <c r="K253" s="14"/>
    </row>
    <row r="254" spans="1:11" s="22" customFormat="1" ht="15.75" hidden="1">
      <c r="A254" s="46">
        <v>2011</v>
      </c>
      <c r="B254" s="85"/>
      <c r="C254" s="89"/>
      <c r="D254" s="89"/>
      <c r="E254" s="90"/>
      <c r="F254" s="85"/>
      <c r="G254" s="90"/>
      <c r="H254" s="85"/>
      <c r="I254" s="90"/>
      <c r="J254" s="85"/>
      <c r="K254" s="14"/>
    </row>
    <row r="255" spans="1:11" ht="15.75" hidden="1">
      <c r="A255" s="46" t="s">
        <v>22</v>
      </c>
      <c r="B255" s="58">
        <f>SUM(B309:B311)</f>
        <v>29297</v>
      </c>
      <c r="C255" s="65">
        <f aca="true" t="shared" si="12" ref="C255:J255">SUM(C309:C311)</f>
        <v>202.51600000000002</v>
      </c>
      <c r="D255" s="58">
        <f t="shared" si="12"/>
        <v>632.25</v>
      </c>
      <c r="E255" s="58">
        <f t="shared" si="12"/>
        <v>12.870000000000001</v>
      </c>
      <c r="F255" s="58">
        <f t="shared" si="12"/>
        <v>19324</v>
      </c>
      <c r="G255" s="58">
        <f t="shared" si="12"/>
        <v>138.414</v>
      </c>
      <c r="H255" s="58">
        <f t="shared" si="12"/>
        <v>80.44999999999999</v>
      </c>
      <c r="I255" s="58">
        <f t="shared" si="12"/>
        <v>5.97</v>
      </c>
      <c r="J255" s="58">
        <f t="shared" si="12"/>
        <v>1594</v>
      </c>
      <c r="K255" s="13"/>
    </row>
    <row r="256" spans="1:11" ht="15.75" hidden="1">
      <c r="A256" s="46" t="s">
        <v>23</v>
      </c>
      <c r="B256" s="58">
        <f>B312+B313+B314</f>
        <v>34212</v>
      </c>
      <c r="C256" s="65">
        <f aca="true" t="shared" si="13" ref="C256:J256">C312+C313+C314</f>
        <v>233.0865</v>
      </c>
      <c r="D256" s="58">
        <f t="shared" si="13"/>
        <v>533.81</v>
      </c>
      <c r="E256" s="58">
        <f t="shared" si="13"/>
        <v>8.59</v>
      </c>
      <c r="F256" s="58">
        <f t="shared" si="13"/>
        <v>22180</v>
      </c>
      <c r="G256" s="58">
        <f t="shared" si="13"/>
        <v>151.6485</v>
      </c>
      <c r="H256" s="58">
        <f t="shared" si="13"/>
        <v>81.52</v>
      </c>
      <c r="I256" s="58">
        <f t="shared" si="13"/>
        <v>6.77</v>
      </c>
      <c r="J256" s="58">
        <f t="shared" si="13"/>
        <v>1579</v>
      </c>
      <c r="K256" s="13"/>
    </row>
    <row r="257" spans="1:11" ht="15.75" hidden="1">
      <c r="A257" s="46" t="s">
        <v>25</v>
      </c>
      <c r="B257" s="58">
        <f>SUM(B315:B317)</f>
        <v>38043</v>
      </c>
      <c r="C257" s="91" t="s">
        <v>24</v>
      </c>
      <c r="D257" s="58">
        <f aca="true" t="shared" si="14" ref="D257:J257">SUM(D315:D317)</f>
        <v>588.55</v>
      </c>
      <c r="E257" s="58">
        <f t="shared" si="14"/>
        <v>14.219999999999999</v>
      </c>
      <c r="F257" s="58">
        <f t="shared" si="14"/>
        <v>26623</v>
      </c>
      <c r="G257" s="92" t="s">
        <v>24</v>
      </c>
      <c r="H257" s="58">
        <f t="shared" si="14"/>
        <v>79.21</v>
      </c>
      <c r="I257" s="58">
        <f t="shared" si="14"/>
        <v>6.2299999999999995</v>
      </c>
      <c r="J257" s="58">
        <f t="shared" si="14"/>
        <v>1482</v>
      </c>
      <c r="K257" s="13"/>
    </row>
    <row r="258" spans="1:11" ht="15.75" hidden="1">
      <c r="A258" s="88" t="s">
        <v>26</v>
      </c>
      <c r="B258" s="58">
        <f>SUM(B318:B320)</f>
        <v>34999</v>
      </c>
      <c r="C258" s="91" t="s">
        <v>24</v>
      </c>
      <c r="D258" s="58">
        <f aca="true" t="shared" si="15" ref="D258:J258">SUM(D318:D320)</f>
        <v>685.5799999999999</v>
      </c>
      <c r="E258" s="58">
        <f t="shared" si="15"/>
        <v>10.5</v>
      </c>
      <c r="F258" s="58">
        <f t="shared" si="15"/>
        <v>23306.5</v>
      </c>
      <c r="G258" s="58">
        <f t="shared" si="15"/>
        <v>0</v>
      </c>
      <c r="H258" s="58">
        <f t="shared" si="15"/>
        <v>68.565</v>
      </c>
      <c r="I258" s="58">
        <f t="shared" si="15"/>
        <v>7.029999999999999</v>
      </c>
      <c r="J258" s="58">
        <f t="shared" si="15"/>
        <v>1534</v>
      </c>
      <c r="K258" s="13"/>
    </row>
    <row r="259" spans="1:11" ht="15.75" hidden="1">
      <c r="A259" s="88"/>
      <c r="B259" s="58"/>
      <c r="C259" s="91"/>
      <c r="D259" s="65"/>
      <c r="E259" s="59"/>
      <c r="F259" s="58"/>
      <c r="G259" s="59"/>
      <c r="H259" s="58"/>
      <c r="I259" s="59"/>
      <c r="J259" s="58"/>
      <c r="K259" s="13"/>
    </row>
    <row r="260" spans="1:11" s="22" customFormat="1" ht="15.75" hidden="1">
      <c r="A260" s="46">
        <v>2012</v>
      </c>
      <c r="B260" s="85"/>
      <c r="C260" s="89"/>
      <c r="D260" s="89"/>
      <c r="E260" s="90"/>
      <c r="F260" s="85"/>
      <c r="G260" s="90"/>
      <c r="H260" s="85"/>
      <c r="I260" s="90"/>
      <c r="J260" s="85"/>
      <c r="K260" s="14"/>
    </row>
    <row r="261" spans="1:11" ht="15.75" hidden="1">
      <c r="A261" s="46" t="s">
        <v>22</v>
      </c>
      <c r="B261" s="58">
        <f>SUM(B323:B325)</f>
        <v>37191</v>
      </c>
      <c r="C261" s="65">
        <f aca="true" t="shared" si="16" ref="C261:H261">SUM(C323:C325)</f>
        <v>23.571</v>
      </c>
      <c r="D261" s="58">
        <f t="shared" si="16"/>
        <v>1193.68</v>
      </c>
      <c r="E261" s="58">
        <f t="shared" si="16"/>
        <v>10.85</v>
      </c>
      <c r="F261" s="58">
        <f t="shared" si="16"/>
        <v>21515</v>
      </c>
      <c r="G261" s="58">
        <f t="shared" si="16"/>
        <v>7.682</v>
      </c>
      <c r="H261" s="58">
        <f t="shared" si="16"/>
        <v>79.53999999999999</v>
      </c>
      <c r="I261" s="58">
        <f>SUM(I323:I325)</f>
        <v>7.720000000000001</v>
      </c>
      <c r="J261" s="58">
        <f>SUM(J323:J325)</f>
        <v>1751</v>
      </c>
      <c r="K261" s="13"/>
    </row>
    <row r="262" spans="1:11" ht="15.75" hidden="1">
      <c r="A262" s="46" t="s">
        <v>23</v>
      </c>
      <c r="B262" s="58">
        <f>SUM(B326:B328)</f>
        <v>37819</v>
      </c>
      <c r="C262" s="65">
        <f aca="true" t="shared" si="17" ref="C262:J262">SUM(C326:C328)</f>
        <v>22.723</v>
      </c>
      <c r="D262" s="58">
        <f t="shared" si="17"/>
        <v>669.53</v>
      </c>
      <c r="E262" s="58">
        <f t="shared" si="17"/>
        <v>10.059999999999999</v>
      </c>
      <c r="F262" s="58">
        <f t="shared" si="17"/>
        <v>25094</v>
      </c>
      <c r="G262" s="58">
        <f t="shared" si="17"/>
        <v>5.5360000000000005</v>
      </c>
      <c r="H262" s="58">
        <f t="shared" si="17"/>
        <v>101.94999999999999</v>
      </c>
      <c r="I262" s="58">
        <f t="shared" si="17"/>
        <v>10.87</v>
      </c>
      <c r="J262" s="58">
        <f t="shared" si="17"/>
        <v>1834</v>
      </c>
      <c r="K262" s="13"/>
    </row>
    <row r="263" spans="1:11" ht="15.75" hidden="1">
      <c r="A263" s="46" t="s">
        <v>25</v>
      </c>
      <c r="B263" s="58">
        <f>SUM(B329:B331)</f>
        <v>43864</v>
      </c>
      <c r="C263" s="65">
        <f aca="true" t="shared" si="18" ref="C263:J263">SUM(C329:C331)</f>
        <v>64.48</v>
      </c>
      <c r="D263" s="58">
        <f t="shared" si="18"/>
        <v>606.06</v>
      </c>
      <c r="E263" s="58">
        <f t="shared" si="18"/>
        <v>10.48</v>
      </c>
      <c r="F263" s="58">
        <f t="shared" si="18"/>
        <v>30883</v>
      </c>
      <c r="G263" s="58">
        <f t="shared" si="18"/>
        <v>9.474</v>
      </c>
      <c r="H263" s="58">
        <f t="shared" si="18"/>
        <v>94.37</v>
      </c>
      <c r="I263" s="58">
        <f>SUM(I329:I331)</f>
        <v>8.629999999999999</v>
      </c>
      <c r="J263" s="58">
        <f t="shared" si="18"/>
        <v>1924</v>
      </c>
      <c r="K263" s="13"/>
    </row>
    <row r="264" spans="1:11" ht="15.75" hidden="1">
      <c r="A264" s="46" t="s">
        <v>26</v>
      </c>
      <c r="B264" s="58">
        <f>SUM(B332:B334)</f>
        <v>40343</v>
      </c>
      <c r="C264" s="58">
        <f aca="true" t="shared" si="19" ref="C264:J264">SUM(C332:C334)</f>
        <v>25.342999999999996</v>
      </c>
      <c r="D264" s="58">
        <f t="shared" si="19"/>
        <v>716.8</v>
      </c>
      <c r="E264" s="58">
        <f t="shared" si="19"/>
        <v>12.08</v>
      </c>
      <c r="F264" s="58">
        <f t="shared" si="19"/>
        <v>24301</v>
      </c>
      <c r="G264" s="58">
        <f t="shared" si="19"/>
        <v>3.506</v>
      </c>
      <c r="H264" s="58">
        <f t="shared" si="19"/>
        <v>89.52000000000001</v>
      </c>
      <c r="I264" s="58">
        <f t="shared" si="19"/>
        <v>10.4</v>
      </c>
      <c r="J264" s="58">
        <f t="shared" si="19"/>
        <v>1754</v>
      </c>
      <c r="K264" s="13"/>
    </row>
    <row r="265" spans="1:11" ht="15.75" hidden="1">
      <c r="A265" s="46"/>
      <c r="B265" s="58"/>
      <c r="C265" s="72"/>
      <c r="D265" s="72"/>
      <c r="E265" s="58"/>
      <c r="F265" s="58"/>
      <c r="G265" s="70"/>
      <c r="H265" s="60"/>
      <c r="I265" s="64"/>
      <c r="J265" s="58"/>
      <c r="K265" s="11"/>
    </row>
    <row r="266" spans="1:11" ht="15.75" hidden="1">
      <c r="A266" s="46">
        <v>2010</v>
      </c>
      <c r="B266" s="58"/>
      <c r="C266" s="72"/>
      <c r="D266" s="72"/>
      <c r="E266" s="58"/>
      <c r="F266" s="58"/>
      <c r="G266" s="70"/>
      <c r="H266" s="60"/>
      <c r="I266" s="64"/>
      <c r="J266" s="58"/>
      <c r="K266" s="11"/>
    </row>
    <row r="267" spans="1:11" ht="15.75" hidden="1">
      <c r="A267" s="46" t="s">
        <v>39</v>
      </c>
      <c r="B267" s="58">
        <v>7828</v>
      </c>
      <c r="C267" s="72">
        <v>61.362</v>
      </c>
      <c r="D267" s="72">
        <v>225.6</v>
      </c>
      <c r="E267" s="58">
        <v>3.65</v>
      </c>
      <c r="F267" s="58">
        <v>5323</v>
      </c>
      <c r="G267" s="70">
        <v>41.592</v>
      </c>
      <c r="H267" s="60">
        <v>34.25</v>
      </c>
      <c r="I267" s="93">
        <v>2.7</v>
      </c>
      <c r="J267" s="58">
        <v>428</v>
      </c>
      <c r="K267" s="11"/>
    </row>
    <row r="268" spans="1:11" ht="15.75" hidden="1">
      <c r="A268" s="46" t="s">
        <v>40</v>
      </c>
      <c r="B268" s="58">
        <v>7789</v>
      </c>
      <c r="C268" s="72">
        <v>55.28</v>
      </c>
      <c r="D268" s="72">
        <v>259.83</v>
      </c>
      <c r="E268" s="58">
        <v>4.2</v>
      </c>
      <c r="F268" s="58">
        <v>4774</v>
      </c>
      <c r="G268" s="70">
        <v>34.375</v>
      </c>
      <c r="H268" s="60">
        <v>23</v>
      </c>
      <c r="I268" s="64">
        <v>2.68</v>
      </c>
      <c r="J268" s="58">
        <v>424</v>
      </c>
      <c r="K268" s="11"/>
    </row>
    <row r="269" spans="1:11" ht="15.75" hidden="1">
      <c r="A269" s="46" t="s">
        <v>41</v>
      </c>
      <c r="B269" s="58">
        <v>9998</v>
      </c>
      <c r="C269" s="72">
        <v>66.08</v>
      </c>
      <c r="D269" s="72">
        <v>214.38</v>
      </c>
      <c r="E269" s="58">
        <v>3.15</v>
      </c>
      <c r="F269" s="58">
        <v>6419</v>
      </c>
      <c r="G269" s="70">
        <v>36.972</v>
      </c>
      <c r="H269" s="60">
        <v>39.68</v>
      </c>
      <c r="I269" s="64">
        <v>3.84</v>
      </c>
      <c r="J269" s="58">
        <v>500</v>
      </c>
      <c r="K269" s="11"/>
    </row>
    <row r="270" spans="1:11" ht="15.75" hidden="1">
      <c r="A270" s="46" t="s">
        <v>29</v>
      </c>
      <c r="B270" s="58">
        <v>11084</v>
      </c>
      <c r="C270" s="72">
        <v>60.579</v>
      </c>
      <c r="D270" s="72">
        <v>336.53</v>
      </c>
      <c r="E270" s="58">
        <v>2.39</v>
      </c>
      <c r="F270" s="58">
        <v>8588</v>
      </c>
      <c r="G270" s="70">
        <v>40.68</v>
      </c>
      <c r="H270" s="58">
        <v>19.41</v>
      </c>
      <c r="I270" s="70" t="s">
        <v>43</v>
      </c>
      <c r="J270" s="58">
        <v>532</v>
      </c>
      <c r="K270" s="11"/>
    </row>
    <row r="271" spans="1:11" ht="15.75" hidden="1">
      <c r="A271" s="46" t="s">
        <v>31</v>
      </c>
      <c r="B271" s="58">
        <v>11650</v>
      </c>
      <c r="C271" s="72">
        <v>65.656</v>
      </c>
      <c r="D271" s="72">
        <v>435.87</v>
      </c>
      <c r="E271" s="58">
        <v>4.78</v>
      </c>
      <c r="F271" s="58">
        <v>7546</v>
      </c>
      <c r="G271" s="70">
        <v>37.518</v>
      </c>
      <c r="H271" s="58">
        <v>31.44</v>
      </c>
      <c r="I271" s="64">
        <v>3.23</v>
      </c>
      <c r="J271" s="58">
        <v>548</v>
      </c>
      <c r="K271" s="11"/>
    </row>
    <row r="272" spans="1:11" ht="15.75" hidden="1">
      <c r="A272" s="46" t="s">
        <v>32</v>
      </c>
      <c r="B272" s="58">
        <v>8720</v>
      </c>
      <c r="C272" s="72">
        <v>56.688</v>
      </c>
      <c r="D272" s="72">
        <v>333.3</v>
      </c>
      <c r="E272" s="58">
        <v>3.72</v>
      </c>
      <c r="F272" s="58">
        <v>5161</v>
      </c>
      <c r="G272" s="70">
        <v>36.534</v>
      </c>
      <c r="H272" s="58">
        <v>30.8</v>
      </c>
      <c r="I272" s="64">
        <v>3.63</v>
      </c>
      <c r="J272" s="58">
        <v>502</v>
      </c>
      <c r="K272" s="11"/>
    </row>
    <row r="273" spans="1:11" ht="15.75" hidden="1">
      <c r="A273" s="46" t="s">
        <v>33</v>
      </c>
      <c r="B273" s="58">
        <v>9451</v>
      </c>
      <c r="C273" s="91" t="s">
        <v>24</v>
      </c>
      <c r="D273" s="72">
        <v>249.28</v>
      </c>
      <c r="E273" s="58">
        <v>4.02</v>
      </c>
      <c r="F273" s="58">
        <v>5663</v>
      </c>
      <c r="G273" s="94" t="s">
        <v>24</v>
      </c>
      <c r="H273" s="58">
        <v>25.44</v>
      </c>
      <c r="I273" s="64">
        <v>2.65</v>
      </c>
      <c r="J273" s="58">
        <v>598</v>
      </c>
      <c r="K273" s="11"/>
    </row>
    <row r="274" spans="1:11" ht="15.75" hidden="1">
      <c r="A274" s="46" t="s">
        <v>34</v>
      </c>
      <c r="B274" s="58">
        <v>9495</v>
      </c>
      <c r="C274" s="72">
        <v>72.568</v>
      </c>
      <c r="D274" s="72">
        <v>258.47</v>
      </c>
      <c r="E274" s="58">
        <v>4.26</v>
      </c>
      <c r="F274" s="58">
        <v>7292</v>
      </c>
      <c r="G274" s="70">
        <v>49.554</v>
      </c>
      <c r="H274" s="58">
        <v>19.87</v>
      </c>
      <c r="I274" s="64">
        <v>4.16</v>
      </c>
      <c r="J274" s="58">
        <v>634</v>
      </c>
      <c r="K274" s="11"/>
    </row>
    <row r="275" spans="1:11" ht="15.75" hidden="1">
      <c r="A275" s="46" t="s">
        <v>35</v>
      </c>
      <c r="B275" s="58">
        <v>8006</v>
      </c>
      <c r="C275" s="91" t="s">
        <v>24</v>
      </c>
      <c r="D275" s="72">
        <v>165.16</v>
      </c>
      <c r="E275" s="58">
        <v>1.36</v>
      </c>
      <c r="F275" s="58">
        <v>6238</v>
      </c>
      <c r="G275" s="60" t="s">
        <v>24</v>
      </c>
      <c r="H275" s="58">
        <v>33.24</v>
      </c>
      <c r="I275" s="64">
        <v>2.88</v>
      </c>
      <c r="J275" s="58">
        <v>506</v>
      </c>
      <c r="K275" s="11"/>
    </row>
    <row r="276" spans="1:11" ht="15.75" hidden="1">
      <c r="A276" s="46" t="s">
        <v>36</v>
      </c>
      <c r="B276" s="58">
        <v>9952</v>
      </c>
      <c r="C276" s="91" t="s">
        <v>24</v>
      </c>
      <c r="D276" s="72">
        <v>226.92</v>
      </c>
      <c r="E276" s="58">
        <v>5.56</v>
      </c>
      <c r="F276" s="58">
        <v>6543</v>
      </c>
      <c r="G276" s="60" t="s">
        <v>24</v>
      </c>
      <c r="H276" s="58">
        <v>28.02</v>
      </c>
      <c r="I276" s="64">
        <v>4.71</v>
      </c>
      <c r="J276" s="58">
        <v>533</v>
      </c>
      <c r="K276" s="11"/>
    </row>
    <row r="277" spans="1:11" ht="15.75" hidden="1">
      <c r="A277" s="46" t="s">
        <v>37</v>
      </c>
      <c r="B277" s="58">
        <v>10752</v>
      </c>
      <c r="C277" s="72">
        <v>71.472</v>
      </c>
      <c r="D277" s="72">
        <v>239.54</v>
      </c>
      <c r="E277" s="58">
        <v>4.44</v>
      </c>
      <c r="F277" s="58">
        <v>8184</v>
      </c>
      <c r="G277" s="60">
        <v>45.883</v>
      </c>
      <c r="H277" s="58">
        <v>21.74</v>
      </c>
      <c r="I277" s="64">
        <v>2.41</v>
      </c>
      <c r="J277" s="58">
        <v>682</v>
      </c>
      <c r="K277" s="11"/>
    </row>
    <row r="278" spans="1:11" ht="15.75" hidden="1">
      <c r="A278" s="46" t="s">
        <v>38</v>
      </c>
      <c r="B278" s="58">
        <v>11726</v>
      </c>
      <c r="C278" s="72">
        <v>78.896</v>
      </c>
      <c r="D278" s="72">
        <v>168.87</v>
      </c>
      <c r="E278" s="58">
        <v>3.06</v>
      </c>
      <c r="F278" s="58">
        <v>7212</v>
      </c>
      <c r="G278" s="60">
        <v>49.374</v>
      </c>
      <c r="H278" s="58">
        <v>24.08</v>
      </c>
      <c r="I278" s="64">
        <v>2.18</v>
      </c>
      <c r="J278" s="58">
        <v>540</v>
      </c>
      <c r="K278" s="11"/>
    </row>
    <row r="279" spans="1:11" ht="15.75" hidden="1">
      <c r="A279" s="46"/>
      <c r="B279" s="58"/>
      <c r="C279" s="72"/>
      <c r="D279" s="72"/>
      <c r="E279" s="58"/>
      <c r="F279" s="58"/>
      <c r="G279" s="70"/>
      <c r="H279" s="60"/>
      <c r="I279" s="64"/>
      <c r="J279" s="58"/>
      <c r="K279" s="11"/>
    </row>
    <row r="280" spans="1:11" ht="15.75" hidden="1">
      <c r="A280" s="46">
        <v>2013</v>
      </c>
      <c r="B280" s="58"/>
      <c r="C280" s="72"/>
      <c r="D280" s="72"/>
      <c r="E280" s="58"/>
      <c r="F280" s="58"/>
      <c r="G280" s="70"/>
      <c r="H280" s="60"/>
      <c r="I280" s="64"/>
      <c r="J280" s="58"/>
      <c r="K280" s="11"/>
    </row>
    <row r="281" spans="1:11" ht="15.75" hidden="1">
      <c r="A281" s="46" t="s">
        <v>22</v>
      </c>
      <c r="B281" s="58">
        <f>SUM(B337:B339)</f>
        <v>35636</v>
      </c>
      <c r="C281" s="58">
        <f aca="true" t="shared" si="20" ref="C281:I281">SUM(C337:C339)</f>
        <v>21.22</v>
      </c>
      <c r="D281" s="58">
        <f t="shared" si="20"/>
        <v>515.1700000000001</v>
      </c>
      <c r="E281" s="58">
        <f t="shared" si="20"/>
        <v>12.68</v>
      </c>
      <c r="F281" s="58">
        <f t="shared" si="20"/>
        <v>23141</v>
      </c>
      <c r="G281" s="58">
        <f t="shared" si="20"/>
        <v>2.888</v>
      </c>
      <c r="H281" s="58">
        <f t="shared" si="20"/>
        <v>85.07</v>
      </c>
      <c r="I281" s="58">
        <f t="shared" si="20"/>
        <v>9.7</v>
      </c>
      <c r="J281" s="58">
        <f>SUM(J337:J339)</f>
        <v>1820</v>
      </c>
      <c r="K281" s="11"/>
    </row>
    <row r="282" spans="1:11" ht="15.75" hidden="1">
      <c r="A282" s="117" t="s">
        <v>23</v>
      </c>
      <c r="B282" s="58">
        <f>SUM(B340:B342)</f>
        <v>41108</v>
      </c>
      <c r="C282" s="58">
        <f aca="true" t="shared" si="21" ref="C282:J282">SUM(C340:C342)</f>
        <v>13.478</v>
      </c>
      <c r="D282" s="58">
        <f t="shared" si="21"/>
        <v>488.83000000000004</v>
      </c>
      <c r="E282" s="58">
        <f t="shared" si="21"/>
        <v>9.450000000000001</v>
      </c>
      <c r="F282" s="58">
        <f t="shared" si="21"/>
        <v>28352</v>
      </c>
      <c r="G282" s="58">
        <f t="shared" si="21"/>
        <v>1.903</v>
      </c>
      <c r="H282" s="58">
        <f t="shared" si="21"/>
        <v>84.26</v>
      </c>
      <c r="I282" s="58">
        <f t="shared" si="21"/>
        <v>12.55</v>
      </c>
      <c r="J282" s="58">
        <f t="shared" si="21"/>
        <v>1756</v>
      </c>
      <c r="K282" s="11"/>
    </row>
    <row r="283" spans="1:11" ht="15.75" hidden="1">
      <c r="A283" s="117" t="s">
        <v>25</v>
      </c>
      <c r="B283" s="58">
        <f>SUM(B343:B345)</f>
        <v>39702</v>
      </c>
      <c r="C283" s="58">
        <f>SUM(C343:C345)</f>
        <v>0</v>
      </c>
      <c r="D283" s="58">
        <f aca="true" t="shared" si="22" ref="D283:J283">SUM(D343:D345)</f>
        <v>515.93</v>
      </c>
      <c r="E283" s="58">
        <f>SUM(E343:E345)</f>
        <v>7.5</v>
      </c>
      <c r="F283" s="58">
        <f>SUM(F343:F345)</f>
        <v>32060</v>
      </c>
      <c r="G283" s="58">
        <f t="shared" si="22"/>
        <v>0</v>
      </c>
      <c r="H283" s="58">
        <f t="shared" si="22"/>
        <v>76.92</v>
      </c>
      <c r="I283" s="58">
        <f t="shared" si="22"/>
        <v>13.17</v>
      </c>
      <c r="J283" s="58">
        <f t="shared" si="22"/>
        <v>1624</v>
      </c>
      <c r="K283" s="11"/>
    </row>
    <row r="284" spans="1:11" ht="15.75" hidden="1">
      <c r="A284" s="117" t="s">
        <v>26</v>
      </c>
      <c r="B284" s="58">
        <f>SUM(B346:B348)</f>
        <v>31949</v>
      </c>
      <c r="C284" s="58">
        <f aca="true" t="shared" si="23" ref="C284:J284">SUM(C346:C348)</f>
        <v>0.93</v>
      </c>
      <c r="D284" s="58">
        <f t="shared" si="23"/>
        <v>627.8699999999999</v>
      </c>
      <c r="E284" s="58">
        <f t="shared" si="23"/>
        <v>7.79</v>
      </c>
      <c r="F284" s="58">
        <f t="shared" si="23"/>
        <v>25655</v>
      </c>
      <c r="G284" s="58">
        <f t="shared" si="23"/>
        <v>0</v>
      </c>
      <c r="H284" s="58">
        <f t="shared" si="23"/>
        <v>88.85</v>
      </c>
      <c r="I284" s="58">
        <f t="shared" si="23"/>
        <v>11.59</v>
      </c>
      <c r="J284" s="58">
        <f t="shared" si="23"/>
        <v>1630</v>
      </c>
      <c r="K284" s="11"/>
    </row>
    <row r="285" spans="1:11" ht="15.75" hidden="1">
      <c r="A285" s="46"/>
      <c r="B285" s="58"/>
      <c r="C285" s="65"/>
      <c r="D285" s="65"/>
      <c r="E285" s="58"/>
      <c r="F285" s="58"/>
      <c r="G285" s="59"/>
      <c r="H285" s="58"/>
      <c r="I285" s="59"/>
      <c r="J285" s="58"/>
      <c r="K285" s="11"/>
    </row>
    <row r="286" spans="1:11" ht="15.75">
      <c r="A286" s="46">
        <v>2014</v>
      </c>
      <c r="B286" s="58"/>
      <c r="C286" s="65"/>
      <c r="D286" s="65"/>
      <c r="E286" s="58"/>
      <c r="F286" s="58"/>
      <c r="G286" s="59"/>
      <c r="H286" s="58"/>
      <c r="I286" s="59"/>
      <c r="J286" s="58"/>
      <c r="K286" s="11"/>
    </row>
    <row r="287" spans="1:11" ht="15.75" hidden="1">
      <c r="A287" s="117" t="s">
        <v>22</v>
      </c>
      <c r="B287" s="58">
        <f>SUM(B351:B353)</f>
        <v>29030</v>
      </c>
      <c r="C287" s="58">
        <f aca="true" t="shared" si="24" ref="C287:J287">SUM(C351:C353)</f>
        <v>103</v>
      </c>
      <c r="D287" s="58">
        <f t="shared" si="24"/>
        <v>433.65</v>
      </c>
      <c r="E287" s="58">
        <f t="shared" si="24"/>
        <v>12.42</v>
      </c>
      <c r="F287" s="58">
        <f t="shared" si="24"/>
        <v>24391</v>
      </c>
      <c r="G287" s="58">
        <f t="shared" si="24"/>
        <v>0</v>
      </c>
      <c r="H287" s="58">
        <f t="shared" si="24"/>
        <v>91.59</v>
      </c>
      <c r="I287" s="58">
        <f t="shared" si="24"/>
        <v>10.99</v>
      </c>
      <c r="J287" s="58">
        <f t="shared" si="24"/>
        <v>1526</v>
      </c>
      <c r="K287" s="11"/>
    </row>
    <row r="288" spans="1:11" ht="15.75">
      <c r="A288" s="117" t="s">
        <v>23</v>
      </c>
      <c r="B288" s="58">
        <f>B354+B355+B356</f>
        <v>37100</v>
      </c>
      <c r="C288" s="58">
        <f aca="true" t="shared" si="25" ref="C288:J288">C354+C355+C356</f>
        <v>0</v>
      </c>
      <c r="D288" s="58">
        <f t="shared" si="25"/>
        <v>765.16</v>
      </c>
      <c r="E288" s="58">
        <f t="shared" si="25"/>
        <v>7.82</v>
      </c>
      <c r="F288" s="58">
        <f t="shared" si="25"/>
        <v>26847</v>
      </c>
      <c r="G288" s="58">
        <f t="shared" si="25"/>
        <v>0</v>
      </c>
      <c r="H288" s="58">
        <f t="shared" si="25"/>
        <v>90.11</v>
      </c>
      <c r="I288" s="58">
        <f t="shared" si="25"/>
        <v>60.449999999999996</v>
      </c>
      <c r="J288" s="58">
        <f t="shared" si="25"/>
        <v>1666</v>
      </c>
      <c r="K288" s="11"/>
    </row>
    <row r="289" spans="1:11" ht="15.75">
      <c r="A289" s="117" t="s">
        <v>25</v>
      </c>
      <c r="B289" s="58">
        <f>B357+B358+B359</f>
        <v>37113</v>
      </c>
      <c r="C289" s="58">
        <f aca="true" t="shared" si="26" ref="C289:J289">C357+C358+C359</f>
        <v>0</v>
      </c>
      <c r="D289" s="58">
        <f t="shared" si="26"/>
        <v>530.13</v>
      </c>
      <c r="E289" s="58">
        <f t="shared" si="26"/>
        <v>9.73</v>
      </c>
      <c r="F289" s="58">
        <f t="shared" si="26"/>
        <v>30978</v>
      </c>
      <c r="G289" s="58">
        <f t="shared" si="26"/>
        <v>0</v>
      </c>
      <c r="H289" s="58">
        <f t="shared" si="26"/>
        <v>80.57</v>
      </c>
      <c r="I289" s="58">
        <f t="shared" si="26"/>
        <v>14.489999999999998</v>
      </c>
      <c r="J289" s="58">
        <f t="shared" si="26"/>
        <v>1557</v>
      </c>
      <c r="K289" s="11"/>
    </row>
    <row r="290" spans="1:11" ht="15.75">
      <c r="A290" s="117" t="s">
        <v>26</v>
      </c>
      <c r="B290" s="58">
        <f>B360+B361+B362</f>
        <v>31194.5</v>
      </c>
      <c r="C290" s="58">
        <f aca="true" t="shared" si="27" ref="C290:J290">C360+C361+C362</f>
        <v>0</v>
      </c>
      <c r="D290" s="58">
        <f t="shared" si="27"/>
        <v>718.865</v>
      </c>
      <c r="E290" s="58">
        <f t="shared" si="27"/>
        <v>9.29</v>
      </c>
      <c r="F290" s="58">
        <f t="shared" si="27"/>
        <v>24467.5</v>
      </c>
      <c r="G290" s="58">
        <f t="shared" si="27"/>
        <v>0</v>
      </c>
      <c r="H290" s="58">
        <f t="shared" si="27"/>
        <v>82.54</v>
      </c>
      <c r="I290" s="58">
        <f t="shared" si="27"/>
        <v>14.52</v>
      </c>
      <c r="J290" s="58">
        <f t="shared" si="27"/>
        <v>1486</v>
      </c>
      <c r="K290" s="11"/>
    </row>
    <row r="291" spans="1:11" ht="15.75">
      <c r="A291" s="46"/>
      <c r="B291" s="58"/>
      <c r="C291" s="65"/>
      <c r="D291" s="65"/>
      <c r="E291" s="58"/>
      <c r="F291" s="58"/>
      <c r="G291" s="59"/>
      <c r="H291" s="58"/>
      <c r="I291" s="59"/>
      <c r="J291" s="58"/>
      <c r="K291" s="11"/>
    </row>
    <row r="292" spans="1:11" ht="15.75">
      <c r="A292" s="46">
        <v>2015</v>
      </c>
      <c r="B292" s="58"/>
      <c r="C292" s="65"/>
      <c r="D292" s="65"/>
      <c r="E292" s="58"/>
      <c r="F292" s="58"/>
      <c r="G292" s="59"/>
      <c r="H292" s="58"/>
      <c r="I292" s="59"/>
      <c r="J292" s="58"/>
      <c r="K292" s="11"/>
    </row>
    <row r="293" spans="1:11" ht="15.75">
      <c r="A293" s="117" t="s">
        <v>22</v>
      </c>
      <c r="B293" s="58">
        <f>SUM(B365:B367)</f>
        <v>31828</v>
      </c>
      <c r="C293" s="58">
        <f aca="true" t="shared" si="28" ref="C293:J293">SUM(C365:C367)</f>
        <v>0</v>
      </c>
      <c r="D293" s="58">
        <f t="shared" si="28"/>
        <v>620.46</v>
      </c>
      <c r="E293" s="58">
        <f t="shared" si="28"/>
        <v>8.02</v>
      </c>
      <c r="F293" s="58">
        <f t="shared" si="28"/>
        <v>25164</v>
      </c>
      <c r="G293" s="58">
        <f t="shared" si="28"/>
        <v>0</v>
      </c>
      <c r="H293" s="58">
        <f t="shared" si="28"/>
        <v>78.37</v>
      </c>
      <c r="I293" s="58">
        <f t="shared" si="28"/>
        <v>9.93</v>
      </c>
      <c r="J293" s="58">
        <f t="shared" si="28"/>
        <v>1397</v>
      </c>
      <c r="K293" s="11"/>
    </row>
    <row r="294" spans="1:11" ht="15.75">
      <c r="A294" s="117" t="s">
        <v>23</v>
      </c>
      <c r="B294" s="58">
        <f>SUM(B368:B370)</f>
        <v>28503</v>
      </c>
      <c r="C294" s="58">
        <f aca="true" t="shared" si="29" ref="C294:J294">SUM(C368:C370)</f>
        <v>0</v>
      </c>
      <c r="D294" s="58">
        <f t="shared" si="29"/>
        <v>587.96</v>
      </c>
      <c r="E294" s="58">
        <f t="shared" si="29"/>
        <v>6.3</v>
      </c>
      <c r="F294" s="58">
        <f>SUM(F368:F370)</f>
        <v>24341</v>
      </c>
      <c r="G294" s="58">
        <f t="shared" si="29"/>
        <v>0</v>
      </c>
      <c r="H294" s="58">
        <f t="shared" si="29"/>
        <v>93.5</v>
      </c>
      <c r="I294" s="58">
        <f t="shared" si="29"/>
        <v>8.99</v>
      </c>
      <c r="J294" s="58">
        <f t="shared" si="29"/>
        <v>1574</v>
      </c>
      <c r="K294" s="11"/>
    </row>
    <row r="295" spans="1:11" ht="15.75">
      <c r="A295" s="117" t="s">
        <v>25</v>
      </c>
      <c r="B295" s="58">
        <f>B371+B372+B373</f>
        <v>29886</v>
      </c>
      <c r="C295" s="58">
        <f aca="true" t="shared" si="30" ref="C295:J295">C371+C372+C373</f>
        <v>0</v>
      </c>
      <c r="D295" s="58">
        <f>D371+D372+D373</f>
        <v>516.8100000000001</v>
      </c>
      <c r="E295" s="58">
        <f t="shared" si="30"/>
        <v>6.34</v>
      </c>
      <c r="F295" s="58">
        <f t="shared" si="30"/>
        <v>16762</v>
      </c>
      <c r="G295" s="58">
        <f t="shared" si="30"/>
        <v>0</v>
      </c>
      <c r="H295" s="58">
        <f t="shared" si="30"/>
        <v>54.14999999999999</v>
      </c>
      <c r="I295" s="58">
        <f t="shared" si="30"/>
        <v>10.96</v>
      </c>
      <c r="J295" s="58">
        <f t="shared" si="30"/>
        <v>1251</v>
      </c>
      <c r="K295" s="122"/>
    </row>
    <row r="296" spans="1:11" ht="15.75">
      <c r="A296" s="117" t="s">
        <v>26</v>
      </c>
      <c r="B296" s="58">
        <f>B374+B375+B376</f>
        <v>29919</v>
      </c>
      <c r="C296" s="58">
        <f aca="true" t="shared" si="31" ref="C296:J296">C374+C375+C376</f>
        <v>0</v>
      </c>
      <c r="D296" s="58">
        <f t="shared" si="31"/>
        <v>520.95</v>
      </c>
      <c r="E296" s="58">
        <f t="shared" si="31"/>
        <v>8.8</v>
      </c>
      <c r="F296" s="58">
        <f t="shared" si="31"/>
        <v>20674</v>
      </c>
      <c r="G296" s="58">
        <f t="shared" si="31"/>
        <v>0</v>
      </c>
      <c r="H296" s="58">
        <f t="shared" si="31"/>
        <v>67.42</v>
      </c>
      <c r="I296" s="58">
        <f t="shared" si="31"/>
        <v>12.95</v>
      </c>
      <c r="J296" s="58">
        <f t="shared" si="31"/>
        <v>1244</v>
      </c>
      <c r="K296" s="122"/>
    </row>
    <row r="297" spans="1:11" ht="15.75">
      <c r="A297" s="46"/>
      <c r="B297" s="58"/>
      <c r="C297" s="65"/>
      <c r="D297" s="65"/>
      <c r="E297" s="58"/>
      <c r="F297" s="58"/>
      <c r="G297" s="59"/>
      <c r="H297" s="58"/>
      <c r="I297" s="59"/>
      <c r="J297" s="58"/>
      <c r="K297" s="11"/>
    </row>
    <row r="298" spans="1:11" ht="15.75">
      <c r="A298" s="46">
        <v>2016</v>
      </c>
      <c r="B298" s="58"/>
      <c r="C298" s="65"/>
      <c r="D298" s="65"/>
      <c r="E298" s="58"/>
      <c r="F298" s="58"/>
      <c r="G298" s="59"/>
      <c r="H298" s="58"/>
      <c r="I298" s="59"/>
      <c r="J298" s="58"/>
      <c r="K298" s="11"/>
    </row>
    <row r="299" spans="1:11" ht="15.75">
      <c r="A299" s="117" t="s">
        <v>22</v>
      </c>
      <c r="B299" s="58">
        <f>B379+B380+B381</f>
        <v>24616</v>
      </c>
      <c r="C299" s="58">
        <f aca="true" t="shared" si="32" ref="C299:J299">C379+C380+C381</f>
        <v>0</v>
      </c>
      <c r="D299" s="58">
        <f t="shared" si="32"/>
        <v>426.79</v>
      </c>
      <c r="E299" s="58">
        <f t="shared" si="32"/>
        <v>7.16</v>
      </c>
      <c r="F299" s="58">
        <f t="shared" si="32"/>
        <v>16761</v>
      </c>
      <c r="G299" s="58">
        <f t="shared" si="32"/>
        <v>0</v>
      </c>
      <c r="H299" s="58">
        <f t="shared" si="32"/>
        <v>84.8</v>
      </c>
      <c r="I299" s="58">
        <f t="shared" si="32"/>
        <v>11.42</v>
      </c>
      <c r="J299" s="58">
        <f t="shared" si="32"/>
        <v>1082</v>
      </c>
      <c r="K299" s="11"/>
    </row>
    <row r="300" spans="1:11" ht="15.75">
      <c r="A300" s="117" t="s">
        <v>23</v>
      </c>
      <c r="B300" s="58">
        <f>B382+B383+B384</f>
        <v>26051</v>
      </c>
      <c r="C300" s="58">
        <f aca="true" t="shared" si="33" ref="C300:J300">C382+C383+C384</f>
        <v>0</v>
      </c>
      <c r="D300" s="58">
        <f t="shared" si="33"/>
        <v>452.11</v>
      </c>
      <c r="E300" s="58">
        <f t="shared" si="33"/>
        <v>6.93</v>
      </c>
      <c r="F300" s="58">
        <f t="shared" si="33"/>
        <v>19660</v>
      </c>
      <c r="G300" s="58">
        <f t="shared" si="33"/>
        <v>0</v>
      </c>
      <c r="H300" s="58">
        <f t="shared" si="33"/>
        <v>87.19999999999999</v>
      </c>
      <c r="I300" s="58">
        <f t="shared" si="33"/>
        <v>23.44</v>
      </c>
      <c r="J300" s="58">
        <f t="shared" si="33"/>
        <v>1024</v>
      </c>
      <c r="K300" s="11"/>
    </row>
    <row r="301" spans="1:11" ht="15.75">
      <c r="A301" s="117" t="s">
        <v>25</v>
      </c>
      <c r="B301" s="58">
        <f>B385+B386+B387</f>
        <v>28128</v>
      </c>
      <c r="C301" s="58">
        <f aca="true" t="shared" si="34" ref="C301:J301">C385+C386+C387</f>
        <v>0</v>
      </c>
      <c r="D301" s="58">
        <f t="shared" si="34"/>
        <v>437.36</v>
      </c>
      <c r="E301" s="58">
        <f t="shared" si="34"/>
        <v>7.43</v>
      </c>
      <c r="F301" s="58">
        <f t="shared" si="34"/>
        <v>20826</v>
      </c>
      <c r="G301" s="58">
        <f t="shared" si="34"/>
        <v>0</v>
      </c>
      <c r="H301" s="58">
        <f t="shared" si="34"/>
        <v>59.69</v>
      </c>
      <c r="I301" s="58">
        <f t="shared" si="34"/>
        <v>18.92</v>
      </c>
      <c r="J301" s="58">
        <f t="shared" si="34"/>
        <v>1025</v>
      </c>
      <c r="K301" s="122"/>
    </row>
    <row r="302" spans="1:11" ht="15.75">
      <c r="A302" s="117" t="s">
        <v>26</v>
      </c>
      <c r="B302" s="58">
        <f>B388+B389+B390</f>
        <v>27091</v>
      </c>
      <c r="C302" s="58">
        <f aca="true" t="shared" si="35" ref="C302:J302">C388+C389+C390</f>
        <v>0</v>
      </c>
      <c r="D302" s="58">
        <f t="shared" si="35"/>
        <v>422.09000000000003</v>
      </c>
      <c r="E302" s="58">
        <f t="shared" si="35"/>
        <v>10.530000000000001</v>
      </c>
      <c r="F302" s="58">
        <f t="shared" si="35"/>
        <v>18247</v>
      </c>
      <c r="G302" s="58">
        <f t="shared" si="35"/>
        <v>0</v>
      </c>
      <c r="H302" s="58">
        <f t="shared" si="35"/>
        <v>35.28</v>
      </c>
      <c r="I302" s="58">
        <f>I388+I389+I390</f>
        <v>10.91</v>
      </c>
      <c r="J302" s="58">
        <f t="shared" si="35"/>
        <v>1050</v>
      </c>
      <c r="K302" s="122"/>
    </row>
    <row r="303" spans="1:11" ht="15.75">
      <c r="A303" s="117"/>
      <c r="B303" s="58"/>
      <c r="C303" s="65"/>
      <c r="D303" s="65"/>
      <c r="E303" s="58"/>
      <c r="F303" s="58"/>
      <c r="G303" s="59"/>
      <c r="H303" s="58"/>
      <c r="I303" s="59"/>
      <c r="J303" s="58"/>
      <c r="K303" s="11"/>
    </row>
    <row r="304" spans="1:11" ht="15.75">
      <c r="A304" s="46">
        <v>2017</v>
      </c>
      <c r="B304" s="58"/>
      <c r="C304" s="65"/>
      <c r="D304" s="65"/>
      <c r="E304" s="58"/>
      <c r="F304" s="58"/>
      <c r="G304" s="59"/>
      <c r="H304" s="58"/>
      <c r="I304" s="59"/>
      <c r="J304" s="58"/>
      <c r="K304" s="11"/>
    </row>
    <row r="305" spans="1:11" ht="15.75">
      <c r="A305" s="117" t="s">
        <v>22</v>
      </c>
      <c r="B305" s="58">
        <f>B393+B394+B395</f>
        <v>25739</v>
      </c>
      <c r="C305" s="58">
        <f aca="true" t="shared" si="36" ref="C305:J305">C393+C394+C395</f>
        <v>0</v>
      </c>
      <c r="D305" s="58">
        <f t="shared" si="36"/>
        <v>580.06</v>
      </c>
      <c r="E305" s="58">
        <f t="shared" si="36"/>
        <v>12.719999999999999</v>
      </c>
      <c r="F305" s="58">
        <f t="shared" si="36"/>
        <v>17550</v>
      </c>
      <c r="G305" s="58">
        <f t="shared" si="36"/>
        <v>0</v>
      </c>
      <c r="H305" s="58">
        <f t="shared" si="36"/>
        <v>19.229999999999997</v>
      </c>
      <c r="I305" s="58">
        <f t="shared" si="36"/>
        <v>12.620000000000001</v>
      </c>
      <c r="J305" s="58">
        <f t="shared" si="36"/>
        <v>1124</v>
      </c>
      <c r="K305" s="122"/>
    </row>
    <row r="306" spans="1:11" ht="15.75">
      <c r="A306" s="117" t="s">
        <v>59</v>
      </c>
      <c r="B306" s="58">
        <f>B396+B397+B398</f>
        <v>25939</v>
      </c>
      <c r="C306" s="58">
        <f aca="true" t="shared" si="37" ref="C306:J306">C396+C397+C398</f>
        <v>27</v>
      </c>
      <c r="D306" s="58">
        <f t="shared" si="37"/>
        <v>583.62</v>
      </c>
      <c r="E306" s="58">
        <f t="shared" si="37"/>
        <v>8.1</v>
      </c>
      <c r="F306" s="58">
        <f t="shared" si="37"/>
        <v>18329</v>
      </c>
      <c r="G306" s="58">
        <f t="shared" si="37"/>
        <v>0</v>
      </c>
      <c r="H306" s="58">
        <f t="shared" si="37"/>
        <v>41.04</v>
      </c>
      <c r="I306" s="58">
        <f t="shared" si="37"/>
        <v>16.59</v>
      </c>
      <c r="J306" s="58">
        <f t="shared" si="37"/>
        <v>1112</v>
      </c>
      <c r="K306" s="122"/>
    </row>
    <row r="307" spans="1:11" ht="15.75">
      <c r="A307" s="46"/>
      <c r="B307" s="58"/>
      <c r="C307" s="72"/>
      <c r="D307" s="72"/>
      <c r="E307" s="58"/>
      <c r="F307" s="58"/>
      <c r="G307" s="70"/>
      <c r="H307" s="60"/>
      <c r="I307" s="64"/>
      <c r="J307" s="58"/>
      <c r="K307" s="122"/>
    </row>
    <row r="308" spans="1:11" ht="15.75" hidden="1">
      <c r="A308" s="46">
        <v>2011</v>
      </c>
      <c r="B308" s="58"/>
      <c r="C308" s="72"/>
      <c r="D308" s="72"/>
      <c r="E308" s="58"/>
      <c r="F308" s="58"/>
      <c r="G308" s="70"/>
      <c r="H308" s="60"/>
      <c r="I308" s="64"/>
      <c r="J308" s="58"/>
      <c r="K308" s="11"/>
    </row>
    <row r="309" spans="1:11" ht="15.75" hidden="1">
      <c r="A309" s="46" t="s">
        <v>39</v>
      </c>
      <c r="B309" s="85">
        <v>11151</v>
      </c>
      <c r="C309" s="95">
        <v>65.48</v>
      </c>
      <c r="D309" s="95">
        <v>197.99</v>
      </c>
      <c r="E309" s="58">
        <v>4.63</v>
      </c>
      <c r="F309" s="85">
        <v>7042</v>
      </c>
      <c r="G309" s="96">
        <v>46.61</v>
      </c>
      <c r="H309" s="97">
        <v>26.22</v>
      </c>
      <c r="I309" s="98">
        <v>1.82</v>
      </c>
      <c r="J309" s="85">
        <v>598</v>
      </c>
      <c r="K309" s="11"/>
    </row>
    <row r="310" spans="1:11" ht="15.75" hidden="1">
      <c r="A310" s="46" t="s">
        <v>40</v>
      </c>
      <c r="B310" s="85">
        <v>8784</v>
      </c>
      <c r="C310" s="95">
        <f>(C278+C309)/2</f>
        <v>72.188</v>
      </c>
      <c r="D310" s="72">
        <v>171.54</v>
      </c>
      <c r="E310" s="58">
        <v>3.94</v>
      </c>
      <c r="F310" s="95">
        <v>5436</v>
      </c>
      <c r="G310" s="96">
        <f>(G278+G309)/2</f>
        <v>47.992000000000004</v>
      </c>
      <c r="H310" s="97">
        <v>27.38</v>
      </c>
      <c r="I310" s="98">
        <v>1.94</v>
      </c>
      <c r="J310" s="85">
        <v>454</v>
      </c>
      <c r="K310" s="11"/>
    </row>
    <row r="311" spans="1:11" ht="15.75" hidden="1">
      <c r="A311" s="46" t="s">
        <v>41</v>
      </c>
      <c r="B311" s="85">
        <v>9362</v>
      </c>
      <c r="C311" s="95">
        <v>64.848</v>
      </c>
      <c r="D311" s="72">
        <v>262.72</v>
      </c>
      <c r="E311" s="58">
        <v>4.3</v>
      </c>
      <c r="F311" s="95">
        <v>6846</v>
      </c>
      <c r="G311" s="96">
        <v>43.812</v>
      </c>
      <c r="H311" s="97">
        <v>26.85</v>
      </c>
      <c r="I311" s="98">
        <v>2.21</v>
      </c>
      <c r="J311" s="85">
        <v>542</v>
      </c>
      <c r="K311" s="11"/>
    </row>
    <row r="312" spans="1:11" ht="15.75" hidden="1">
      <c r="A312" s="46" t="s">
        <v>29</v>
      </c>
      <c r="B312" s="85">
        <v>10721</v>
      </c>
      <c r="C312" s="95">
        <v>82.434</v>
      </c>
      <c r="D312" s="72">
        <v>190</v>
      </c>
      <c r="E312" s="58">
        <v>2.04</v>
      </c>
      <c r="F312" s="95">
        <v>7844</v>
      </c>
      <c r="G312" s="96">
        <v>47.57</v>
      </c>
      <c r="H312" s="97">
        <v>29.69</v>
      </c>
      <c r="I312" s="98">
        <v>2.76</v>
      </c>
      <c r="J312" s="85">
        <v>554</v>
      </c>
      <c r="K312" s="11"/>
    </row>
    <row r="313" spans="1:11" ht="15.75" hidden="1">
      <c r="A313" s="46" t="s">
        <v>31</v>
      </c>
      <c r="B313" s="85">
        <v>11686</v>
      </c>
      <c r="C313" s="95">
        <v>72.957</v>
      </c>
      <c r="D313" s="72">
        <v>175.16</v>
      </c>
      <c r="E313" s="58">
        <v>3.41</v>
      </c>
      <c r="F313" s="95">
        <v>7852</v>
      </c>
      <c r="G313" s="96">
        <v>53.529</v>
      </c>
      <c r="H313" s="97">
        <v>29.02</v>
      </c>
      <c r="I313" s="98">
        <v>2.1</v>
      </c>
      <c r="J313" s="85">
        <v>541</v>
      </c>
      <c r="K313" s="11"/>
    </row>
    <row r="314" spans="1:11" ht="15.75" hidden="1">
      <c r="A314" s="46" t="s">
        <v>32</v>
      </c>
      <c r="B314" s="85">
        <v>11805</v>
      </c>
      <c r="C314" s="95">
        <f>(C312+C313)/2</f>
        <v>77.6955</v>
      </c>
      <c r="D314" s="72">
        <v>168.65</v>
      </c>
      <c r="E314" s="58">
        <v>3.14</v>
      </c>
      <c r="F314" s="95">
        <v>6484</v>
      </c>
      <c r="G314" s="97">
        <f>(G312+G313)/2</f>
        <v>50.5495</v>
      </c>
      <c r="H314" s="97">
        <v>22.81</v>
      </c>
      <c r="I314" s="98">
        <v>1.91</v>
      </c>
      <c r="J314" s="85">
        <v>484</v>
      </c>
      <c r="K314" s="11"/>
    </row>
    <row r="315" spans="1:11" ht="15.75" hidden="1">
      <c r="A315" s="46" t="s">
        <v>33</v>
      </c>
      <c r="B315" s="85">
        <v>14473</v>
      </c>
      <c r="C315" s="99" t="s">
        <v>54</v>
      </c>
      <c r="D315" s="97">
        <v>79.39</v>
      </c>
      <c r="E315" s="58">
        <v>9.74</v>
      </c>
      <c r="F315" s="95">
        <v>7714</v>
      </c>
      <c r="G315" s="100" t="s">
        <v>54</v>
      </c>
      <c r="H315" s="97">
        <v>24.52</v>
      </c>
      <c r="I315" s="98">
        <v>2.17</v>
      </c>
      <c r="J315" s="85">
        <v>446</v>
      </c>
      <c r="K315" s="11"/>
    </row>
    <row r="316" spans="1:11" ht="15.75" hidden="1">
      <c r="A316" s="46" t="s">
        <v>34</v>
      </c>
      <c r="B316" s="85">
        <v>12307</v>
      </c>
      <c r="C316" s="99" t="s">
        <v>54</v>
      </c>
      <c r="D316" s="97">
        <v>303.89</v>
      </c>
      <c r="E316" s="58">
        <v>1.71</v>
      </c>
      <c r="F316" s="95">
        <v>10135</v>
      </c>
      <c r="G316" s="100" t="s">
        <v>54</v>
      </c>
      <c r="H316" s="97">
        <v>27.75</v>
      </c>
      <c r="I316" s="98">
        <v>2.13</v>
      </c>
      <c r="J316" s="85">
        <v>518</v>
      </c>
      <c r="K316" s="11"/>
    </row>
    <row r="317" spans="1:11" ht="15.75" hidden="1">
      <c r="A317" s="46" t="s">
        <v>50</v>
      </c>
      <c r="B317" s="85">
        <v>11263</v>
      </c>
      <c r="C317" s="101">
        <v>11.138</v>
      </c>
      <c r="D317" s="97">
        <v>205.27</v>
      </c>
      <c r="E317" s="58">
        <v>2.77</v>
      </c>
      <c r="F317" s="95">
        <v>8774</v>
      </c>
      <c r="G317" s="102">
        <v>4</v>
      </c>
      <c r="H317" s="58">
        <v>26.94</v>
      </c>
      <c r="I317" s="98">
        <v>1.93</v>
      </c>
      <c r="J317" s="85">
        <v>518</v>
      </c>
      <c r="K317" s="11"/>
    </row>
    <row r="318" spans="1:11" ht="15.75" hidden="1">
      <c r="A318" s="46" t="s">
        <v>51</v>
      </c>
      <c r="B318" s="85">
        <v>11607</v>
      </c>
      <c r="C318" s="99" t="s">
        <v>54</v>
      </c>
      <c r="D318" s="97">
        <v>215.5</v>
      </c>
      <c r="E318" s="58">
        <v>4.13</v>
      </c>
      <c r="F318" s="95">
        <v>6926</v>
      </c>
      <c r="G318" s="100" t="s">
        <v>54</v>
      </c>
      <c r="H318" s="58">
        <v>20.61</v>
      </c>
      <c r="I318" s="98">
        <v>2.5</v>
      </c>
      <c r="J318" s="85">
        <v>508</v>
      </c>
      <c r="K318" s="11"/>
    </row>
    <row r="319" spans="1:11" s="22" customFormat="1" ht="15.75" hidden="1">
      <c r="A319" s="88" t="s">
        <v>52</v>
      </c>
      <c r="B319" s="85">
        <f>AVERAGE(B316:B318)</f>
        <v>11725.666666666666</v>
      </c>
      <c r="C319" s="99" t="s">
        <v>54</v>
      </c>
      <c r="D319" s="85">
        <f>AVERAGE(D316:D318)</f>
        <v>241.5533333333333</v>
      </c>
      <c r="E319" s="85">
        <f>AVERAGE(E316:E318)</f>
        <v>2.8699999999999997</v>
      </c>
      <c r="F319" s="85">
        <f>AVERAGE(F316:F318)</f>
        <v>8611.666666666666</v>
      </c>
      <c r="G319" s="100" t="s">
        <v>54</v>
      </c>
      <c r="H319" s="85">
        <f>AVERAGE(H316:H318)</f>
        <v>25.099999999999998</v>
      </c>
      <c r="I319" s="85">
        <f>AVERAGE(I316:I318)</f>
        <v>2.1866666666666665</v>
      </c>
      <c r="J319" s="85">
        <f>AVERAGE(J316:J318)</f>
        <v>514.6666666666666</v>
      </c>
      <c r="K319" s="14"/>
    </row>
    <row r="320" spans="1:11" s="22" customFormat="1" ht="15.75" hidden="1">
      <c r="A320" s="46" t="s">
        <v>38</v>
      </c>
      <c r="B320" s="85">
        <f>AVERAGE(B318:B319)</f>
        <v>11666.333333333332</v>
      </c>
      <c r="C320" s="99" t="s">
        <v>53</v>
      </c>
      <c r="D320" s="85">
        <f>AVERAGE(D318:D319)</f>
        <v>228.52666666666664</v>
      </c>
      <c r="E320" s="85">
        <f>AVERAGE(E318:E319)</f>
        <v>3.5</v>
      </c>
      <c r="F320" s="85">
        <f>AVERAGE(F318:F319)</f>
        <v>7768.833333333333</v>
      </c>
      <c r="G320" s="100" t="s">
        <v>53</v>
      </c>
      <c r="H320" s="85">
        <f>AVERAGE(H318:H319)</f>
        <v>22.854999999999997</v>
      </c>
      <c r="I320" s="85">
        <f>AVERAGE(I318:I319)</f>
        <v>2.3433333333333333</v>
      </c>
      <c r="J320" s="85">
        <f>AVERAGE(J318:J319)</f>
        <v>511.3333333333333</v>
      </c>
      <c r="K320" s="14"/>
    </row>
    <row r="321" spans="1:11" s="22" customFormat="1" ht="15.75" hidden="1">
      <c r="A321" s="46"/>
      <c r="B321" s="85"/>
      <c r="C321" s="99"/>
      <c r="D321" s="85"/>
      <c r="E321" s="85"/>
      <c r="F321" s="85"/>
      <c r="G321" s="100"/>
      <c r="H321" s="85"/>
      <c r="I321" s="85"/>
      <c r="J321" s="85"/>
      <c r="K321" s="14"/>
    </row>
    <row r="322" spans="1:11" s="22" customFormat="1" ht="15.75" hidden="1">
      <c r="A322" s="46">
        <v>2012</v>
      </c>
      <c r="B322" s="85"/>
      <c r="C322" s="99"/>
      <c r="D322" s="85"/>
      <c r="E322" s="85"/>
      <c r="F322" s="103"/>
      <c r="G322" s="100"/>
      <c r="H322" s="85"/>
      <c r="I322" s="85"/>
      <c r="J322" s="85"/>
      <c r="K322" s="14"/>
    </row>
    <row r="323" spans="1:11" s="22" customFormat="1" ht="15.75" hidden="1">
      <c r="A323" s="46" t="s">
        <v>39</v>
      </c>
      <c r="B323" s="85">
        <v>12007</v>
      </c>
      <c r="C323" s="99" t="s">
        <v>53</v>
      </c>
      <c r="D323" s="85">
        <v>189.07</v>
      </c>
      <c r="E323" s="85">
        <v>4.4</v>
      </c>
      <c r="F323" s="85">
        <v>7130</v>
      </c>
      <c r="G323" s="100" t="s">
        <v>53</v>
      </c>
      <c r="H323" s="85">
        <v>22.23</v>
      </c>
      <c r="I323" s="85">
        <v>1.89</v>
      </c>
      <c r="J323" s="85">
        <v>599</v>
      </c>
      <c r="K323" s="14"/>
    </row>
    <row r="324" spans="1:11" s="22" customFormat="1" ht="15.75" hidden="1">
      <c r="A324" s="46" t="s">
        <v>40</v>
      </c>
      <c r="B324" s="85">
        <v>11904</v>
      </c>
      <c r="C324" s="99">
        <v>11.72</v>
      </c>
      <c r="D324" s="85">
        <v>166.16</v>
      </c>
      <c r="E324" s="85">
        <v>3.18</v>
      </c>
      <c r="F324" s="85">
        <v>5896</v>
      </c>
      <c r="G324" s="100">
        <v>3.5</v>
      </c>
      <c r="H324" s="85">
        <v>23.38</v>
      </c>
      <c r="I324" s="85">
        <v>2.27</v>
      </c>
      <c r="J324" s="85">
        <v>542</v>
      </c>
      <c r="K324" s="14"/>
    </row>
    <row r="325" spans="1:11" s="22" customFormat="1" ht="15.75" hidden="1">
      <c r="A325" s="46" t="s">
        <v>41</v>
      </c>
      <c r="B325" s="85">
        <v>13280</v>
      </c>
      <c r="C325" s="99">
        <v>11.851</v>
      </c>
      <c r="D325" s="85">
        <v>838.45</v>
      </c>
      <c r="E325" s="85">
        <v>3.27</v>
      </c>
      <c r="F325" s="85">
        <v>8489</v>
      </c>
      <c r="G325" s="100">
        <v>4.182</v>
      </c>
      <c r="H325" s="85">
        <v>33.93</v>
      </c>
      <c r="I325" s="85">
        <v>3.56</v>
      </c>
      <c r="J325" s="85">
        <v>610</v>
      </c>
      <c r="K325" s="14"/>
    </row>
    <row r="326" spans="1:11" s="22" customFormat="1" ht="15.75" hidden="1">
      <c r="A326" s="46" t="s">
        <v>29</v>
      </c>
      <c r="B326" s="85">
        <v>10647</v>
      </c>
      <c r="C326" s="89">
        <v>12.745</v>
      </c>
      <c r="D326" s="85">
        <v>218.06</v>
      </c>
      <c r="E326" s="85">
        <v>3.55</v>
      </c>
      <c r="F326" s="85">
        <v>7294</v>
      </c>
      <c r="G326" s="85">
        <v>2.891</v>
      </c>
      <c r="H326" s="85">
        <v>36.23</v>
      </c>
      <c r="I326" s="85">
        <v>3.53</v>
      </c>
      <c r="J326" s="85">
        <v>552</v>
      </c>
      <c r="K326" s="14"/>
    </row>
    <row r="327" spans="1:11" s="22" customFormat="1" ht="15.75" hidden="1">
      <c r="A327" s="46" t="s">
        <v>31</v>
      </c>
      <c r="B327" s="85">
        <v>13223</v>
      </c>
      <c r="C327" s="89">
        <v>9.978</v>
      </c>
      <c r="D327" s="85">
        <v>216.07</v>
      </c>
      <c r="E327" s="85">
        <v>3.17</v>
      </c>
      <c r="F327" s="85">
        <v>9390</v>
      </c>
      <c r="G327" s="85">
        <v>2.605</v>
      </c>
      <c r="H327" s="85">
        <v>27.11</v>
      </c>
      <c r="I327" s="85">
        <v>3.83</v>
      </c>
      <c r="J327" s="85">
        <v>646</v>
      </c>
      <c r="K327" s="14"/>
    </row>
    <row r="328" spans="1:11" s="22" customFormat="1" ht="15.75" hidden="1">
      <c r="A328" s="46" t="s">
        <v>32</v>
      </c>
      <c r="B328" s="85">
        <v>13949</v>
      </c>
      <c r="C328" s="99" t="s">
        <v>53</v>
      </c>
      <c r="D328" s="85">
        <v>235.4</v>
      </c>
      <c r="E328" s="85">
        <v>3.34</v>
      </c>
      <c r="F328" s="85">
        <v>8410</v>
      </c>
      <c r="G328" s="85">
        <v>0.04</v>
      </c>
      <c r="H328" s="85">
        <v>38.61</v>
      </c>
      <c r="I328" s="85">
        <v>3.51</v>
      </c>
      <c r="J328" s="85">
        <v>636</v>
      </c>
      <c r="K328" s="14"/>
    </row>
    <row r="329" spans="1:11" s="22" customFormat="1" ht="15.75" hidden="1">
      <c r="A329" s="46" t="s">
        <v>33</v>
      </c>
      <c r="B329" s="85">
        <v>16375</v>
      </c>
      <c r="C329" s="99">
        <v>14.36</v>
      </c>
      <c r="D329" s="85">
        <v>183.59</v>
      </c>
      <c r="E329" s="85">
        <v>2.58</v>
      </c>
      <c r="F329" s="85">
        <v>9724</v>
      </c>
      <c r="G329" s="85">
        <v>4.344</v>
      </c>
      <c r="H329" s="85">
        <v>40.61</v>
      </c>
      <c r="I329" s="85">
        <v>2.86</v>
      </c>
      <c r="J329" s="85">
        <v>656</v>
      </c>
      <c r="K329" s="14"/>
    </row>
    <row r="330" spans="1:11" s="22" customFormat="1" ht="15.75" hidden="1">
      <c r="A330" s="46" t="s">
        <v>34</v>
      </c>
      <c r="B330" s="85">
        <v>15391</v>
      </c>
      <c r="C330" s="99">
        <v>28.072</v>
      </c>
      <c r="D330" s="85">
        <v>214.16</v>
      </c>
      <c r="E330" s="85">
        <v>4.36</v>
      </c>
      <c r="F330" s="85">
        <v>11905</v>
      </c>
      <c r="G330" s="85">
        <v>3.177</v>
      </c>
      <c r="H330" s="85">
        <v>17.6</v>
      </c>
      <c r="I330" s="85">
        <v>1.97</v>
      </c>
      <c r="J330" s="85">
        <v>672</v>
      </c>
      <c r="K330" s="14"/>
    </row>
    <row r="331" spans="1:11" s="22" customFormat="1" ht="15.75" hidden="1">
      <c r="A331" s="46" t="s">
        <v>50</v>
      </c>
      <c r="B331" s="85">
        <v>12098</v>
      </c>
      <c r="C331" s="99">
        <v>22.048</v>
      </c>
      <c r="D331" s="85">
        <v>208.31</v>
      </c>
      <c r="E331" s="85">
        <v>3.54</v>
      </c>
      <c r="F331" s="85">
        <v>9254</v>
      </c>
      <c r="G331" s="85">
        <v>1.953</v>
      </c>
      <c r="H331" s="85">
        <v>36.16</v>
      </c>
      <c r="I331" s="85">
        <v>3.8</v>
      </c>
      <c r="J331" s="85">
        <v>596</v>
      </c>
      <c r="K331" s="14"/>
    </row>
    <row r="332" spans="1:11" s="22" customFormat="1" ht="15.75" hidden="1">
      <c r="A332" s="46" t="s">
        <v>36</v>
      </c>
      <c r="B332" s="85">
        <v>13287</v>
      </c>
      <c r="C332" s="99">
        <v>10.328</v>
      </c>
      <c r="D332" s="85">
        <v>211.14</v>
      </c>
      <c r="E332" s="85">
        <v>4.29</v>
      </c>
      <c r="F332" s="85">
        <v>8078</v>
      </c>
      <c r="G332" s="85">
        <v>0.885</v>
      </c>
      <c r="H332" s="85">
        <v>33.09</v>
      </c>
      <c r="I332" s="85">
        <v>3.21</v>
      </c>
      <c r="J332" s="85">
        <v>518</v>
      </c>
      <c r="K332" s="14"/>
    </row>
    <row r="333" spans="1:11" s="22" customFormat="1" ht="15.75" hidden="1">
      <c r="A333" s="46" t="s">
        <v>52</v>
      </c>
      <c r="B333" s="85">
        <v>12284</v>
      </c>
      <c r="C333" s="95">
        <v>5.74</v>
      </c>
      <c r="D333" s="85">
        <v>231.88</v>
      </c>
      <c r="E333" s="85">
        <v>4.78</v>
      </c>
      <c r="F333" s="85">
        <v>7582</v>
      </c>
      <c r="G333" s="85">
        <v>1.632</v>
      </c>
      <c r="H333" s="85">
        <v>22.6</v>
      </c>
      <c r="I333" s="85">
        <v>3.33</v>
      </c>
      <c r="J333" s="85">
        <v>580</v>
      </c>
      <c r="K333" s="14"/>
    </row>
    <row r="334" spans="1:11" s="22" customFormat="1" ht="15.75" hidden="1">
      <c r="A334" s="46" t="s">
        <v>38</v>
      </c>
      <c r="B334" s="85">
        <v>14772</v>
      </c>
      <c r="C334" s="85">
        <v>9.275</v>
      </c>
      <c r="D334" s="85">
        <v>273.78</v>
      </c>
      <c r="E334" s="85">
        <v>3.01</v>
      </c>
      <c r="F334" s="85">
        <v>8641</v>
      </c>
      <c r="G334" s="85">
        <v>0.989</v>
      </c>
      <c r="H334" s="85">
        <v>33.83</v>
      </c>
      <c r="I334" s="85">
        <v>3.86</v>
      </c>
      <c r="J334" s="85">
        <v>656</v>
      </c>
      <c r="K334" s="14"/>
    </row>
    <row r="335" spans="1:11" s="22" customFormat="1" ht="15.75" hidden="1">
      <c r="A335" s="46"/>
      <c r="B335" s="85"/>
      <c r="C335" s="89"/>
      <c r="D335" s="85"/>
      <c r="E335" s="85"/>
      <c r="F335" s="85"/>
      <c r="G335" s="85"/>
      <c r="H335" s="85"/>
      <c r="I335" s="85"/>
      <c r="J335" s="85"/>
      <c r="K335" s="14"/>
    </row>
    <row r="336" spans="1:11" s="22" customFormat="1" ht="15.75" hidden="1">
      <c r="A336" s="46">
        <v>2013</v>
      </c>
      <c r="B336" s="85"/>
      <c r="C336" s="89"/>
      <c r="D336" s="85"/>
      <c r="E336" s="85"/>
      <c r="F336" s="85"/>
      <c r="G336" s="85"/>
      <c r="H336" s="85"/>
      <c r="I336" s="85"/>
      <c r="J336" s="85"/>
      <c r="K336" s="14"/>
    </row>
    <row r="337" spans="1:11" s="22" customFormat="1" ht="15.75" hidden="1">
      <c r="A337" s="46" t="s">
        <v>39</v>
      </c>
      <c r="B337" s="85">
        <v>12322</v>
      </c>
      <c r="C337" s="89">
        <v>9.496</v>
      </c>
      <c r="D337" s="85">
        <v>165.55</v>
      </c>
      <c r="E337" s="85">
        <v>5.52</v>
      </c>
      <c r="F337" s="85">
        <v>7881</v>
      </c>
      <c r="G337" s="85">
        <v>0.959</v>
      </c>
      <c r="H337" s="85">
        <v>24.42</v>
      </c>
      <c r="I337" s="85">
        <v>3.19</v>
      </c>
      <c r="J337" s="85">
        <v>656</v>
      </c>
      <c r="K337" s="14"/>
    </row>
    <row r="338" spans="1:11" s="22" customFormat="1" ht="15.75" hidden="1">
      <c r="A338" s="46" t="s">
        <v>40</v>
      </c>
      <c r="B338" s="85">
        <v>11516</v>
      </c>
      <c r="C338" s="85">
        <v>5.135</v>
      </c>
      <c r="D338" s="85">
        <v>167.28</v>
      </c>
      <c r="E338" s="85">
        <v>3.6</v>
      </c>
      <c r="F338" s="85">
        <v>7396</v>
      </c>
      <c r="G338" s="85">
        <v>0.908</v>
      </c>
      <c r="H338" s="85">
        <v>21.44</v>
      </c>
      <c r="I338" s="85">
        <v>2.47</v>
      </c>
      <c r="J338" s="85">
        <v>580</v>
      </c>
      <c r="K338" s="14"/>
    </row>
    <row r="339" spans="1:11" s="22" customFormat="1" ht="15.75" hidden="1">
      <c r="A339" s="46" t="s">
        <v>41</v>
      </c>
      <c r="B339" s="85">
        <v>11798</v>
      </c>
      <c r="C339" s="89">
        <v>6.589</v>
      </c>
      <c r="D339" s="85">
        <v>182.34</v>
      </c>
      <c r="E339" s="85">
        <v>3.56</v>
      </c>
      <c r="F339" s="85">
        <v>7864</v>
      </c>
      <c r="G339" s="85">
        <v>1.021</v>
      </c>
      <c r="H339" s="85">
        <v>39.21</v>
      </c>
      <c r="I339" s="85">
        <v>4.04</v>
      </c>
      <c r="J339" s="85">
        <v>584</v>
      </c>
      <c r="K339" s="14"/>
    </row>
    <row r="340" spans="1:11" s="22" customFormat="1" ht="15.75" hidden="1">
      <c r="A340" s="46" t="s">
        <v>29</v>
      </c>
      <c r="B340" s="85">
        <v>12649</v>
      </c>
      <c r="C340" s="89">
        <v>1.368</v>
      </c>
      <c r="D340" s="85">
        <v>170.27</v>
      </c>
      <c r="E340" s="85">
        <v>2.77</v>
      </c>
      <c r="F340" s="85">
        <v>9176</v>
      </c>
      <c r="G340" s="85">
        <v>0.537</v>
      </c>
      <c r="H340" s="85">
        <v>20.06</v>
      </c>
      <c r="I340" s="85">
        <v>4</v>
      </c>
      <c r="J340" s="85">
        <v>556</v>
      </c>
      <c r="K340" s="14"/>
    </row>
    <row r="341" spans="1:11" s="22" customFormat="1" ht="15.75" hidden="1">
      <c r="A341" s="46" t="s">
        <v>31</v>
      </c>
      <c r="B341" s="85">
        <v>13073</v>
      </c>
      <c r="C341" s="89">
        <v>12.11</v>
      </c>
      <c r="D341" s="85">
        <v>149.3</v>
      </c>
      <c r="E341" s="85">
        <v>3.12</v>
      </c>
      <c r="F341" s="85">
        <v>8750</v>
      </c>
      <c r="G341" s="85">
        <v>1.366</v>
      </c>
      <c r="H341" s="85">
        <v>30.39</v>
      </c>
      <c r="I341" s="85">
        <v>4.14</v>
      </c>
      <c r="J341" s="85">
        <v>582</v>
      </c>
      <c r="K341" s="14"/>
    </row>
    <row r="342" spans="1:11" s="22" customFormat="1" ht="15.75" hidden="1">
      <c r="A342" s="46" t="s">
        <v>32</v>
      </c>
      <c r="B342" s="85">
        <v>15386</v>
      </c>
      <c r="C342" s="95" t="s">
        <v>56</v>
      </c>
      <c r="D342" s="85">
        <v>169.26</v>
      </c>
      <c r="E342" s="85">
        <v>3.56</v>
      </c>
      <c r="F342" s="85">
        <v>10426</v>
      </c>
      <c r="G342" s="97" t="s">
        <v>57</v>
      </c>
      <c r="H342" s="85">
        <v>33.81</v>
      </c>
      <c r="I342" s="85">
        <v>4.41</v>
      </c>
      <c r="J342" s="85">
        <v>618</v>
      </c>
      <c r="K342" s="14"/>
    </row>
    <row r="343" spans="1:11" s="22" customFormat="1" ht="15.75" hidden="1">
      <c r="A343" s="46" t="s">
        <v>33</v>
      </c>
      <c r="B343" s="85">
        <v>13932</v>
      </c>
      <c r="C343" s="95" t="s">
        <v>56</v>
      </c>
      <c r="D343" s="85">
        <v>169.2</v>
      </c>
      <c r="E343" s="85">
        <v>2.64</v>
      </c>
      <c r="F343" s="85">
        <v>9945</v>
      </c>
      <c r="G343" s="97" t="s">
        <v>57</v>
      </c>
      <c r="H343" s="85">
        <v>26</v>
      </c>
      <c r="I343" s="85">
        <v>4.41</v>
      </c>
      <c r="J343" s="85">
        <v>562</v>
      </c>
      <c r="K343" s="14"/>
    </row>
    <row r="344" spans="1:11" s="22" customFormat="1" ht="15.75" hidden="1">
      <c r="A344" s="46" t="s">
        <v>34</v>
      </c>
      <c r="B344" s="85">
        <v>15505</v>
      </c>
      <c r="C344" s="95" t="s">
        <v>56</v>
      </c>
      <c r="D344" s="85">
        <v>162.44</v>
      </c>
      <c r="E344" s="85">
        <v>2.47</v>
      </c>
      <c r="F344" s="85">
        <v>12752</v>
      </c>
      <c r="G344" s="97" t="s">
        <v>57</v>
      </c>
      <c r="H344" s="85">
        <v>23.89</v>
      </c>
      <c r="I344" s="85">
        <v>4.43</v>
      </c>
      <c r="J344" s="85">
        <v>568</v>
      </c>
      <c r="K344" s="14"/>
    </row>
    <row r="345" spans="1:11" s="22" customFormat="1" ht="15.75" hidden="1">
      <c r="A345" s="46" t="s">
        <v>50</v>
      </c>
      <c r="B345" s="85">
        <v>10265</v>
      </c>
      <c r="C345" s="95" t="s">
        <v>56</v>
      </c>
      <c r="D345" s="85">
        <v>184.29</v>
      </c>
      <c r="E345" s="95">
        <v>2.39</v>
      </c>
      <c r="F345" s="85">
        <v>9363</v>
      </c>
      <c r="G345" s="97" t="s">
        <v>57</v>
      </c>
      <c r="H345" s="85">
        <v>27.03</v>
      </c>
      <c r="I345" s="85">
        <v>4.33</v>
      </c>
      <c r="J345" s="85">
        <v>494</v>
      </c>
      <c r="K345" s="14"/>
    </row>
    <row r="346" spans="1:11" s="22" customFormat="1" ht="15.75" hidden="1">
      <c r="A346" s="46" t="s">
        <v>51</v>
      </c>
      <c r="B346" s="85">
        <v>10129</v>
      </c>
      <c r="C346" s="95" t="s">
        <v>56</v>
      </c>
      <c r="D346" s="85">
        <v>189.19</v>
      </c>
      <c r="E346" s="95">
        <v>2.77</v>
      </c>
      <c r="F346" s="85">
        <v>7934</v>
      </c>
      <c r="G346" s="97" t="s">
        <v>57</v>
      </c>
      <c r="H346" s="85">
        <v>24.86</v>
      </c>
      <c r="I346" s="85">
        <v>3.7</v>
      </c>
      <c r="J346" s="85">
        <v>536</v>
      </c>
      <c r="K346" s="14"/>
    </row>
    <row r="347" spans="1:11" s="22" customFormat="1" ht="15.75" hidden="1">
      <c r="A347" s="46" t="s">
        <v>52</v>
      </c>
      <c r="B347" s="85">
        <v>10620</v>
      </c>
      <c r="C347" s="95">
        <v>0.93</v>
      </c>
      <c r="D347" s="85">
        <v>177.22</v>
      </c>
      <c r="E347" s="95">
        <v>3.03</v>
      </c>
      <c r="F347" s="85">
        <v>8200</v>
      </c>
      <c r="G347" s="97" t="s">
        <v>57</v>
      </c>
      <c r="H347" s="85">
        <v>30.41</v>
      </c>
      <c r="I347" s="85">
        <v>3.85</v>
      </c>
      <c r="J347" s="85">
        <v>534</v>
      </c>
      <c r="K347" s="14"/>
    </row>
    <row r="348" spans="1:11" s="22" customFormat="1" ht="15.75" hidden="1">
      <c r="A348" s="46" t="s">
        <v>38</v>
      </c>
      <c r="B348" s="85">
        <v>11200</v>
      </c>
      <c r="C348" s="95" t="s">
        <v>56</v>
      </c>
      <c r="D348" s="85">
        <v>261.46</v>
      </c>
      <c r="E348" s="95">
        <v>1.99</v>
      </c>
      <c r="F348" s="85">
        <v>9521</v>
      </c>
      <c r="G348" s="97" t="s">
        <v>57</v>
      </c>
      <c r="H348" s="85">
        <v>33.58</v>
      </c>
      <c r="I348" s="85">
        <v>4.04</v>
      </c>
      <c r="J348" s="85">
        <v>560</v>
      </c>
      <c r="K348" s="14"/>
    </row>
    <row r="349" spans="1:11" s="22" customFormat="1" ht="15.75" hidden="1">
      <c r="A349" s="46"/>
      <c r="B349" s="85"/>
      <c r="C349" s="95"/>
      <c r="D349" s="85"/>
      <c r="E349" s="95"/>
      <c r="F349" s="85"/>
      <c r="G349" s="95"/>
      <c r="H349" s="85"/>
      <c r="I349" s="85"/>
      <c r="J349" s="85"/>
      <c r="K349" s="14"/>
    </row>
    <row r="350" spans="1:11" s="22" customFormat="1" ht="15.75" hidden="1">
      <c r="A350" s="46">
        <v>2014</v>
      </c>
      <c r="B350" s="85"/>
      <c r="C350" s="95"/>
      <c r="D350" s="85"/>
      <c r="E350" s="95"/>
      <c r="F350" s="85"/>
      <c r="G350" s="95"/>
      <c r="H350" s="85"/>
      <c r="I350" s="85"/>
      <c r="J350" s="85"/>
      <c r="K350" s="14"/>
    </row>
    <row r="351" spans="1:11" s="22" customFormat="1" ht="15.75" hidden="1">
      <c r="A351" s="46" t="s">
        <v>39</v>
      </c>
      <c r="B351" s="85">
        <v>10573</v>
      </c>
      <c r="C351" s="95">
        <v>103</v>
      </c>
      <c r="D351" s="85">
        <v>115.05</v>
      </c>
      <c r="E351" s="95">
        <v>6.41</v>
      </c>
      <c r="F351" s="85">
        <v>9098</v>
      </c>
      <c r="G351" s="97" t="s">
        <v>57</v>
      </c>
      <c r="H351" s="95">
        <v>28.18</v>
      </c>
      <c r="I351" s="85">
        <v>3.08</v>
      </c>
      <c r="J351" s="85">
        <v>538</v>
      </c>
      <c r="K351" s="14"/>
    </row>
    <row r="352" spans="1:11" s="22" customFormat="1" ht="15.75" hidden="1">
      <c r="A352" s="46" t="s">
        <v>40</v>
      </c>
      <c r="B352" s="85">
        <v>9197</v>
      </c>
      <c r="C352" s="95" t="s">
        <v>56</v>
      </c>
      <c r="D352" s="95">
        <v>168.5</v>
      </c>
      <c r="E352" s="95">
        <v>2.33</v>
      </c>
      <c r="F352" s="85">
        <v>7333</v>
      </c>
      <c r="G352" s="97" t="s">
        <v>57</v>
      </c>
      <c r="H352" s="95">
        <v>29.2</v>
      </c>
      <c r="I352" s="85">
        <v>3.37</v>
      </c>
      <c r="J352" s="85">
        <v>478</v>
      </c>
      <c r="K352" s="14"/>
    </row>
    <row r="353" spans="1:11" s="22" customFormat="1" ht="15.75" hidden="1">
      <c r="A353" s="46" t="s">
        <v>41</v>
      </c>
      <c r="B353" s="85">
        <v>9260</v>
      </c>
      <c r="C353" s="95" t="s">
        <v>56</v>
      </c>
      <c r="D353" s="95">
        <v>150.1</v>
      </c>
      <c r="E353" s="95">
        <v>3.68</v>
      </c>
      <c r="F353" s="85">
        <v>7960</v>
      </c>
      <c r="G353" s="97" t="s">
        <v>57</v>
      </c>
      <c r="H353" s="95">
        <v>34.21</v>
      </c>
      <c r="I353" s="85">
        <v>4.54</v>
      </c>
      <c r="J353" s="85">
        <v>510</v>
      </c>
      <c r="K353" s="14"/>
    </row>
    <row r="354" spans="1:11" s="22" customFormat="1" ht="15.75" hidden="1">
      <c r="A354" s="46" t="s">
        <v>29</v>
      </c>
      <c r="B354" s="85">
        <v>9954</v>
      </c>
      <c r="C354" s="95" t="s">
        <v>56</v>
      </c>
      <c r="D354" s="95">
        <v>174.49</v>
      </c>
      <c r="E354" s="95">
        <v>2.82</v>
      </c>
      <c r="F354" s="85">
        <v>7607</v>
      </c>
      <c r="G354" s="97" t="s">
        <v>57</v>
      </c>
      <c r="H354" s="95">
        <v>30.51</v>
      </c>
      <c r="I354" s="85">
        <v>50.89</v>
      </c>
      <c r="J354" s="85">
        <v>550</v>
      </c>
      <c r="K354" s="14"/>
    </row>
    <row r="355" spans="1:11" s="22" customFormat="1" ht="15.75" hidden="1">
      <c r="A355" s="46" t="s">
        <v>31</v>
      </c>
      <c r="B355" s="85">
        <v>13707</v>
      </c>
      <c r="C355" s="95" t="s">
        <v>56</v>
      </c>
      <c r="D355" s="95">
        <v>215.89</v>
      </c>
      <c r="E355" s="95">
        <v>2.67</v>
      </c>
      <c r="F355" s="85">
        <v>10238</v>
      </c>
      <c r="G355" s="97" t="s">
        <v>57</v>
      </c>
      <c r="H355" s="95">
        <v>28.72</v>
      </c>
      <c r="I355" s="85">
        <v>4.94</v>
      </c>
      <c r="J355" s="85">
        <v>571</v>
      </c>
      <c r="K355" s="14"/>
    </row>
    <row r="356" spans="1:11" s="22" customFormat="1" ht="15.75" hidden="1">
      <c r="A356" s="117" t="s">
        <v>32</v>
      </c>
      <c r="B356" s="85">
        <v>13439</v>
      </c>
      <c r="C356" s="95" t="s">
        <v>56</v>
      </c>
      <c r="D356" s="95">
        <v>374.78</v>
      </c>
      <c r="E356" s="95">
        <v>2.33</v>
      </c>
      <c r="F356" s="85">
        <v>9002</v>
      </c>
      <c r="G356" s="97" t="s">
        <v>57</v>
      </c>
      <c r="H356" s="95">
        <v>30.88</v>
      </c>
      <c r="I356" s="85">
        <v>4.62</v>
      </c>
      <c r="J356" s="85">
        <v>545</v>
      </c>
      <c r="K356" s="14"/>
    </row>
    <row r="357" spans="1:11" s="22" customFormat="1" ht="15.75" hidden="1">
      <c r="A357" s="117" t="s">
        <v>33</v>
      </c>
      <c r="B357" s="85">
        <v>15173</v>
      </c>
      <c r="C357" s="95" t="s">
        <v>56</v>
      </c>
      <c r="D357" s="95">
        <v>176.28</v>
      </c>
      <c r="E357" s="95">
        <v>2.87</v>
      </c>
      <c r="F357" s="85">
        <v>9403</v>
      </c>
      <c r="G357" s="97" t="s">
        <v>57</v>
      </c>
      <c r="H357" s="95">
        <v>29.07</v>
      </c>
      <c r="I357" s="85">
        <v>4.17</v>
      </c>
      <c r="J357" s="85">
        <v>541</v>
      </c>
      <c r="K357" s="14"/>
    </row>
    <row r="358" spans="1:11" s="22" customFormat="1" ht="15.75" hidden="1">
      <c r="A358" s="117" t="s">
        <v>34</v>
      </c>
      <c r="B358" s="85">
        <v>12904</v>
      </c>
      <c r="C358" s="95" t="s">
        <v>56</v>
      </c>
      <c r="D358" s="95">
        <v>184.48</v>
      </c>
      <c r="E358" s="95">
        <v>3.04</v>
      </c>
      <c r="F358" s="85">
        <v>12606</v>
      </c>
      <c r="G358" s="97" t="s">
        <v>57</v>
      </c>
      <c r="H358" s="95">
        <v>16.38</v>
      </c>
      <c r="I358" s="85">
        <v>5.44</v>
      </c>
      <c r="J358" s="85">
        <v>530</v>
      </c>
      <c r="K358" s="14"/>
    </row>
    <row r="359" spans="1:11" s="22" customFormat="1" ht="15.75" hidden="1">
      <c r="A359" s="117" t="s">
        <v>50</v>
      </c>
      <c r="B359" s="85">
        <v>9036</v>
      </c>
      <c r="C359" s="95" t="s">
        <v>56</v>
      </c>
      <c r="D359" s="95">
        <v>169.37</v>
      </c>
      <c r="E359" s="95">
        <v>3.82</v>
      </c>
      <c r="F359" s="85">
        <v>8969</v>
      </c>
      <c r="G359" s="97" t="s">
        <v>57</v>
      </c>
      <c r="H359" s="95">
        <v>35.12</v>
      </c>
      <c r="I359" s="85">
        <v>4.88</v>
      </c>
      <c r="J359" s="85">
        <v>486</v>
      </c>
      <c r="K359" s="14"/>
    </row>
    <row r="360" spans="1:11" s="22" customFormat="1" ht="15.75" hidden="1">
      <c r="A360" s="117" t="s">
        <v>51</v>
      </c>
      <c r="B360" s="85">
        <v>10019</v>
      </c>
      <c r="C360" s="95" t="s">
        <v>56</v>
      </c>
      <c r="D360" s="95">
        <v>214.96</v>
      </c>
      <c r="E360" s="95">
        <v>3.14</v>
      </c>
      <c r="F360" s="95">
        <v>7996</v>
      </c>
      <c r="G360" s="97" t="s">
        <v>57</v>
      </c>
      <c r="H360" s="95">
        <v>23.78</v>
      </c>
      <c r="I360" s="85">
        <v>4.84</v>
      </c>
      <c r="J360" s="85">
        <v>504</v>
      </c>
      <c r="K360" s="14"/>
    </row>
    <row r="361" spans="1:11" s="22" customFormat="1" ht="15.75" hidden="1">
      <c r="A361" s="117" t="s">
        <v>52</v>
      </c>
      <c r="B361" s="85">
        <f>AVERAGE(B359:B360)</f>
        <v>9527.5</v>
      </c>
      <c r="C361" s="95" t="s">
        <v>56</v>
      </c>
      <c r="D361" s="85">
        <f aca="true" t="shared" si="38" ref="D361:J361">AVERAGE(D359:D360)</f>
        <v>192.16500000000002</v>
      </c>
      <c r="E361" s="85">
        <f t="shared" si="38"/>
        <v>3.48</v>
      </c>
      <c r="F361" s="85">
        <f t="shared" si="38"/>
        <v>8482.5</v>
      </c>
      <c r="G361" s="97" t="s">
        <v>57</v>
      </c>
      <c r="H361" s="85">
        <f t="shared" si="38"/>
        <v>29.45</v>
      </c>
      <c r="I361" s="85">
        <f t="shared" si="38"/>
        <v>4.859999999999999</v>
      </c>
      <c r="J361" s="85">
        <f t="shared" si="38"/>
        <v>495</v>
      </c>
      <c r="K361" s="14"/>
    </row>
    <row r="362" spans="1:11" s="22" customFormat="1" ht="15.75" hidden="1">
      <c r="A362" s="117" t="s">
        <v>38</v>
      </c>
      <c r="B362" s="85">
        <v>11648</v>
      </c>
      <c r="C362" s="95" t="s">
        <v>56</v>
      </c>
      <c r="D362" s="95">
        <v>311.74</v>
      </c>
      <c r="E362" s="95">
        <v>2.67</v>
      </c>
      <c r="F362" s="95">
        <v>7989</v>
      </c>
      <c r="G362" s="97" t="s">
        <v>57</v>
      </c>
      <c r="H362" s="95">
        <v>29.31</v>
      </c>
      <c r="I362" s="85">
        <v>4.82</v>
      </c>
      <c r="J362" s="85">
        <v>487</v>
      </c>
      <c r="K362" s="14"/>
    </row>
    <row r="363" spans="1:11" s="22" customFormat="1" ht="15.75" hidden="1">
      <c r="A363" s="46"/>
      <c r="B363" s="85"/>
      <c r="C363" s="95"/>
      <c r="D363" s="95"/>
      <c r="E363" s="95"/>
      <c r="F363" s="95"/>
      <c r="G363" s="97"/>
      <c r="H363" s="95"/>
      <c r="I363" s="85"/>
      <c r="J363" s="85"/>
      <c r="K363" s="14"/>
    </row>
    <row r="364" spans="1:11" s="22" customFormat="1" ht="15.75">
      <c r="A364" s="46">
        <v>2015</v>
      </c>
      <c r="B364" s="85"/>
      <c r="C364" s="95"/>
      <c r="D364" s="95"/>
      <c r="E364" s="95"/>
      <c r="F364" s="95"/>
      <c r="G364" s="97"/>
      <c r="H364" s="95"/>
      <c r="I364" s="85"/>
      <c r="J364" s="85"/>
      <c r="K364" s="14"/>
    </row>
    <row r="365" spans="1:11" s="22" customFormat="1" ht="15.75" hidden="1">
      <c r="A365" s="117" t="s">
        <v>39</v>
      </c>
      <c r="B365" s="85">
        <v>10749</v>
      </c>
      <c r="C365" s="95" t="s">
        <v>56</v>
      </c>
      <c r="D365" s="95">
        <v>236.08</v>
      </c>
      <c r="E365" s="95">
        <v>2.74</v>
      </c>
      <c r="F365" s="95">
        <v>9046</v>
      </c>
      <c r="G365" s="97" t="s">
        <v>57</v>
      </c>
      <c r="H365" s="95">
        <v>17.34</v>
      </c>
      <c r="I365" s="85">
        <v>2.45</v>
      </c>
      <c r="J365" s="85">
        <v>488</v>
      </c>
      <c r="K365" s="14"/>
    </row>
    <row r="366" spans="1:11" s="22" customFormat="1" ht="15.75" hidden="1">
      <c r="A366" s="117" t="s">
        <v>40</v>
      </c>
      <c r="B366" s="85">
        <v>9941</v>
      </c>
      <c r="C366" s="95" t="s">
        <v>56</v>
      </c>
      <c r="D366" s="95">
        <v>217.16</v>
      </c>
      <c r="E366" s="95">
        <v>2.37</v>
      </c>
      <c r="F366" s="95">
        <v>7890</v>
      </c>
      <c r="G366" s="97" t="s">
        <v>57</v>
      </c>
      <c r="H366" s="95">
        <v>28.35</v>
      </c>
      <c r="I366" s="85">
        <v>3.13</v>
      </c>
      <c r="J366" s="85">
        <v>450</v>
      </c>
      <c r="K366" s="14"/>
    </row>
    <row r="367" spans="1:11" s="22" customFormat="1" ht="15.75" hidden="1">
      <c r="A367" s="117" t="s">
        <v>41</v>
      </c>
      <c r="B367" s="85">
        <v>11138</v>
      </c>
      <c r="C367" s="95" t="s">
        <v>56</v>
      </c>
      <c r="D367" s="95">
        <v>167.22</v>
      </c>
      <c r="E367" s="95">
        <v>2.91</v>
      </c>
      <c r="F367" s="95">
        <v>8228</v>
      </c>
      <c r="G367" s="97" t="s">
        <v>57</v>
      </c>
      <c r="H367" s="95">
        <v>32.68</v>
      </c>
      <c r="I367" s="85">
        <v>4.35</v>
      </c>
      <c r="J367" s="85">
        <v>459</v>
      </c>
      <c r="K367" s="14"/>
    </row>
    <row r="368" spans="1:11" s="22" customFormat="1" ht="15.75" hidden="1">
      <c r="A368" s="117" t="s">
        <v>29</v>
      </c>
      <c r="B368" s="85">
        <v>10957</v>
      </c>
      <c r="C368" s="95" t="s">
        <v>56</v>
      </c>
      <c r="D368" s="95">
        <v>337.32</v>
      </c>
      <c r="E368" s="95">
        <v>2.73</v>
      </c>
      <c r="F368" s="95">
        <v>9467</v>
      </c>
      <c r="G368" s="97" t="s">
        <v>57</v>
      </c>
      <c r="H368" s="95">
        <v>33.8</v>
      </c>
      <c r="I368" s="85">
        <v>3.84</v>
      </c>
      <c r="J368" s="85">
        <v>485</v>
      </c>
      <c r="K368" s="14"/>
    </row>
    <row r="369" spans="1:11" s="22" customFormat="1" ht="15.75" hidden="1">
      <c r="A369" s="117" t="s">
        <v>31</v>
      </c>
      <c r="B369" s="85">
        <v>6882</v>
      </c>
      <c r="C369" s="95" t="s">
        <v>56</v>
      </c>
      <c r="D369" s="95">
        <v>100.65</v>
      </c>
      <c r="E369" s="95">
        <v>2.06</v>
      </c>
      <c r="F369" s="95">
        <v>6364</v>
      </c>
      <c r="G369" s="97" t="s">
        <v>57</v>
      </c>
      <c r="H369" s="95">
        <v>26.82</v>
      </c>
      <c r="I369" s="85">
        <v>1.8</v>
      </c>
      <c r="J369" s="85">
        <v>635</v>
      </c>
      <c r="K369" s="14"/>
    </row>
    <row r="370" spans="1:11" s="22" customFormat="1" ht="15.75" hidden="1">
      <c r="A370" s="117" t="s">
        <v>32</v>
      </c>
      <c r="B370" s="85">
        <v>10664</v>
      </c>
      <c r="C370" s="95" t="s">
        <v>56</v>
      </c>
      <c r="D370" s="95">
        <v>149.99</v>
      </c>
      <c r="E370" s="95">
        <v>1.51</v>
      </c>
      <c r="F370" s="95">
        <v>8510</v>
      </c>
      <c r="G370" s="97" t="s">
        <v>57</v>
      </c>
      <c r="H370" s="95">
        <v>32.88</v>
      </c>
      <c r="I370" s="85">
        <v>3.35</v>
      </c>
      <c r="J370" s="85">
        <v>454</v>
      </c>
      <c r="K370" s="14"/>
    </row>
    <row r="371" spans="1:11" s="22" customFormat="1" ht="15.75">
      <c r="A371" s="117" t="s">
        <v>33</v>
      </c>
      <c r="B371" s="95">
        <v>10639</v>
      </c>
      <c r="C371" s="95" t="s">
        <v>56</v>
      </c>
      <c r="D371" s="95">
        <v>198.59</v>
      </c>
      <c r="E371" s="95">
        <v>2.21</v>
      </c>
      <c r="F371" s="95">
        <v>5046</v>
      </c>
      <c r="G371" s="97" t="s">
        <v>57</v>
      </c>
      <c r="H371" s="95">
        <v>17.45</v>
      </c>
      <c r="I371" s="85">
        <v>2.42</v>
      </c>
      <c r="J371" s="95">
        <v>412</v>
      </c>
      <c r="K371" s="14"/>
    </row>
    <row r="372" spans="1:11" s="22" customFormat="1" ht="15.75">
      <c r="A372" s="117" t="s">
        <v>34</v>
      </c>
      <c r="B372" s="95">
        <v>9527</v>
      </c>
      <c r="C372" s="95" t="s">
        <v>56</v>
      </c>
      <c r="D372" s="95">
        <v>146.51</v>
      </c>
      <c r="E372" s="95">
        <v>2.25</v>
      </c>
      <c r="F372" s="95">
        <v>5767</v>
      </c>
      <c r="G372" s="97" t="s">
        <v>57</v>
      </c>
      <c r="H372" s="95">
        <v>14.93</v>
      </c>
      <c r="I372" s="85">
        <v>4.87</v>
      </c>
      <c r="J372" s="95">
        <v>394</v>
      </c>
      <c r="K372" s="14"/>
    </row>
    <row r="373" spans="1:11" s="22" customFormat="1" ht="15.75">
      <c r="A373" s="117" t="s">
        <v>50</v>
      </c>
      <c r="B373" s="95">
        <v>9720</v>
      </c>
      <c r="C373" s="95" t="s">
        <v>56</v>
      </c>
      <c r="D373" s="95">
        <v>171.71</v>
      </c>
      <c r="E373" s="95">
        <v>1.88</v>
      </c>
      <c r="F373" s="95">
        <v>5949</v>
      </c>
      <c r="G373" s="97" t="s">
        <v>57</v>
      </c>
      <c r="H373" s="95">
        <v>21.77</v>
      </c>
      <c r="I373" s="85">
        <v>3.67</v>
      </c>
      <c r="J373" s="95">
        <v>445</v>
      </c>
      <c r="K373" s="14"/>
    </row>
    <row r="374" spans="1:11" s="22" customFormat="1" ht="15.75">
      <c r="A374" s="118" t="s">
        <v>51</v>
      </c>
      <c r="B374" s="95">
        <v>10690</v>
      </c>
      <c r="C374" s="95" t="s">
        <v>56</v>
      </c>
      <c r="D374" s="95">
        <v>139.96</v>
      </c>
      <c r="E374" s="95">
        <v>2.49</v>
      </c>
      <c r="F374" s="95">
        <v>6100</v>
      </c>
      <c r="G374" s="97" t="s">
        <v>57</v>
      </c>
      <c r="H374" s="95">
        <v>18.18</v>
      </c>
      <c r="I374" s="85">
        <v>2.48</v>
      </c>
      <c r="J374" s="95">
        <v>446</v>
      </c>
      <c r="K374" s="14"/>
    </row>
    <row r="375" spans="1:11" s="22" customFormat="1" ht="15.75">
      <c r="A375" s="118" t="s">
        <v>52</v>
      </c>
      <c r="B375" s="95">
        <v>9799</v>
      </c>
      <c r="C375" s="95" t="s">
        <v>56</v>
      </c>
      <c r="D375" s="95">
        <v>213.38</v>
      </c>
      <c r="E375" s="95">
        <v>3</v>
      </c>
      <c r="F375" s="95">
        <v>7197</v>
      </c>
      <c r="G375" s="97" t="s">
        <v>57</v>
      </c>
      <c r="H375" s="95">
        <v>24.48</v>
      </c>
      <c r="I375" s="85">
        <v>4.77</v>
      </c>
      <c r="J375" s="95">
        <v>418</v>
      </c>
      <c r="K375" s="14"/>
    </row>
    <row r="376" spans="1:11" s="22" customFormat="1" ht="15.75">
      <c r="A376" s="118" t="s">
        <v>38</v>
      </c>
      <c r="B376" s="95">
        <v>9430</v>
      </c>
      <c r="C376" s="95" t="s">
        <v>56</v>
      </c>
      <c r="D376" s="95">
        <v>167.61</v>
      </c>
      <c r="E376" s="95">
        <v>3.31</v>
      </c>
      <c r="F376" s="95">
        <v>7377</v>
      </c>
      <c r="G376" s="97" t="s">
        <v>57</v>
      </c>
      <c r="H376" s="95">
        <v>24.76</v>
      </c>
      <c r="I376" s="85">
        <v>5.7</v>
      </c>
      <c r="J376" s="95">
        <v>380</v>
      </c>
      <c r="K376" s="14"/>
    </row>
    <row r="377" spans="1:11" s="22" customFormat="1" ht="15.75">
      <c r="A377" s="88"/>
      <c r="B377" s="95"/>
      <c r="C377" s="95"/>
      <c r="D377" s="95"/>
      <c r="E377" s="95"/>
      <c r="F377" s="95"/>
      <c r="G377" s="97"/>
      <c r="H377" s="95"/>
      <c r="I377" s="85"/>
      <c r="J377" s="95"/>
      <c r="K377" s="14"/>
    </row>
    <row r="378" spans="1:11" s="22" customFormat="1" ht="15.75">
      <c r="A378" s="46">
        <v>2016</v>
      </c>
      <c r="B378" s="95"/>
      <c r="C378" s="95"/>
      <c r="D378" s="95"/>
      <c r="E378" s="95"/>
      <c r="F378" s="95"/>
      <c r="G378" s="97"/>
      <c r="H378" s="95"/>
      <c r="I378" s="85"/>
      <c r="J378" s="95"/>
      <c r="K378" s="14"/>
    </row>
    <row r="379" spans="1:11" s="22" customFormat="1" ht="15.75">
      <c r="A379" s="117" t="s">
        <v>39</v>
      </c>
      <c r="B379" s="95">
        <v>8760</v>
      </c>
      <c r="C379" s="95" t="s">
        <v>56</v>
      </c>
      <c r="D379" s="95">
        <v>163.43</v>
      </c>
      <c r="E379" s="95">
        <v>2.67</v>
      </c>
      <c r="F379" s="95">
        <v>6116</v>
      </c>
      <c r="G379" s="97" t="s">
        <v>58</v>
      </c>
      <c r="H379" s="95">
        <v>32.25</v>
      </c>
      <c r="I379" s="85">
        <v>3.74</v>
      </c>
      <c r="J379" s="95">
        <v>358</v>
      </c>
      <c r="K379" s="14"/>
    </row>
    <row r="380" spans="1:11" s="22" customFormat="1" ht="15.75">
      <c r="A380" s="117" t="s">
        <v>40</v>
      </c>
      <c r="B380" s="95">
        <v>7555</v>
      </c>
      <c r="C380" s="95" t="s">
        <v>56</v>
      </c>
      <c r="D380" s="95">
        <v>144.81</v>
      </c>
      <c r="E380" s="95">
        <v>2.3</v>
      </c>
      <c r="F380" s="95">
        <v>4942</v>
      </c>
      <c r="G380" s="97" t="s">
        <v>58</v>
      </c>
      <c r="H380" s="95">
        <v>27.43</v>
      </c>
      <c r="I380" s="85">
        <v>3.21</v>
      </c>
      <c r="J380" s="95">
        <v>330</v>
      </c>
      <c r="K380" s="14"/>
    </row>
    <row r="381" spans="1:11" s="22" customFormat="1" ht="15.75">
      <c r="A381" s="117" t="s">
        <v>41</v>
      </c>
      <c r="B381" s="95">
        <v>8301</v>
      </c>
      <c r="C381" s="95" t="s">
        <v>56</v>
      </c>
      <c r="D381" s="95">
        <v>118.55</v>
      </c>
      <c r="E381" s="95">
        <v>2.19</v>
      </c>
      <c r="F381" s="95">
        <v>5703</v>
      </c>
      <c r="G381" s="97" t="s">
        <v>58</v>
      </c>
      <c r="H381" s="95">
        <v>25.12</v>
      </c>
      <c r="I381" s="85">
        <v>4.47</v>
      </c>
      <c r="J381" s="95">
        <v>394</v>
      </c>
      <c r="K381" s="14"/>
    </row>
    <row r="382" spans="1:11" s="22" customFormat="1" ht="15.75">
      <c r="A382" s="117" t="s">
        <v>29</v>
      </c>
      <c r="B382" s="95">
        <v>8018</v>
      </c>
      <c r="C382" s="95" t="s">
        <v>56</v>
      </c>
      <c r="D382" s="95">
        <v>140.12</v>
      </c>
      <c r="E382" s="95">
        <v>2.73</v>
      </c>
      <c r="F382" s="95">
        <v>5590</v>
      </c>
      <c r="G382" s="97" t="s">
        <v>58</v>
      </c>
      <c r="H382" s="95">
        <v>20.91</v>
      </c>
      <c r="I382" s="85">
        <v>8.08</v>
      </c>
      <c r="J382" s="95">
        <v>336</v>
      </c>
      <c r="K382" s="14"/>
    </row>
    <row r="383" spans="1:11" s="22" customFormat="1" ht="15.75">
      <c r="A383" s="117" t="s">
        <v>31</v>
      </c>
      <c r="B383" s="95">
        <v>8633</v>
      </c>
      <c r="C383" s="95" t="s">
        <v>56</v>
      </c>
      <c r="D383" s="95">
        <v>144.49</v>
      </c>
      <c r="E383" s="95">
        <v>2.43</v>
      </c>
      <c r="F383" s="95">
        <v>6265</v>
      </c>
      <c r="G383" s="97" t="s">
        <v>58</v>
      </c>
      <c r="H383" s="95">
        <v>35.75</v>
      </c>
      <c r="I383" s="85">
        <v>8.63</v>
      </c>
      <c r="J383" s="95">
        <v>344</v>
      </c>
      <c r="K383" s="14"/>
    </row>
    <row r="384" spans="1:11" s="22" customFormat="1" ht="15.75">
      <c r="A384" s="117" t="s">
        <v>32</v>
      </c>
      <c r="B384" s="95">
        <v>9400</v>
      </c>
      <c r="C384" s="95" t="s">
        <v>56</v>
      </c>
      <c r="D384" s="95">
        <v>167.5</v>
      </c>
      <c r="E384" s="95">
        <v>1.77</v>
      </c>
      <c r="F384" s="95">
        <v>7805</v>
      </c>
      <c r="G384" s="97" t="s">
        <v>58</v>
      </c>
      <c r="H384" s="95">
        <v>30.54</v>
      </c>
      <c r="I384" s="85">
        <v>6.73</v>
      </c>
      <c r="J384" s="95">
        <v>344</v>
      </c>
      <c r="K384" s="14"/>
    </row>
    <row r="385" spans="1:11" s="22" customFormat="1" ht="15.75">
      <c r="A385" s="117" t="s">
        <v>33</v>
      </c>
      <c r="B385" s="95">
        <v>11024</v>
      </c>
      <c r="C385" s="95" t="s">
        <v>56</v>
      </c>
      <c r="D385" s="95">
        <v>167.4</v>
      </c>
      <c r="E385" s="95">
        <v>2.44</v>
      </c>
      <c r="F385" s="95">
        <v>7260</v>
      </c>
      <c r="G385" s="97" t="s">
        <v>58</v>
      </c>
      <c r="H385" s="95">
        <v>21.92</v>
      </c>
      <c r="I385" s="85">
        <v>8.12</v>
      </c>
      <c r="J385" s="95">
        <v>360</v>
      </c>
      <c r="K385" s="14"/>
    </row>
    <row r="386" spans="1:11" s="22" customFormat="1" ht="15.75">
      <c r="A386" s="117" t="s">
        <v>34</v>
      </c>
      <c r="B386" s="95">
        <v>9520</v>
      </c>
      <c r="C386" s="95" t="s">
        <v>56</v>
      </c>
      <c r="D386" s="95">
        <v>217.86</v>
      </c>
      <c r="E386" s="95">
        <v>2.63</v>
      </c>
      <c r="F386" s="95">
        <v>7507</v>
      </c>
      <c r="G386" s="97" t="s">
        <v>58</v>
      </c>
      <c r="H386" s="95">
        <v>15.16</v>
      </c>
      <c r="I386" s="85">
        <v>9.16</v>
      </c>
      <c r="J386" s="95">
        <v>345</v>
      </c>
      <c r="K386" s="14"/>
    </row>
    <row r="387" spans="1:11" s="22" customFormat="1" ht="15.75">
      <c r="A387" s="117" t="s">
        <v>50</v>
      </c>
      <c r="B387" s="95">
        <v>7584</v>
      </c>
      <c r="C387" s="95" t="s">
        <v>56</v>
      </c>
      <c r="D387" s="95">
        <v>52.1</v>
      </c>
      <c r="E387" s="95">
        <v>2.36</v>
      </c>
      <c r="F387" s="95">
        <v>6059</v>
      </c>
      <c r="G387" s="97" t="s">
        <v>58</v>
      </c>
      <c r="H387" s="95">
        <v>22.61</v>
      </c>
      <c r="I387" s="85">
        <v>1.64</v>
      </c>
      <c r="J387" s="95">
        <v>320</v>
      </c>
      <c r="K387" s="14"/>
    </row>
    <row r="388" spans="1:11" s="22" customFormat="1" ht="15.75">
      <c r="A388" s="117" t="s">
        <v>51</v>
      </c>
      <c r="B388" s="95">
        <v>9453</v>
      </c>
      <c r="C388" s="95" t="s">
        <v>56</v>
      </c>
      <c r="D388" s="95">
        <v>134.42</v>
      </c>
      <c r="E388" s="95">
        <v>3.01</v>
      </c>
      <c r="F388" s="95">
        <v>6490</v>
      </c>
      <c r="G388" s="97" t="s">
        <v>58</v>
      </c>
      <c r="H388" s="95">
        <v>19.12</v>
      </c>
      <c r="I388" s="85">
        <v>3.18</v>
      </c>
      <c r="J388" s="95">
        <v>336</v>
      </c>
      <c r="K388" s="14"/>
    </row>
    <row r="389" spans="1:11" s="22" customFormat="1" ht="15.75">
      <c r="A389" s="117" t="s">
        <v>52</v>
      </c>
      <c r="B389" s="95">
        <v>7917</v>
      </c>
      <c r="C389" s="95" t="s">
        <v>56</v>
      </c>
      <c r="D389" s="95">
        <v>118.71</v>
      </c>
      <c r="E389" s="95">
        <v>2.83</v>
      </c>
      <c r="F389" s="95">
        <v>5022</v>
      </c>
      <c r="G389" s="97" t="s">
        <v>58</v>
      </c>
      <c r="H389" s="95">
        <v>8.99</v>
      </c>
      <c r="I389" s="85">
        <v>3.19</v>
      </c>
      <c r="J389" s="95">
        <v>348</v>
      </c>
      <c r="K389" s="14"/>
    </row>
    <row r="390" spans="1:11" s="22" customFormat="1" ht="15.75">
      <c r="A390" s="117" t="s">
        <v>38</v>
      </c>
      <c r="B390" s="95">
        <v>9721</v>
      </c>
      <c r="C390" s="95" t="s">
        <v>56</v>
      </c>
      <c r="D390" s="95">
        <v>168.96</v>
      </c>
      <c r="E390" s="95">
        <v>4.69</v>
      </c>
      <c r="F390" s="95">
        <v>6735</v>
      </c>
      <c r="G390" s="97" t="s">
        <v>58</v>
      </c>
      <c r="H390" s="95">
        <v>7.17</v>
      </c>
      <c r="I390" s="85">
        <v>4.54</v>
      </c>
      <c r="J390" s="95">
        <v>366</v>
      </c>
      <c r="K390" s="14"/>
    </row>
    <row r="391" spans="1:11" s="22" customFormat="1" ht="15.75">
      <c r="A391" s="117"/>
      <c r="B391" s="95"/>
      <c r="C391" s="95"/>
      <c r="D391" s="95"/>
      <c r="E391" s="95"/>
      <c r="F391" s="95"/>
      <c r="G391" s="97"/>
      <c r="H391" s="95"/>
      <c r="I391" s="85"/>
      <c r="J391" s="95"/>
      <c r="K391" s="14"/>
    </row>
    <row r="392" spans="1:11" s="22" customFormat="1" ht="15.75">
      <c r="A392" s="46">
        <v>2017</v>
      </c>
      <c r="B392" s="95"/>
      <c r="C392" s="95"/>
      <c r="D392" s="95"/>
      <c r="E392" s="95"/>
      <c r="F392" s="95"/>
      <c r="G392" s="97"/>
      <c r="H392" s="95"/>
      <c r="I392" s="85"/>
      <c r="J392" s="95"/>
      <c r="K392" s="14"/>
    </row>
    <row r="393" spans="1:11" s="22" customFormat="1" ht="15.75">
      <c r="A393" s="117" t="s">
        <v>39</v>
      </c>
      <c r="B393" s="95">
        <v>8520</v>
      </c>
      <c r="C393" s="95" t="s">
        <v>56</v>
      </c>
      <c r="D393" s="95">
        <v>136.99</v>
      </c>
      <c r="E393" s="95">
        <v>5.81</v>
      </c>
      <c r="F393" s="95">
        <v>5937</v>
      </c>
      <c r="G393" s="95" t="s">
        <v>56</v>
      </c>
      <c r="H393" s="95">
        <v>4.56</v>
      </c>
      <c r="I393" s="85">
        <v>4.45</v>
      </c>
      <c r="J393" s="95">
        <v>368</v>
      </c>
      <c r="K393" s="14"/>
    </row>
    <row r="394" spans="1:11" s="22" customFormat="1" ht="15.75">
      <c r="A394" s="117" t="s">
        <v>40</v>
      </c>
      <c r="B394" s="95">
        <v>8625</v>
      </c>
      <c r="C394" s="95" t="s">
        <v>56</v>
      </c>
      <c r="D394" s="95">
        <v>258.78</v>
      </c>
      <c r="E394" s="95">
        <v>3.63</v>
      </c>
      <c r="F394" s="95">
        <v>5544</v>
      </c>
      <c r="G394" s="95" t="s">
        <v>56</v>
      </c>
      <c r="H394" s="95">
        <v>5</v>
      </c>
      <c r="I394" s="85">
        <v>4.62</v>
      </c>
      <c r="J394" s="95">
        <v>359</v>
      </c>
      <c r="K394" s="14"/>
    </row>
    <row r="395" spans="1:11" s="22" customFormat="1" ht="15.75">
      <c r="A395" s="117" t="s">
        <v>41</v>
      </c>
      <c r="B395" s="95">
        <v>8594</v>
      </c>
      <c r="C395" s="95" t="s">
        <v>56</v>
      </c>
      <c r="D395" s="95">
        <v>184.29</v>
      </c>
      <c r="E395" s="95">
        <v>3.28</v>
      </c>
      <c r="F395" s="95">
        <v>6069</v>
      </c>
      <c r="G395" s="95" t="s">
        <v>56</v>
      </c>
      <c r="H395" s="95">
        <v>9.67</v>
      </c>
      <c r="I395" s="85">
        <v>3.55</v>
      </c>
      <c r="J395" s="95">
        <v>397</v>
      </c>
      <c r="K395" s="14"/>
    </row>
    <row r="396" spans="1:11" s="22" customFormat="1" ht="15.75">
      <c r="A396" s="117" t="s">
        <v>29</v>
      </c>
      <c r="B396" s="95">
        <v>8406</v>
      </c>
      <c r="C396" s="95" t="s">
        <v>56</v>
      </c>
      <c r="D396" s="95">
        <v>210.1</v>
      </c>
      <c r="E396" s="95">
        <v>2.43</v>
      </c>
      <c r="F396" s="95">
        <v>6527</v>
      </c>
      <c r="G396" s="95" t="s">
        <v>56</v>
      </c>
      <c r="H396" s="95">
        <v>11.94</v>
      </c>
      <c r="I396" s="85">
        <v>6.25</v>
      </c>
      <c r="J396" s="95">
        <v>390</v>
      </c>
      <c r="K396" s="14"/>
    </row>
    <row r="397" spans="1:11" s="22" customFormat="1" ht="15.75">
      <c r="A397" s="117" t="s">
        <v>31</v>
      </c>
      <c r="B397" s="95">
        <v>8533</v>
      </c>
      <c r="C397" s="95" t="s">
        <v>56</v>
      </c>
      <c r="D397" s="95">
        <v>181.92</v>
      </c>
      <c r="E397" s="95">
        <v>3.61</v>
      </c>
      <c r="F397" s="95">
        <v>5699</v>
      </c>
      <c r="G397" s="95" t="s">
        <v>56</v>
      </c>
      <c r="H397" s="95">
        <v>11.22</v>
      </c>
      <c r="I397" s="85">
        <v>5.2</v>
      </c>
      <c r="J397" s="95">
        <v>356</v>
      </c>
      <c r="K397" s="14"/>
    </row>
    <row r="398" spans="1:11" s="22" customFormat="1" ht="15.75">
      <c r="A398" s="117" t="s">
        <v>32</v>
      </c>
      <c r="B398" s="95">
        <v>9000</v>
      </c>
      <c r="C398" s="95">
        <v>27</v>
      </c>
      <c r="D398" s="95">
        <v>191.6</v>
      </c>
      <c r="E398" s="95">
        <v>2.06</v>
      </c>
      <c r="F398" s="95">
        <v>6103</v>
      </c>
      <c r="G398" s="95" t="s">
        <v>56</v>
      </c>
      <c r="H398" s="95">
        <v>17.88</v>
      </c>
      <c r="I398" s="85">
        <v>5.14</v>
      </c>
      <c r="J398" s="95">
        <v>366</v>
      </c>
      <c r="K398" s="14"/>
    </row>
    <row r="399" spans="1:11" s="22" customFormat="1" ht="15.75">
      <c r="A399" s="117" t="s">
        <v>33</v>
      </c>
      <c r="B399" s="95">
        <v>12351</v>
      </c>
      <c r="C399" s="95" t="s">
        <v>56</v>
      </c>
      <c r="D399" s="95">
        <v>98.88</v>
      </c>
      <c r="E399" s="95">
        <v>4.43</v>
      </c>
      <c r="F399" s="95">
        <v>7086</v>
      </c>
      <c r="G399" s="95" t="s">
        <v>56</v>
      </c>
      <c r="H399" s="95">
        <v>11.9</v>
      </c>
      <c r="I399" s="85">
        <v>5.44</v>
      </c>
      <c r="J399" s="95">
        <v>396</v>
      </c>
      <c r="K399" s="14"/>
    </row>
    <row r="400" spans="1:11" ht="15.75">
      <c r="A400" s="55"/>
      <c r="B400" s="104"/>
      <c r="C400" s="105"/>
      <c r="D400" s="104"/>
      <c r="E400" s="58"/>
      <c r="F400" s="106"/>
      <c r="G400" s="107"/>
      <c r="H400" s="106"/>
      <c r="I400" s="106"/>
      <c r="J400" s="85"/>
      <c r="K400" s="20"/>
    </row>
    <row r="401" spans="1:11" ht="15.75">
      <c r="A401" s="27" t="s">
        <v>49</v>
      </c>
      <c r="B401" s="108"/>
      <c r="C401" s="59"/>
      <c r="D401" s="108"/>
      <c r="E401" s="108"/>
      <c r="F401" s="108"/>
      <c r="G401" s="108"/>
      <c r="H401" s="109"/>
      <c r="I401" s="108"/>
      <c r="J401" s="110"/>
      <c r="K401" s="9"/>
    </row>
    <row r="402" spans="1:11" ht="15.75">
      <c r="A402" s="27" t="s">
        <v>42</v>
      </c>
      <c r="B402" s="57"/>
      <c r="C402" s="57"/>
      <c r="D402" s="111"/>
      <c r="E402" s="57"/>
      <c r="F402" s="57"/>
      <c r="G402" s="57"/>
      <c r="H402" s="57"/>
      <c r="I402" s="57"/>
      <c r="J402" s="112"/>
      <c r="K402" s="9"/>
    </row>
    <row r="403" spans="1:11" ht="15.75">
      <c r="A403" s="120" t="s">
        <v>55</v>
      </c>
      <c r="B403" s="57"/>
      <c r="C403" s="57"/>
      <c r="D403" s="31"/>
      <c r="E403" s="57"/>
      <c r="F403" s="57"/>
      <c r="G403" s="113"/>
      <c r="H403" s="57"/>
      <c r="I403" s="113"/>
      <c r="J403" s="112"/>
      <c r="K403" s="23"/>
    </row>
    <row r="404" spans="1:11" ht="15.75">
      <c r="A404" s="36"/>
      <c r="B404" s="114"/>
      <c r="C404" s="114"/>
      <c r="D404" s="114"/>
      <c r="E404" s="114"/>
      <c r="F404" s="114"/>
      <c r="G404" s="115"/>
      <c r="H404" s="114"/>
      <c r="I404" s="114"/>
      <c r="J404" s="116"/>
      <c r="K404" s="21"/>
    </row>
    <row r="405" spans="2:11" ht="15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5.75">
      <c r="B406" s="1"/>
      <c r="C406" s="15"/>
      <c r="D406" s="5"/>
      <c r="E406" s="5"/>
      <c r="F406" s="1"/>
      <c r="G406" s="5"/>
      <c r="H406" s="5"/>
      <c r="I406" s="5"/>
      <c r="J406" s="1"/>
      <c r="K406" s="1"/>
    </row>
    <row r="407" spans="2:11" ht="15.75">
      <c r="B407" s="1"/>
      <c r="C407" s="5"/>
      <c r="D407" s="5"/>
      <c r="E407" s="5"/>
      <c r="F407" s="11"/>
      <c r="G407" s="15"/>
      <c r="H407" s="5"/>
      <c r="I407" s="5"/>
      <c r="J407" s="1"/>
      <c r="K407" s="1"/>
    </row>
    <row r="408" spans="2:11" ht="15.75">
      <c r="B408" s="1"/>
      <c r="C408" s="5"/>
      <c r="D408" s="1"/>
      <c r="E408" s="5"/>
      <c r="F408" s="1"/>
      <c r="G408" s="1"/>
      <c r="H408" s="1"/>
      <c r="I408" s="1"/>
      <c r="J408" s="1"/>
      <c r="K408" s="1"/>
    </row>
    <row r="409" spans="2:11" ht="15.75">
      <c r="B409" s="1"/>
      <c r="C409" s="5"/>
      <c r="D409" s="1"/>
      <c r="E409" s="2"/>
      <c r="F409" s="1"/>
      <c r="G409" s="1"/>
      <c r="H409" s="1"/>
      <c r="I409" s="1"/>
      <c r="J409" s="1"/>
      <c r="K409" s="1"/>
    </row>
    <row r="410" spans="2:11" ht="15.75">
      <c r="B410" s="1"/>
      <c r="C410" s="1"/>
      <c r="D410" s="1"/>
      <c r="E410" s="16"/>
      <c r="F410" s="1"/>
      <c r="G410" s="1"/>
      <c r="H410" s="1"/>
      <c r="I410" s="1"/>
      <c r="J410" s="1"/>
      <c r="K410" s="1"/>
    </row>
    <row r="411" spans="2:11" ht="15.75">
      <c r="B411" s="1"/>
      <c r="C411" s="5"/>
      <c r="D411" s="1"/>
      <c r="E411" s="1"/>
      <c r="F411" s="1"/>
      <c r="G411" s="1"/>
      <c r="H411" s="1"/>
      <c r="I411" s="1"/>
      <c r="J411" s="1"/>
      <c r="K411" s="1"/>
    </row>
    <row r="412" ht="15.75">
      <c r="C412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2017-09-22T06:41:47Z</dcterms:modified>
  <cp:category/>
  <cp:version/>
  <cp:contentType/>
  <cp:contentStatus/>
</cp:coreProperties>
</file>