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firstSheet="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7" i="5" l="1"/>
  <c r="H17" i="5"/>
  <c r="O51" i="4"/>
  <c r="H51" i="4"/>
  <c r="O50" i="4"/>
  <c r="H50" i="4"/>
  <c r="O49" i="4"/>
  <c r="H49" i="4"/>
  <c r="O48" i="4"/>
  <c r="H48" i="4"/>
  <c r="O138" i="3"/>
  <c r="H138" i="3"/>
  <c r="O137" i="3" l="1"/>
  <c r="H137" i="3"/>
  <c r="H136" i="3" l="1"/>
  <c r="O136" i="3"/>
  <c r="O135" i="3" l="1"/>
  <c r="H135" i="3"/>
  <c r="O134" i="3" l="1"/>
  <c r="H134" i="3"/>
  <c r="O16" i="5" l="1"/>
  <c r="H16" i="5"/>
  <c r="O15" i="5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7" i="4"/>
  <c r="H47" i="4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30" i="3"/>
  <c r="O131" i="3"/>
  <c r="O132" i="3"/>
  <c r="O133" i="3"/>
  <c r="H130" i="3"/>
  <c r="H131" i="3"/>
  <c r="H132" i="3"/>
  <c r="H133" i="3"/>
  <c r="O129" i="3" l="1"/>
  <c r="H129" i="3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8" i="3"/>
  <c r="H128" i="3"/>
  <c r="O127" i="3"/>
  <c r="H127" i="3"/>
  <c r="O126" i="3"/>
  <c r="H126" i="3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<sst xmlns="http://schemas.openxmlformats.org/spreadsheetml/2006/main" count="127" uniqueCount="56">
  <si>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</si>
  <si>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</si>
  <si>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</si>
  <si>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</si>
  <si>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</si>
  <si>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</si>
  <si>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</si>
  <si>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</si>
  <si>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</si>
  <si>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</si>
  <si>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</si>
  <si>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</si>
  <si>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</si>
  <si>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</si>
  <si>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</si>
  <si>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</si>
  <si>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</si>
  <si>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</si>
  <si>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</si>
  <si>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</si>
  <si>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</si>
  <si>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</si>
  <si>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</si>
  <si>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</si>
  <si>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</si>
  <si>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</si>
  <si>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</si>
  <si>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</si>
  <si>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</si>
  <si>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</si>
  <si>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</si>
  <si>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</si>
  <si>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</si>
  <si>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r>
      <t>Février -18</t>
    </r>
    <r>
      <rPr>
        <vertAlign val="superscript"/>
        <sz val="12"/>
        <rFont val="Calibri"/>
        <family val="2"/>
        <scheme val="minor"/>
      </rPr>
      <t>(p)</t>
    </r>
  </si>
  <si>
    <r>
      <t>Janvier -18</t>
    </r>
    <r>
      <rPr>
        <vertAlign val="superscript"/>
        <sz val="12"/>
        <rFont val="Calibri"/>
        <family val="2"/>
        <scheme val="minor"/>
      </rPr>
      <t>(p)</t>
    </r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</si>
  <si>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</si>
  <si>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</si>
  <si>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</si>
  <si>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</si>
  <si>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</si>
  <si>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</si>
  <si>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r>
      <t>mars -18</t>
    </r>
    <r>
      <rPr>
        <vertAlign val="superscript"/>
        <sz val="12"/>
        <rFont val="Calibri"/>
        <family val="2"/>
        <scheme val="minor"/>
      </rPr>
      <t>(p)</t>
    </r>
  </si>
  <si>
    <r>
      <t>avril -18</t>
    </r>
    <r>
      <rPr>
        <vertAlign val="superscript"/>
        <sz val="12"/>
        <rFont val="Calibri"/>
        <family val="2"/>
        <scheme val="minor"/>
      </rPr>
      <t>(p)</t>
    </r>
  </si>
  <si>
    <r>
      <t>mai -18</t>
    </r>
    <r>
      <rPr>
        <vertAlign val="superscript"/>
        <sz val="12"/>
        <rFont val="Calibri"/>
        <family val="2"/>
        <scheme val="minor"/>
      </rPr>
      <t>(p)</t>
    </r>
  </si>
  <si>
    <r>
      <t>juin -18</t>
    </r>
    <r>
      <rPr>
        <vertAlign val="superscript"/>
        <sz val="12"/>
        <rFont val="Calibri"/>
        <family val="2"/>
        <scheme val="minor"/>
      </rPr>
      <t>(p)</t>
    </r>
  </si>
  <si>
    <r>
      <t>juillet -18</t>
    </r>
    <r>
      <rPr>
        <vertAlign val="superscript"/>
        <sz val="12"/>
        <rFont val="Calibri"/>
        <family val="2"/>
        <scheme val="minor"/>
      </rPr>
      <t>(p)</t>
    </r>
  </si>
  <si>
    <r>
      <t>Août -18</t>
    </r>
    <r>
      <rPr>
        <vertAlign val="superscript"/>
        <sz val="12"/>
        <rFont val="Calibri"/>
        <family val="2"/>
        <scheme val="minor"/>
      </rPr>
      <t>(p)</t>
    </r>
  </si>
  <si>
    <t>Dépôts bancaires par détenteur en BIF renseigne sur  les dépôts ventillés en BIF par terme et par détenteur et qui entre dans le calcul de la masse monétaire.</t>
  </si>
  <si>
    <r>
      <t>Septembre -18</t>
    </r>
    <r>
      <rPr>
        <vertAlign val="superscript"/>
        <sz val="12"/>
        <rFont val="Calibri"/>
        <family val="2"/>
        <scheme val="minor"/>
      </rPr>
      <t>(p)</t>
    </r>
  </si>
  <si>
    <r>
      <t>Octobre-18</t>
    </r>
    <r>
      <rPr>
        <vertAlign val="superscript"/>
        <sz val="10"/>
        <rFont val="Helv"/>
      </rPr>
      <t>(p)</t>
    </r>
  </si>
  <si>
    <t>II.10</t>
  </si>
  <si>
    <r>
      <t>Novembre-18</t>
    </r>
    <r>
      <rPr>
        <vertAlign val="superscript"/>
        <sz val="10"/>
        <rFont val="Helv"/>
      </rPr>
      <t>(p)</t>
    </r>
  </si>
  <si>
    <r>
      <t>Décembre-18</t>
    </r>
    <r>
      <rPr>
        <vertAlign val="superscript"/>
        <sz val="10"/>
        <rFont val="Helv"/>
      </rPr>
      <t>(p)</t>
    </r>
  </si>
  <si>
    <r>
      <t>2018</t>
    </r>
    <r>
      <rPr>
        <vertAlign val="superscript"/>
        <sz val="10"/>
        <rFont val="Helv"/>
      </rPr>
      <t>(p)</t>
    </r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</si>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</sst>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2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5" fillId="0" borderId="0" xfId="0" applyFont="1"/>
    <xf numFmtId="164" fontId="14" fillId="0" borderId="1" xfId="0" applyNumberFormat="1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center"/>
    </xf>
    <xf numFmtId="164" fontId="14" fillId="0" borderId="2" xfId="0" applyNumberFormat="1" applyFont="1" applyBorder="1" applyAlignment="1" applyProtection="1">
      <alignment horizontal="center"/>
    </xf>
    <xf numFmtId="164" fontId="14" fillId="4" borderId="3" xfId="0" applyFont="1" applyFill="1" applyBorder="1" applyAlignment="1">
      <alignment vertical="center" wrapText="1"/>
    </xf>
    <xf numFmtId="164" fontId="14" fillId="4" borderId="3" xfId="0" applyNumberFormat="1" applyFont="1" applyFill="1" applyBorder="1" applyAlignment="1" applyProtection="1">
      <alignment horizontal="center" vertical="center" wrapText="1"/>
    </xf>
    <xf numFmtId="164" fontId="15" fillId="0" borderId="0" xfId="0" applyFont="1" applyBorder="1"/>
    <xf numFmtId="164" fontId="14" fillId="0" borderId="2" xfId="0" applyFont="1" applyBorder="1"/>
    <xf numFmtId="164" fontId="16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7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4" fillId="4" borderId="3" xfId="0" applyFont="1" applyFill="1" applyBorder="1" applyAlignment="1">
      <alignment horizontal="center" vertical="center"/>
    </xf>
    <xf numFmtId="164" fontId="14" fillId="4" borderId="3" xfId="0" applyFont="1" applyFill="1" applyBorder="1" applyAlignment="1">
      <alignment horizontal="center" vertical="center" wrapText="1"/>
    </xf>
    <xf numFmtId="164" fontId="19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8" fillId="0" borderId="4" xfId="0" applyFont="1" applyBorder="1" applyAlignment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center"/>
    </xf>
    <xf numFmtId="164" fontId="14" fillId="0" borderId="2" xfId="0" applyNumberFormat="1" applyFont="1" applyBorder="1" applyAlignment="1" applyProtection="1">
      <alignment horizontal="center"/>
    </xf>
    <xf numFmtId="164" fontId="14" fillId="4" borderId="4" xfId="0" applyNumberFormat="1" applyFont="1" applyFill="1" applyBorder="1" applyAlignment="1" applyProtection="1">
      <alignment horizontal="center"/>
    </xf>
    <xf numFmtId="164" fontId="14" fillId="4" borderId="6" xfId="0" applyFont="1" applyFill="1" applyBorder="1" applyAlignment="1">
      <alignment horizontal="center" vertical="center"/>
    </xf>
    <xf numFmtId="164" fontId="14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Fill="1" applyBorder="1" applyAlignment="1" applyProtection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D1" workbookViewId="0">
      <selection activeCell="E11" sqref="E11:E14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37</v>
      </c>
    </row>
    <row r="3" spans="2:5" s="22" customFormat="1">
      <c r="B3" s="57" t="s">
        <v>38</v>
      </c>
      <c r="C3"/>
    </row>
    <row r="4" spans="2:5" s="22" customFormat="1">
      <c r="B4" s="57" t="s">
        <v>39</v>
      </c>
    </row>
    <row r="5" spans="2:5" s="22" customFormat="1">
      <c r="B5" s="57" t="s">
        <v>40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36</v>
      </c>
    </row>
    <row r="11" spans="2:5">
      <c r="B11" s="24" t="s">
        <v>19</v>
      </c>
      <c r="C11" s="25" t="s">
        <v>28</v>
      </c>
      <c r="D11" s="25" t="s">
        <v>19</v>
      </c>
      <c r="E11" s="58">
        <v>43465</v>
      </c>
    </row>
    <row r="12" spans="2:5">
      <c r="B12" s="24" t="s">
        <v>20</v>
      </c>
      <c r="C12" s="25" t="s">
        <v>29</v>
      </c>
      <c r="D12" s="25" t="s">
        <v>20</v>
      </c>
      <c r="E12" s="26" t="s">
        <v>54</v>
      </c>
    </row>
    <row r="13" spans="2:5">
      <c r="B13" s="24" t="s">
        <v>21</v>
      </c>
      <c r="C13" s="25" t="s">
        <v>30</v>
      </c>
      <c r="D13" s="25" t="s">
        <v>21</v>
      </c>
      <c r="E13" s="27" t="s">
        <v>55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47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39"/>
  <sheetViews>
    <sheetView workbookViewId="0">
      <pane xSplit="1" ySplit="6" topLeftCell="B127" activePane="bottomRight" state="frozen"/>
      <selection pane="topRight" activeCell="B1" sqref="B1"/>
      <selection pane="bottomLeft" activeCell="A7" sqref="A7"/>
      <selection pane="bottomRight" activeCell="A127" sqref="A127:XFD138"/>
    </sheetView>
  </sheetViews>
  <sheetFormatPr baseColWidth="10"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50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35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38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43100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si="7"/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8711.4</v>
      </c>
      <c r="N126" s="15">
        <v>51.1</v>
      </c>
      <c r="O126" s="14">
        <f t="shared" si="5"/>
        <v>345184.00000000006</v>
      </c>
    </row>
    <row r="127" spans="1:15" s="6" customFormat="1" ht="18">
      <c r="A127" s="12" t="s">
        <v>34</v>
      </c>
      <c r="B127" s="13">
        <v>326007.56666666665</v>
      </c>
      <c r="C127" s="13">
        <v>306803.09999999998</v>
      </c>
      <c r="D127" s="14">
        <v>37883.9</v>
      </c>
      <c r="E127" s="14">
        <v>86723.4</v>
      </c>
      <c r="F127" s="14">
        <v>5116.3999999999996</v>
      </c>
      <c r="G127" s="15">
        <v>1896.1000000000001</v>
      </c>
      <c r="H127" s="14">
        <f t="shared" si="7"/>
        <v>764430.46666666667</v>
      </c>
      <c r="I127" s="14">
        <v>188012.98333333331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355783.18333333335</v>
      </c>
    </row>
    <row r="128" spans="1:15" s="6" customFormat="1" ht="18">
      <c r="A128" s="12" t="s">
        <v>33</v>
      </c>
      <c r="B128" s="13">
        <v>330904.03333333338</v>
      </c>
      <c r="C128" s="13">
        <v>310825.5</v>
      </c>
      <c r="D128" s="14">
        <v>38386.200000000004</v>
      </c>
      <c r="E128" s="14">
        <v>82123.100000000006</v>
      </c>
      <c r="F128" s="14">
        <v>8866.4</v>
      </c>
      <c r="G128" s="15">
        <v>2846.4</v>
      </c>
      <c r="H128" s="14">
        <f t="shared" si="7"/>
        <v>773951.63333333342</v>
      </c>
      <c r="I128" s="14">
        <v>185440.3666666667</v>
      </c>
      <c r="J128" s="14">
        <v>108394.2</v>
      </c>
      <c r="K128" s="14">
        <v>14536.1</v>
      </c>
      <c r="L128" s="14">
        <v>48751.7</v>
      </c>
      <c r="M128" s="14">
        <v>8746.7000000000007</v>
      </c>
      <c r="N128" s="15">
        <v>36.5</v>
      </c>
      <c r="O128" s="14">
        <f t="shared" si="5"/>
        <v>365905.56666666671</v>
      </c>
    </row>
    <row r="129" spans="1:15" s="6" customFormat="1" ht="18">
      <c r="A129" s="12" t="s">
        <v>41</v>
      </c>
      <c r="B129" s="13">
        <v>332798.10000000003</v>
      </c>
      <c r="C129" s="13">
        <v>317796.30000000005</v>
      </c>
      <c r="D129" s="14">
        <v>43165.799999999996</v>
      </c>
      <c r="E129" s="14">
        <v>76525.2</v>
      </c>
      <c r="F129" s="14">
        <v>4100.6000000000004</v>
      </c>
      <c r="G129" s="15">
        <v>4087.8</v>
      </c>
      <c r="H129" s="14">
        <f t="shared" si="7"/>
        <v>778473.80000000016</v>
      </c>
      <c r="I129" s="14">
        <v>192904.4</v>
      </c>
      <c r="J129" s="14">
        <v>102529.5</v>
      </c>
      <c r="K129" s="14">
        <v>14719.3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 ht="18">
      <c r="A130" s="12" t="s">
        <v>42</v>
      </c>
      <c r="B130" s="13">
        <v>337103.5</v>
      </c>
      <c r="C130" s="13">
        <v>320568.7</v>
      </c>
      <c r="D130" s="14">
        <v>31566.800000000003</v>
      </c>
      <c r="E130" s="14">
        <v>92763.6</v>
      </c>
      <c r="F130" s="14">
        <v>5173.1000000000004</v>
      </c>
      <c r="G130" s="15">
        <v>2831.1000000000004</v>
      </c>
      <c r="H130" s="14">
        <f t="shared" si="7"/>
        <v>790006.79999999993</v>
      </c>
      <c r="I130" s="14">
        <v>194193.76666666669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365232.36666666664</v>
      </c>
    </row>
    <row r="131" spans="1:15" s="6" customFormat="1" ht="18">
      <c r="A131" s="12" t="s">
        <v>43</v>
      </c>
      <c r="B131" s="13">
        <v>335293.90000000002</v>
      </c>
      <c r="C131" s="13">
        <v>332018.80000000005</v>
      </c>
      <c r="D131" s="14">
        <v>28244.200000000004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7"/>
        <v>792153.90000000014</v>
      </c>
      <c r="I131" s="14">
        <v>187262.03333333333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382994.83333333331</v>
      </c>
    </row>
    <row r="132" spans="1:15" s="6" customFormat="1" ht="18">
      <c r="A132" s="12" t="s">
        <v>44</v>
      </c>
      <c r="B132" s="13">
        <v>341984.4</v>
      </c>
      <c r="C132" s="13">
        <v>313165.10000000009</v>
      </c>
      <c r="D132" s="14">
        <v>36089.30000000001</v>
      </c>
      <c r="E132" s="14">
        <v>100790.60000000002</v>
      </c>
      <c r="F132" s="14">
        <v>4881.3</v>
      </c>
      <c r="G132" s="15">
        <v>1422.3999999999996</v>
      </c>
      <c r="H132" s="14">
        <f t="shared" si="7"/>
        <v>798333.10000000021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 ht="18">
      <c r="A133" s="12" t="s">
        <v>45</v>
      </c>
      <c r="B133" s="13">
        <v>357379.6</v>
      </c>
      <c r="C133" s="13">
        <v>340347.8</v>
      </c>
      <c r="D133" s="14">
        <v>28541.300000000003</v>
      </c>
      <c r="E133" s="14">
        <v>76992</v>
      </c>
      <c r="F133" s="14">
        <v>3889.6000000000004</v>
      </c>
      <c r="G133" s="15">
        <v>2281.2000000000003</v>
      </c>
      <c r="H133" s="14">
        <f t="shared" si="7"/>
        <v>809431.49999999988</v>
      </c>
      <c r="I133" s="14">
        <v>192178.4</v>
      </c>
      <c r="J133" s="14">
        <v>115563.6</v>
      </c>
      <c r="K133" s="14">
        <v>16071</v>
      </c>
      <c r="L133" s="14">
        <v>59517.700000000004</v>
      </c>
      <c r="M133" s="14">
        <v>8827.9</v>
      </c>
      <c r="N133" s="15">
        <v>41.5</v>
      </c>
      <c r="O133" s="14">
        <f t="shared" si="5"/>
        <v>392200.10000000003</v>
      </c>
    </row>
    <row r="134" spans="1:15" s="6" customFormat="1" ht="18">
      <c r="A134" s="12" t="s">
        <v>46</v>
      </c>
      <c r="B134" s="13">
        <v>321258.8</v>
      </c>
      <c r="C134" s="13">
        <v>407042</v>
      </c>
      <c r="D134" s="14">
        <v>33881.9</v>
      </c>
      <c r="E134" s="14">
        <v>79551.3</v>
      </c>
      <c r="F134" s="14">
        <v>5192.6000000000004</v>
      </c>
      <c r="G134" s="15">
        <v>2494.2000000000003</v>
      </c>
      <c r="H134" s="14">
        <f t="shared" si="7"/>
        <v>849420.80000000005</v>
      </c>
      <c r="I134" s="14">
        <v>191004.79999999999</v>
      </c>
      <c r="J134" s="14">
        <v>114521.99999999999</v>
      </c>
      <c r="K134" s="14">
        <v>17237.899999999998</v>
      </c>
      <c r="L134" s="14">
        <v>63346.8</v>
      </c>
      <c r="M134" s="14">
        <v>6843.6</v>
      </c>
      <c r="N134" s="15">
        <v>43.7</v>
      </c>
      <c r="O134" s="14">
        <f t="shared" si="5"/>
        <v>392998.8</v>
      </c>
    </row>
    <row r="135" spans="1:15" s="6" customFormat="1" ht="18">
      <c r="A135" s="12" t="s">
        <v>48</v>
      </c>
      <c r="B135" s="13">
        <v>333847.30000000005</v>
      </c>
      <c r="C135" s="13">
        <v>384616.1</v>
      </c>
      <c r="D135" s="14">
        <v>31510.900000000005</v>
      </c>
      <c r="E135" s="14">
        <v>75081.900000000009</v>
      </c>
      <c r="F135" s="14">
        <v>6839.2</v>
      </c>
      <c r="G135" s="15">
        <v>1681.6999999999998</v>
      </c>
      <c r="H135" s="14">
        <f t="shared" si="7"/>
        <v>833577.1</v>
      </c>
      <c r="I135" s="14">
        <v>199547.6</v>
      </c>
      <c r="J135" s="14">
        <v>126515.50000000001</v>
      </c>
      <c r="K135" s="14">
        <v>17674.100000000002</v>
      </c>
      <c r="L135" s="14">
        <v>59752.7</v>
      </c>
      <c r="M135" s="14">
        <v>5368.6</v>
      </c>
      <c r="N135" s="15">
        <v>36.799999999999997</v>
      </c>
      <c r="O135" s="14">
        <f t="shared" si="5"/>
        <v>408895.3</v>
      </c>
    </row>
    <row r="136" spans="1:15" s="6" customFormat="1" ht="16.5">
      <c r="A136" s="12" t="s">
        <v>49</v>
      </c>
      <c r="B136" s="13">
        <v>320875.20000000007</v>
      </c>
      <c r="C136" s="13">
        <v>424459</v>
      </c>
      <c r="D136" s="14">
        <v>36886.000000000007</v>
      </c>
      <c r="E136" s="14">
        <v>88727.7</v>
      </c>
      <c r="F136" s="14">
        <v>7163.2</v>
      </c>
      <c r="G136" s="15">
        <v>3533.1000000000004</v>
      </c>
      <c r="H136" s="14">
        <f t="shared" si="7"/>
        <v>881644.2</v>
      </c>
      <c r="I136" s="14">
        <v>195750.5</v>
      </c>
      <c r="J136" s="14">
        <v>104001.69999999998</v>
      </c>
      <c r="K136" s="14">
        <v>43576.299999999996</v>
      </c>
      <c r="L136" s="14">
        <v>62273.5</v>
      </c>
      <c r="M136" s="14">
        <v>5408.8</v>
      </c>
      <c r="N136" s="15">
        <v>953.8</v>
      </c>
      <c r="O136" s="14">
        <f t="shared" si="5"/>
        <v>411964.59999999992</v>
      </c>
    </row>
    <row r="137" spans="1:15" s="6" customFormat="1" ht="16.5">
      <c r="A137" s="12" t="s">
        <v>51</v>
      </c>
      <c r="B137" s="13">
        <v>324359.19999999995</v>
      </c>
      <c r="C137" s="13">
        <v>432518.10000000003</v>
      </c>
      <c r="D137" s="14">
        <v>34292.199999999997</v>
      </c>
      <c r="E137" s="14">
        <v>77265.5</v>
      </c>
      <c r="F137" s="14">
        <v>4964.2</v>
      </c>
      <c r="G137" s="15">
        <v>2801.1</v>
      </c>
      <c r="H137" s="14">
        <f t="shared" si="7"/>
        <v>876200.29999999993</v>
      </c>
      <c r="I137" s="14">
        <v>197048.69999999998</v>
      </c>
      <c r="J137" s="14">
        <v>127105.70000000001</v>
      </c>
      <c r="K137" s="14">
        <v>17057.399999999998</v>
      </c>
      <c r="L137" s="14">
        <v>62872.500000000015</v>
      </c>
      <c r="M137" s="14">
        <v>5444.7</v>
      </c>
      <c r="N137" s="15">
        <v>164.2</v>
      </c>
      <c r="O137" s="14">
        <f t="shared" si="5"/>
        <v>409693.20000000007</v>
      </c>
    </row>
    <row r="138" spans="1:15" s="6" customFormat="1" ht="16.5">
      <c r="A138" s="12" t="s">
        <v>52</v>
      </c>
      <c r="B138" s="69">
        <v>345399.30000000005</v>
      </c>
      <c r="C138" s="69">
        <v>441931.09999999992</v>
      </c>
      <c r="D138" s="70">
        <v>28190.399999999994</v>
      </c>
      <c r="E138" s="70">
        <v>70062.000000000015</v>
      </c>
      <c r="F138" s="70">
        <v>6157</v>
      </c>
      <c r="G138" s="71">
        <v>3067.6000000000008</v>
      </c>
      <c r="H138" s="14">
        <f t="shared" si="7"/>
        <v>894807.39999999991</v>
      </c>
      <c r="I138" s="70">
        <v>200066.59999999998</v>
      </c>
      <c r="J138" s="70">
        <v>126650</v>
      </c>
      <c r="K138" s="70">
        <v>16973.600000000002</v>
      </c>
      <c r="L138" s="70">
        <v>61833.499999999985</v>
      </c>
      <c r="M138" s="70">
        <v>4437.6000000000004</v>
      </c>
      <c r="N138" s="71">
        <v>172.5</v>
      </c>
      <c r="O138" s="14">
        <f t="shared" si="5"/>
        <v>410133.79999999993</v>
      </c>
    </row>
    <row r="139" spans="1:15" s="6" customFormat="1">
      <c r="A139" s="66" t="s">
        <v>4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8"/>
    </row>
  </sheetData>
  <mergeCells count="5">
    <mergeCell ref="A3:O3"/>
    <mergeCell ref="B5:H5"/>
    <mergeCell ref="I5:O5"/>
    <mergeCell ref="A5:A6"/>
    <mergeCell ref="A139:O13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2"/>
  <sheetViews>
    <sheetView workbookViewId="0">
      <pane xSplit="1" ySplit="7" topLeftCell="F41" activePane="bottomRight" state="frozen"/>
      <selection pane="topRight" activeCell="B1" sqref="B1"/>
      <selection pane="bottomLeft" activeCell="A8" sqref="A8"/>
      <selection pane="bottomRight" activeCell="A48" sqref="A48:XFD51"/>
    </sheetView>
  </sheetViews>
  <sheetFormatPr baseColWidth="10"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50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4" t="s">
        <v>35</v>
      </c>
      <c r="B6" s="63" t="s">
        <v>12</v>
      </c>
      <c r="C6" s="63"/>
      <c r="D6" s="63"/>
      <c r="E6" s="63"/>
      <c r="F6" s="63"/>
      <c r="G6" s="63"/>
      <c r="H6" s="63"/>
      <c r="I6" s="63" t="s">
        <v>13</v>
      </c>
      <c r="J6" s="63"/>
      <c r="K6" s="63"/>
      <c r="L6" s="63"/>
      <c r="M6" s="63"/>
      <c r="N6" s="63"/>
      <c r="O6" s="63"/>
    </row>
    <row r="7" spans="1:15" s="35" customFormat="1" ht="56.25">
      <c r="A7" s="65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7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7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>
      <c r="A47" s="12">
        <v>43100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si="6"/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8711.4</v>
      </c>
      <c r="N47" s="15">
        <v>51.1</v>
      </c>
      <c r="O47" s="14">
        <f t="shared" si="7"/>
        <v>345184.00000000006</v>
      </c>
    </row>
    <row r="48" spans="1:15" s="6" customFormat="1" ht="18">
      <c r="A48" s="12" t="s">
        <v>41</v>
      </c>
      <c r="B48" s="13">
        <v>332798.10000000003</v>
      </c>
      <c r="C48" s="13">
        <v>317796.30000000005</v>
      </c>
      <c r="D48" s="14">
        <v>43165.799999999996</v>
      </c>
      <c r="E48" s="14">
        <v>76525.2</v>
      </c>
      <c r="F48" s="14">
        <v>4100.6000000000004</v>
      </c>
      <c r="G48" s="15">
        <v>4087.8</v>
      </c>
      <c r="H48" s="14">
        <f t="shared" ref="H48:H51" si="8">SUM(B48:G48)</f>
        <v>778473.80000000016</v>
      </c>
      <c r="I48" s="14">
        <v>192904.4</v>
      </c>
      <c r="J48" s="14">
        <v>102529.5</v>
      </c>
      <c r="K48" s="14">
        <v>14719.3</v>
      </c>
      <c r="L48" s="14">
        <v>47980.3</v>
      </c>
      <c r="M48" s="14">
        <v>8758.7999999999993</v>
      </c>
      <c r="N48" s="15">
        <v>35.6</v>
      </c>
      <c r="O48" s="14">
        <f t="shared" ref="O48:O51" si="9">SUM(I48:N48)</f>
        <v>366927.89999999997</v>
      </c>
    </row>
    <row r="49" spans="1:15" s="6" customFormat="1" ht="18">
      <c r="A49" s="12" t="s">
        <v>44</v>
      </c>
      <c r="B49" s="13">
        <v>341984.4</v>
      </c>
      <c r="C49" s="13">
        <v>313165.10000000009</v>
      </c>
      <c r="D49" s="14">
        <v>36089.30000000001</v>
      </c>
      <c r="E49" s="14">
        <v>100790.60000000002</v>
      </c>
      <c r="F49" s="14">
        <v>4881.3</v>
      </c>
      <c r="G49" s="15">
        <v>1422.3999999999996</v>
      </c>
      <c r="H49" s="14">
        <f t="shared" si="8"/>
        <v>798333.10000000021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9"/>
        <v>382070.89999999997</v>
      </c>
    </row>
    <row r="50" spans="1:15" s="6" customFormat="1" ht="18">
      <c r="A50" s="12" t="s">
        <v>48</v>
      </c>
      <c r="B50" s="13">
        <v>333847.30000000005</v>
      </c>
      <c r="C50" s="13">
        <v>384616.1</v>
      </c>
      <c r="D50" s="14">
        <v>31510.900000000005</v>
      </c>
      <c r="E50" s="14">
        <v>75081.900000000009</v>
      </c>
      <c r="F50" s="14">
        <v>6839.2</v>
      </c>
      <c r="G50" s="15">
        <v>1681.6999999999998</v>
      </c>
      <c r="H50" s="14">
        <f t="shared" si="8"/>
        <v>833577.1</v>
      </c>
      <c r="I50" s="14">
        <v>199547.6</v>
      </c>
      <c r="J50" s="14">
        <v>126515.50000000001</v>
      </c>
      <c r="K50" s="14">
        <v>17674.100000000002</v>
      </c>
      <c r="L50" s="14">
        <v>59752.7</v>
      </c>
      <c r="M50" s="14">
        <v>5368.6</v>
      </c>
      <c r="N50" s="15">
        <v>36.799999999999997</v>
      </c>
      <c r="O50" s="14">
        <f t="shared" si="9"/>
        <v>408895.3</v>
      </c>
    </row>
    <row r="51" spans="1:15" s="6" customFormat="1" ht="16.5">
      <c r="A51" s="12" t="s">
        <v>52</v>
      </c>
      <c r="B51" s="69">
        <v>345399.30000000005</v>
      </c>
      <c r="C51" s="69">
        <v>441931.09999999992</v>
      </c>
      <c r="D51" s="70">
        <v>28190.399999999994</v>
      </c>
      <c r="E51" s="70">
        <v>70062.000000000015</v>
      </c>
      <c r="F51" s="70">
        <v>6157</v>
      </c>
      <c r="G51" s="71">
        <v>3067.6000000000008</v>
      </c>
      <c r="H51" s="14">
        <f t="shared" si="8"/>
        <v>894807.39999999991</v>
      </c>
      <c r="I51" s="70">
        <v>200066.59999999998</v>
      </c>
      <c r="J51" s="70">
        <v>126650</v>
      </c>
      <c r="K51" s="70">
        <v>16973.600000000002</v>
      </c>
      <c r="L51" s="70">
        <v>61833.499999999985</v>
      </c>
      <c r="M51" s="70">
        <v>4437.6000000000004</v>
      </c>
      <c r="N51" s="71">
        <v>172.5</v>
      </c>
      <c r="O51" s="14">
        <f t="shared" si="9"/>
        <v>410133.79999999993</v>
      </c>
    </row>
    <row r="52" spans="1:15" s="6" customFormat="1">
      <c r="A52" s="66" t="s">
        <v>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/>
    </row>
  </sheetData>
  <mergeCells count="5">
    <mergeCell ref="A52:O52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7"/>
  <sheetViews>
    <sheetView tabSelected="1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A17" sqref="A17:XFD17"/>
    </sheetView>
  </sheetViews>
  <sheetFormatPr baseColWidth="10"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50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35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6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:H16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si="5"/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8711.4</v>
      </c>
      <c r="N16" s="15">
        <v>51.1</v>
      </c>
      <c r="O16" s="14">
        <f t="shared" si="3"/>
        <v>345184.00000000006</v>
      </c>
    </row>
    <row r="17" spans="1:15" s="6" customFormat="1">
      <c r="A17" s="44" t="s">
        <v>53</v>
      </c>
      <c r="B17" s="13">
        <v>345399.30000000005</v>
      </c>
      <c r="C17" s="13">
        <v>441931.09999999992</v>
      </c>
      <c r="D17" s="14">
        <v>28190.399999999994</v>
      </c>
      <c r="E17" s="14">
        <v>70062.000000000015</v>
      </c>
      <c r="F17" s="14">
        <v>6157</v>
      </c>
      <c r="G17" s="15">
        <v>3067.6000000000008</v>
      </c>
      <c r="H17" s="14">
        <f t="shared" ref="H17" si="6">SUM(B17:G17)</f>
        <v>894807.39999999991</v>
      </c>
      <c r="I17" s="14">
        <v>200066.59999999998</v>
      </c>
      <c r="J17" s="14">
        <v>126650</v>
      </c>
      <c r="K17" s="14">
        <v>16973.600000000002</v>
      </c>
      <c r="L17" s="14">
        <v>61833.499999999985</v>
      </c>
      <c r="M17" s="14">
        <v>4437.6000000000004</v>
      </c>
      <c r="N17" s="15">
        <v>172.5</v>
      </c>
      <c r="O17" s="14">
        <f t="shared" ref="O17" si="7">SUM(I17:N17)</f>
        <v>410133.79999999993</v>
      </c>
    </row>
    <row r="18" spans="1:15" s="6" customFormat="1">
      <c r="A18" s="66" t="s">
        <v>4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</row>
    <row r="33" spans="1:15">
      <c r="A33" s="12"/>
      <c r="B33" s="13"/>
      <c r="C33" s="13"/>
      <c r="D33" s="14"/>
      <c r="E33" s="15"/>
      <c r="F33" s="14"/>
      <c r="G33" s="15"/>
      <c r="H33" s="14"/>
      <c r="I33" s="14"/>
      <c r="J33" s="14"/>
      <c r="K33" s="14"/>
      <c r="L33" s="14"/>
      <c r="M33" s="14"/>
      <c r="N33" s="15"/>
      <c r="O33" s="14"/>
    </row>
    <row r="34" spans="1:15">
      <c r="A34" s="12"/>
      <c r="B34" s="13"/>
      <c r="C34" s="13"/>
      <c r="D34" s="14"/>
      <c r="E34" s="15"/>
      <c r="F34" s="14"/>
      <c r="G34" s="15"/>
      <c r="H34" s="14"/>
      <c r="I34" s="14"/>
      <c r="J34" s="14"/>
      <c r="K34" s="14"/>
      <c r="L34" s="14"/>
      <c r="M34" s="14"/>
      <c r="N34" s="15"/>
      <c r="O34" s="14"/>
    </row>
    <row r="35" spans="1:15">
      <c r="A35" s="12"/>
      <c r="B35" s="13"/>
      <c r="C35" s="13"/>
      <c r="D35" s="14"/>
      <c r="E35" s="15"/>
      <c r="F35" s="14"/>
      <c r="G35" s="15"/>
      <c r="H35" s="14"/>
      <c r="I35" s="14"/>
      <c r="J35" s="14"/>
      <c r="K35" s="14"/>
      <c r="L35" s="14"/>
      <c r="M35" s="14"/>
      <c r="N35" s="15"/>
      <c r="O35" s="14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4"/>
      <c r="E62" s="14"/>
      <c r="F62" s="14"/>
      <c r="G62" s="15"/>
      <c r="H62" s="14"/>
      <c r="I62" s="14"/>
      <c r="J62" s="14"/>
      <c r="K62" s="14"/>
      <c r="L62" s="14"/>
      <c r="M62" s="14"/>
      <c r="N62" s="15"/>
      <c r="O62" s="14"/>
    </row>
    <row r="63" spans="1:15">
      <c r="A63" s="16"/>
      <c r="B63" s="17"/>
      <c r="C63" s="17"/>
      <c r="D63" s="17"/>
      <c r="E63" s="17"/>
      <c r="F63" s="17"/>
      <c r="G63" s="18"/>
      <c r="H63" s="13"/>
      <c r="I63" s="17"/>
      <c r="J63" s="17"/>
      <c r="K63" s="17"/>
      <c r="L63" s="17"/>
      <c r="M63" s="17"/>
      <c r="N63" s="18"/>
      <c r="O63" s="13"/>
    </row>
    <row r="64" spans="1:15">
      <c r="A64" s="16"/>
      <c r="B64" s="17"/>
      <c r="C64" s="17"/>
      <c r="D64" s="17"/>
      <c r="E64" s="17"/>
      <c r="F64" s="17"/>
      <c r="G64" s="18"/>
      <c r="H64" s="17"/>
      <c r="I64" s="17"/>
      <c r="J64" s="17"/>
      <c r="K64" s="17"/>
      <c r="L64" s="17"/>
      <c r="M64" s="17"/>
      <c r="N64" s="18"/>
      <c r="O64" s="17"/>
    </row>
    <row r="65" spans="1:15">
      <c r="A65" s="19" t="s">
        <v>4</v>
      </c>
      <c r="B65" s="17"/>
      <c r="C65" s="17"/>
      <c r="D65" s="17"/>
      <c r="E65" s="17"/>
      <c r="F65" s="17"/>
      <c r="G65" s="18"/>
      <c r="H65" s="17"/>
      <c r="I65" s="17"/>
      <c r="J65" s="17"/>
      <c r="K65" s="17"/>
      <c r="L65" s="17"/>
      <c r="M65" s="17"/>
      <c r="N65" s="18"/>
      <c r="O65" s="17"/>
    </row>
    <row r="66" spans="1: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</sheetData>
  <mergeCells count="5">
    <mergeCell ref="A18:O18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2019-03-06T09:34:42Z</dcterms:modified>
</cp:coreProperties>
</file>