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Table_de_matière" sheetId="1" r:id="rId1"/>
    <sheet name="Mensuelle" sheetId="2" r:id="rId2"/>
    <sheet name="Trimestrielle" sheetId="3" r:id="rId3"/>
    <sheet name="Annuelle" sheetId="4" r:id="rId4"/>
  </sheets>
  <definedNames/>
  <calcPr fullCalcOnLoad="1"/>
</workbook>
</file>

<file path=xl/sharedStrings.xml><?xml version="1.0" encoding="utf-8"?>
<sst xmlns="http://schemas.openxmlformats.org/spreadsheetml/2006/main" count="556" uniqueCount="76">
  <si>
    <t xml:space="preserve"> </t>
  </si>
  <si>
    <t>BASE MONETAIRE</t>
  </si>
  <si>
    <t>CONTREPARTIES DE LA BASE MONETAIRE</t>
  </si>
  <si>
    <t>EVOLUTION DE  LA BASE MONETAIRE, DE LA MASSE MONETAIRE ET  DU MULTIPLICATEUR</t>
  </si>
  <si>
    <t>-</t>
  </si>
  <si>
    <t>Source : BRB</t>
  </si>
  <si>
    <t>Dépôts  des microfinances</t>
  </si>
  <si>
    <t xml:space="preserve"> Dépôts   des établissements financiers</t>
  </si>
  <si>
    <t>Dépôts  des sociétés à participation publique</t>
  </si>
  <si>
    <t>Dépôts  des Administrations locales</t>
  </si>
  <si>
    <t>Avoirs  extérieurs nets</t>
  </si>
  <si>
    <t>Créances  nettes sur  l'Etat</t>
  </si>
  <si>
    <t>Créances sur les banques  commerciales</t>
  </si>
  <si>
    <t>Créances sur les établissements  financiers</t>
  </si>
  <si>
    <t>Créances sur les sociétés  à participation</t>
  </si>
  <si>
    <t>Créances sur les administrations locales</t>
  </si>
  <si>
    <t xml:space="preserve">Créances sur le secteur privé </t>
  </si>
  <si>
    <t xml:space="preserve">Reprise  de liquidité </t>
  </si>
  <si>
    <t xml:space="preserve">Autres postes nets  </t>
  </si>
  <si>
    <t>MASSE MONETAIRE (M3)</t>
  </si>
  <si>
    <t xml:space="preserve"> MULTIPLICATEUR</t>
  </si>
  <si>
    <t>Total</t>
  </si>
  <si>
    <t>Table de Matière</t>
  </si>
  <si>
    <t>Cliquez dans cette feuille pour voir les données</t>
  </si>
  <si>
    <t>Nom des Feuilles</t>
  </si>
  <si>
    <t>Decription des données</t>
  </si>
  <si>
    <t>Fréquence</t>
  </si>
  <si>
    <t>Mensuelle</t>
  </si>
  <si>
    <t>Trimestrielle</t>
  </si>
  <si>
    <t>Annuelle</t>
  </si>
  <si>
    <t>Date de Publication</t>
  </si>
  <si>
    <t>Dernière date de Publication</t>
  </si>
  <si>
    <t>Excel File Name:</t>
  </si>
  <si>
    <t>Available from Web Page:</t>
  </si>
  <si>
    <t>http://www.brb.bi/fr/content/monnaie-et-cr%C3%A9dit</t>
  </si>
  <si>
    <t>Retour à la Table de Matière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</si>
  <si>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</si>
  <si>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</si>
  <si>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</si>
  <si>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 val="single"/>
        <sz val="12"/>
        <rFont val="Times New Roman"/>
        <family val="1"/>
      </rPr>
      <t>DU BURUNDI</t>
    </r>
  </si>
  <si>
    <r>
      <t>janvier-18</t>
    </r>
    <r>
      <rPr>
        <vertAlign val="superscript"/>
        <sz val="12"/>
        <rFont val="Calibri"/>
        <family val="2"/>
      </rPr>
      <t>(p)</t>
    </r>
  </si>
  <si>
    <r>
      <t>février-18</t>
    </r>
    <r>
      <rPr>
        <vertAlign val="superscript"/>
        <sz val="12"/>
        <rFont val="Calibri"/>
        <family val="2"/>
      </rPr>
      <t>(p)</t>
    </r>
  </si>
  <si>
    <t xml:space="preserve">    Dépôts du secteur bancaire</t>
  </si>
  <si>
    <t>Dépôts du secteur bancaire</t>
  </si>
  <si>
    <t>Dépôts des microfinances</t>
  </si>
  <si>
    <t>Période          Rubliques</t>
  </si>
  <si>
    <t xml:space="preserve">  Autres Dépôts   </t>
  </si>
  <si>
    <t xml:space="preserve">Autres Dépôts   </t>
  </si>
  <si>
    <t xml:space="preserve"> Dépôts des établissements financiers</t>
  </si>
  <si>
    <t>Billets et Pièces en circulation(hors BRB)</t>
  </si>
  <si>
    <t>Créances sur les établissements financiers</t>
  </si>
  <si>
    <t>Créances sur les sociétés à participation</t>
  </si>
  <si>
    <t>Dépôts des établissements financiers</t>
  </si>
  <si>
    <t xml:space="preserve">  Billets et Pièces en  circulation(hors BRB)</t>
  </si>
  <si>
    <t>Dépôts des sociétés à participation publique</t>
  </si>
  <si>
    <t>Les données les plus récentes</t>
  </si>
  <si>
    <r>
      <t>mars-18</t>
    </r>
    <r>
      <rPr>
        <vertAlign val="superscript"/>
        <sz val="12"/>
        <rFont val="Calibri"/>
        <family val="2"/>
      </rPr>
      <t>(p)</t>
    </r>
  </si>
  <si>
    <r>
      <t>avril-18</t>
    </r>
    <r>
      <rPr>
        <vertAlign val="superscript"/>
        <sz val="12"/>
        <rFont val="Calibri"/>
        <family val="2"/>
      </rPr>
      <t>(p)</t>
    </r>
  </si>
  <si>
    <r>
      <t>mai-18</t>
    </r>
    <r>
      <rPr>
        <vertAlign val="superscript"/>
        <sz val="12"/>
        <rFont val="Calibri"/>
        <family val="2"/>
      </rPr>
      <t>(p)</t>
    </r>
  </si>
  <si>
    <r>
      <t>juin-18</t>
    </r>
    <r>
      <rPr>
        <vertAlign val="superscript"/>
        <sz val="12"/>
        <rFont val="Calibri"/>
        <family val="2"/>
      </rPr>
      <t>(p)</t>
    </r>
  </si>
  <si>
    <r>
      <t>juillet-18</t>
    </r>
    <r>
      <rPr>
        <vertAlign val="superscript"/>
        <sz val="12"/>
        <rFont val="Calibri"/>
        <family val="2"/>
      </rPr>
      <t>(p)</t>
    </r>
  </si>
  <si>
    <r>
      <t>Août-18</t>
    </r>
    <r>
      <rPr>
        <vertAlign val="superscript"/>
        <sz val="12"/>
        <rFont val="Calibri"/>
        <family val="2"/>
      </rPr>
      <t>(p)</t>
    </r>
  </si>
  <si>
    <r>
      <t>Septembre-18</t>
    </r>
    <r>
      <rPr>
        <vertAlign val="superscript"/>
        <sz val="12"/>
        <rFont val="Calibri"/>
        <family val="2"/>
      </rPr>
      <t>(p)</t>
    </r>
  </si>
  <si>
    <t>Evolution de la base monétaire,de la masse monétaire et du multiplicateur</t>
  </si>
  <si>
    <t>Evolution de la base monétaire,de la masse monétaire et du multiplicateur données trimestrielles</t>
  </si>
  <si>
    <t>Evolution de la base monétaire,de la masse monétaire et du multiplicateur données mensuelles</t>
  </si>
  <si>
    <t>Evolution de la base monétaire,de la masse monétaire et du multiplicateur données annuelles</t>
  </si>
  <si>
    <t>Evolution de la base monétaire,de la masse monétaire et du multiplicateur renseigne sur l'évolution de la base monétaire et de ses contreparties, de la masse monétaire(M3) et du multiplicateur , celui-ci étant le rapport entre la masse monétaire et la base monétaire</t>
  </si>
  <si>
    <t>evolution de la base monétaire,de la masse monétaire et du multiplicateur.xls</t>
  </si>
  <si>
    <t>II.6</t>
  </si>
  <si>
    <r>
      <t>Octobre-18</t>
    </r>
    <r>
      <rPr>
        <vertAlign val="superscript"/>
        <sz val="12"/>
        <rFont val="Calibri"/>
        <family val="2"/>
      </rPr>
      <t>(p)</t>
    </r>
  </si>
  <si>
    <r>
      <t>Novembre-18</t>
    </r>
    <r>
      <rPr>
        <vertAlign val="superscript"/>
        <sz val="12"/>
        <rFont val="Calibri"/>
        <family val="2"/>
      </rPr>
      <t>(p)</t>
    </r>
  </si>
  <si>
    <t>Q4-2018</t>
  </si>
  <si>
    <t>2018</t>
  </si>
  <si>
    <r>
      <t>Décembre-18</t>
    </r>
    <r>
      <rPr>
        <vertAlign val="superscript"/>
        <sz val="12"/>
        <rFont val="Calibri"/>
        <family val="2"/>
      </rPr>
      <t>(p)</t>
    </r>
  </si>
  <si>
    <r>
      <t>2018</t>
    </r>
    <r>
      <rPr>
        <vertAlign val="superscript"/>
        <sz val="12"/>
        <rFont val="Calibri"/>
        <family val="2"/>
      </rPr>
      <t>(p)</t>
    </r>
  </si>
</sst>
</file>

<file path=xl/styles.xml><?xml version="1.0" encoding="utf-8"?>
<styleSheet xmlns="http://schemas.openxmlformats.org/spreadsheetml/2006/main">
  <numFmts count="4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#,##0.0_);\(#,##0.0\)"/>
    <numFmt numFmtId="189" formatCode="General_)"/>
    <numFmt numFmtId="190" formatCode="0.0"/>
    <numFmt numFmtId="191" formatCode="#,##0.0"/>
    <numFmt numFmtId="192" formatCode="0.00_ ;\-0.00\ "/>
    <numFmt numFmtId="193" formatCode="0.0_ ;\-0.0\ "/>
    <numFmt numFmtId="194" formatCode="0.0_)"/>
    <numFmt numFmtId="195" formatCode="_-* #,##0.0\ _F_-;\-* #,##0.0\ _F_-;_-* &quot;-&quot;??\ _F_-;_-@_-"/>
    <numFmt numFmtId="196" formatCode="[$-40C]dddd\ d\ mmmm\ yyyy"/>
    <numFmt numFmtId="197" formatCode="[$-40C]mmmm\-yy;@"/>
    <numFmt numFmtId="198" formatCode="#,##0_);\(#,##0\)"/>
    <numFmt numFmtId="199" formatCode="0_)"/>
    <numFmt numFmtId="200" formatCode="_-* #,##0\ _F_-;\-* #,##0\ _F_-;_-* &quot;-&quot;??\ _F_-;_-@_-"/>
    <numFmt numFmtId="201" formatCode="[$-409]dd\-mmm\-yy;@"/>
    <numFmt numFmtId="202" formatCode="[$-409]mmm\-yy;@"/>
  </numFmts>
  <fonts count="62">
    <font>
      <sz val="12"/>
      <name val="Helv"/>
      <family val="0"/>
    </font>
    <font>
      <b/>
      <sz val="11"/>
      <name val="Courier New"/>
      <family val="0"/>
    </font>
    <font>
      <i/>
      <sz val="11"/>
      <name val="Courier New"/>
      <family val="0"/>
    </font>
    <font>
      <b/>
      <i/>
      <sz val="11"/>
      <name val="Courier New"/>
      <family val="0"/>
    </font>
    <font>
      <sz val="11"/>
      <name val="Courier New"/>
      <family val="3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b/>
      <sz val="12"/>
      <name val="Helv"/>
      <family val="0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vertAlign val="superscript"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sz val="12"/>
      <color indexed="8"/>
      <name val="Garamond"/>
      <family val="1"/>
    </font>
    <font>
      <b/>
      <sz val="14"/>
      <color indexed="18"/>
      <name val="Garamond"/>
      <family val="1"/>
    </font>
    <font>
      <b/>
      <i/>
      <sz val="14"/>
      <color indexed="30"/>
      <name val="Garamond"/>
      <family val="1"/>
    </font>
    <font>
      <b/>
      <sz val="12"/>
      <color indexed="9"/>
      <name val="Garamond"/>
      <family val="1"/>
    </font>
    <font>
      <u val="single"/>
      <sz val="11"/>
      <color indexed="62"/>
      <name val="Calibri"/>
      <family val="2"/>
    </font>
    <font>
      <sz val="12"/>
      <color indexed="30"/>
      <name val="Garamond"/>
      <family val="1"/>
    </font>
    <font>
      <b/>
      <sz val="12"/>
      <name val="Calibri"/>
      <family val="2"/>
    </font>
    <font>
      <sz val="12"/>
      <name val="Calibri"/>
      <family val="2"/>
    </font>
    <font>
      <b/>
      <sz val="12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Garamond"/>
      <family val="1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u val="single"/>
      <sz val="11"/>
      <color rgb="FF7030A0"/>
      <name val="Calibri"/>
      <family val="2"/>
    </font>
    <font>
      <sz val="12"/>
      <color rgb="FF0070C0"/>
      <name val="Garamond"/>
      <family val="1"/>
    </font>
    <font>
      <b/>
      <sz val="12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3" tint="0.799979984760284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 style="thin"/>
      <bottom style="medium"/>
    </border>
    <border>
      <left/>
      <right/>
      <top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</borders>
  <cellStyleXfs count="63">
    <xf numFmtId="18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0" borderId="2" applyNumberFormat="0" applyFill="0" applyAlignment="0" applyProtection="0"/>
    <xf numFmtId="0" fontId="0" fillId="27" borderId="3" applyNumberFormat="0" applyFont="0" applyAlignment="0" applyProtection="0"/>
    <xf numFmtId="0" fontId="43" fillId="28" borderId="1" applyNumberFormat="0" applyAlignment="0" applyProtection="0"/>
    <xf numFmtId="0" fontId="44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87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45" fillId="30" borderId="0" applyNumberFormat="0" applyBorder="0" applyAlignment="0" applyProtection="0"/>
    <xf numFmtId="9" fontId="4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26" borderId="4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2" borderId="9" applyNumberFormat="0" applyAlignment="0" applyProtection="0"/>
  </cellStyleXfs>
  <cellXfs count="97">
    <xf numFmtId="188" fontId="0" fillId="0" borderId="0" xfId="0" applyAlignment="1">
      <alignment/>
    </xf>
    <xf numFmtId="188" fontId="0" fillId="0" borderId="10" xfId="0" applyNumberFormat="1" applyFont="1" applyFill="1" applyBorder="1" applyAlignment="1" applyProtection="1">
      <alignment horizontal="fill"/>
      <protection/>
    </xf>
    <xf numFmtId="190" fontId="0" fillId="0" borderId="10" xfId="0" applyNumberFormat="1" applyFont="1" applyFill="1" applyBorder="1" applyAlignment="1" applyProtection="1">
      <alignment horizontal="fill"/>
      <protection/>
    </xf>
    <xf numFmtId="188" fontId="0" fillId="33" borderId="10" xfId="0" applyNumberFormat="1" applyFont="1" applyFill="1" applyBorder="1" applyAlignment="1" applyProtection="1">
      <alignment horizontal="fill"/>
      <protection/>
    </xf>
    <xf numFmtId="191" fontId="0" fillId="0" borderId="10" xfId="0" applyNumberFormat="1" applyFont="1" applyFill="1" applyBorder="1" applyAlignment="1" applyProtection="1">
      <alignment horizontal="fill"/>
      <protection/>
    </xf>
    <xf numFmtId="188" fontId="0" fillId="0" borderId="11" xfId="0" applyNumberFormat="1" applyFont="1" applyFill="1" applyBorder="1" applyAlignment="1" applyProtection="1">
      <alignment horizontal="fill"/>
      <protection/>
    </xf>
    <xf numFmtId="188" fontId="0" fillId="0" borderId="0" xfId="0" applyNumberFormat="1" applyFont="1" applyFill="1" applyBorder="1" applyAlignment="1" applyProtection="1">
      <alignment/>
      <protection/>
    </xf>
    <xf numFmtId="190" fontId="0" fillId="0" borderId="0" xfId="0" applyNumberFormat="1" applyFont="1" applyFill="1" applyBorder="1" applyAlignment="1" applyProtection="1">
      <alignment/>
      <protection/>
    </xf>
    <xf numFmtId="188" fontId="0" fillId="33" borderId="0" xfId="0" applyNumberFormat="1" applyFont="1" applyFill="1" applyBorder="1" applyAlignment="1" applyProtection="1">
      <alignment/>
      <protection/>
    </xf>
    <xf numFmtId="191" fontId="0" fillId="0" borderId="0" xfId="0" applyNumberFormat="1" applyFont="1" applyFill="1" applyBorder="1" applyAlignment="1" applyProtection="1">
      <alignment/>
      <protection/>
    </xf>
    <xf numFmtId="188" fontId="7" fillId="0" borderId="12" xfId="0" applyNumberFormat="1" applyFont="1" applyFill="1" applyBorder="1" applyAlignment="1" applyProtection="1">
      <alignment/>
      <protection/>
    </xf>
    <xf numFmtId="188" fontId="7" fillId="0" borderId="0" xfId="0" applyNumberFormat="1" applyFont="1" applyFill="1" applyBorder="1" applyAlignment="1" applyProtection="1">
      <alignment/>
      <protection/>
    </xf>
    <xf numFmtId="188" fontId="0" fillId="0" borderId="13" xfId="0" applyNumberFormat="1" applyFont="1" applyFill="1" applyBorder="1" applyAlignment="1" applyProtection="1">
      <alignment horizontal="right"/>
      <protection/>
    </xf>
    <xf numFmtId="188" fontId="0" fillId="0" borderId="13" xfId="0" applyFont="1" applyFill="1" applyBorder="1" applyAlignment="1">
      <alignment horizontal="right"/>
    </xf>
    <xf numFmtId="188" fontId="0" fillId="0" borderId="13" xfId="0" applyNumberFormat="1" applyFont="1" applyFill="1" applyBorder="1" applyAlignment="1" applyProtection="1" quotePrefix="1">
      <alignment horizontal="right"/>
      <protection/>
    </xf>
    <xf numFmtId="188" fontId="0" fillId="33" borderId="13" xfId="0" applyNumberFormat="1" applyFont="1" applyFill="1" applyBorder="1" applyAlignment="1" applyProtection="1">
      <alignment horizontal="right"/>
      <protection/>
    </xf>
    <xf numFmtId="191" fontId="0" fillId="0" borderId="13" xfId="0" applyNumberFormat="1" applyFont="1" applyFill="1" applyBorder="1" applyAlignment="1" applyProtection="1">
      <alignment horizontal="right"/>
      <protection/>
    </xf>
    <xf numFmtId="197" fontId="0" fillId="0" borderId="13" xfId="0" applyNumberFormat="1" applyFill="1" applyBorder="1" applyAlignment="1" quotePrefix="1">
      <alignment horizontal="left"/>
    </xf>
    <xf numFmtId="191" fontId="0" fillId="0" borderId="13" xfId="0" applyNumberFormat="1" applyFont="1" applyBorder="1" applyAlignment="1" applyProtection="1">
      <alignment/>
      <protection/>
    </xf>
    <xf numFmtId="194" fontId="0" fillId="0" borderId="13" xfId="0" applyNumberFormat="1" applyBorder="1" applyAlignment="1" applyProtection="1" quotePrefix="1">
      <alignment horizontal="left"/>
      <protection/>
    </xf>
    <xf numFmtId="188" fontId="27" fillId="0" borderId="0" xfId="0" applyNumberFormat="1" applyFont="1" applyFill="1" applyBorder="1" applyAlignment="1" applyProtection="1">
      <alignment/>
      <protection/>
    </xf>
    <xf numFmtId="190" fontId="27" fillId="0" borderId="0" xfId="0" applyNumberFormat="1" applyFont="1" applyFill="1" applyBorder="1" applyAlignment="1" applyProtection="1">
      <alignment/>
      <protection/>
    </xf>
    <xf numFmtId="188" fontId="27" fillId="33" borderId="0" xfId="0" applyNumberFormat="1" applyFont="1" applyFill="1" applyBorder="1" applyAlignment="1" applyProtection="1">
      <alignment/>
      <protection/>
    </xf>
    <xf numFmtId="191" fontId="27" fillId="0" borderId="0" xfId="0" applyNumberFormat="1" applyFont="1" applyFill="1" applyBorder="1" applyAlignment="1" applyProtection="1">
      <alignment/>
      <protection/>
    </xf>
    <xf numFmtId="188" fontId="28" fillId="0" borderId="12" xfId="0" applyNumberFormat="1" applyFont="1" applyFill="1" applyBorder="1" applyAlignment="1" applyProtection="1">
      <alignment/>
      <protection/>
    </xf>
    <xf numFmtId="188" fontId="27" fillId="0" borderId="14" xfId="0" applyNumberFormat="1" applyFont="1" applyFill="1" applyBorder="1" applyAlignment="1" applyProtection="1">
      <alignment/>
      <protection/>
    </xf>
    <xf numFmtId="188" fontId="28" fillId="0" borderId="0" xfId="0" applyNumberFormat="1" applyFont="1" applyFill="1" applyBorder="1" applyAlignment="1" applyProtection="1">
      <alignment/>
      <protection/>
    </xf>
    <xf numFmtId="190" fontId="28" fillId="0" borderId="0" xfId="0" applyNumberFormat="1" applyFont="1" applyFill="1" applyBorder="1" applyAlignment="1" applyProtection="1" quotePrefix="1">
      <alignment/>
      <protection/>
    </xf>
    <xf numFmtId="188" fontId="28" fillId="33" borderId="0" xfId="0" applyNumberFormat="1" applyFont="1" applyFill="1" applyBorder="1" applyAlignment="1" applyProtection="1">
      <alignment/>
      <protection/>
    </xf>
    <xf numFmtId="191" fontId="28" fillId="0" borderId="0" xfId="0" applyNumberFormat="1" applyFont="1" applyFill="1" applyBorder="1" applyAlignment="1" applyProtection="1">
      <alignment/>
      <protection/>
    </xf>
    <xf numFmtId="188" fontId="27" fillId="0" borderId="12" xfId="0" applyNumberFormat="1" applyFont="1" applyFill="1" applyBorder="1" applyAlignment="1" applyProtection="1">
      <alignment/>
      <protection/>
    </xf>
    <xf numFmtId="197" fontId="27" fillId="0" borderId="13" xfId="0" applyNumberFormat="1" applyFont="1" applyFill="1" applyBorder="1" applyAlignment="1" quotePrefix="1">
      <alignment horizontal="left"/>
    </xf>
    <xf numFmtId="188" fontId="27" fillId="0" borderId="13" xfId="0" applyNumberFormat="1" applyFont="1" applyFill="1" applyBorder="1" applyAlignment="1" applyProtection="1">
      <alignment horizontal="right"/>
      <protection/>
    </xf>
    <xf numFmtId="188" fontId="27" fillId="0" borderId="13" xfId="0" applyFont="1" applyFill="1" applyBorder="1" applyAlignment="1">
      <alignment horizontal="right"/>
    </xf>
    <xf numFmtId="191" fontId="27" fillId="0" borderId="13" xfId="0" applyNumberFormat="1" applyFont="1" applyBorder="1" applyAlignment="1" applyProtection="1">
      <alignment/>
      <protection/>
    </xf>
    <xf numFmtId="188" fontId="27" fillId="0" borderId="13" xfId="0" applyNumberFormat="1" applyFont="1" applyFill="1" applyBorder="1" applyAlignment="1" applyProtection="1" quotePrefix="1">
      <alignment horizontal="right"/>
      <protection/>
    </xf>
    <xf numFmtId="188" fontId="27" fillId="33" borderId="13" xfId="0" applyNumberFormat="1" applyFont="1" applyFill="1" applyBorder="1" applyAlignment="1" applyProtection="1">
      <alignment horizontal="right"/>
      <protection/>
    </xf>
    <xf numFmtId="193" fontId="27" fillId="0" borderId="13" xfId="0" applyNumberFormat="1" applyFont="1" applyFill="1" applyBorder="1" applyAlignment="1" applyProtection="1">
      <alignment horizontal="right"/>
      <protection/>
    </xf>
    <xf numFmtId="191" fontId="27" fillId="0" borderId="13" xfId="0" applyNumberFormat="1" applyFont="1" applyFill="1" applyBorder="1" applyAlignment="1" applyProtection="1">
      <alignment horizontal="right"/>
      <protection/>
    </xf>
    <xf numFmtId="194" fontId="27" fillId="0" borderId="13" xfId="0" applyNumberFormat="1" applyFont="1" applyBorder="1" applyAlignment="1" applyProtection="1" quotePrefix="1">
      <alignment horizontal="left"/>
      <protection/>
    </xf>
    <xf numFmtId="188" fontId="27" fillId="0" borderId="0" xfId="0" applyFont="1" applyAlignment="1">
      <alignment/>
    </xf>
    <xf numFmtId="188" fontId="55" fillId="0" borderId="0" xfId="0" applyFont="1" applyAlignment="1">
      <alignment/>
    </xf>
    <xf numFmtId="188" fontId="56" fillId="0" borderId="0" xfId="0" applyFont="1" applyAlignment="1">
      <alignment/>
    </xf>
    <xf numFmtId="188" fontId="57" fillId="0" borderId="0" xfId="0" applyFont="1" applyAlignment="1">
      <alignment/>
    </xf>
    <xf numFmtId="188" fontId="58" fillId="34" borderId="15" xfId="0" applyFont="1" applyFill="1" applyBorder="1" applyAlignment="1">
      <alignment/>
    </xf>
    <xf numFmtId="0" fontId="59" fillId="6" borderId="0" xfId="45" applyFont="1" applyFill="1" applyAlignment="1" applyProtection="1">
      <alignment/>
      <protection/>
    </xf>
    <xf numFmtId="188" fontId="55" fillId="6" borderId="0" xfId="0" applyFont="1" applyFill="1" applyAlignment="1">
      <alignment/>
    </xf>
    <xf numFmtId="49" fontId="55" fillId="6" borderId="0" xfId="0" applyNumberFormat="1" applyFont="1" applyFill="1" applyAlignment="1">
      <alignment horizontal="right"/>
    </xf>
    <xf numFmtId="49" fontId="55" fillId="6" borderId="0" xfId="0" applyNumberFormat="1" applyFont="1" applyFill="1" applyAlignment="1" quotePrefix="1">
      <alignment horizontal="right"/>
    </xf>
    <xf numFmtId="188" fontId="60" fillId="6" borderId="16" xfId="0" applyFont="1" applyFill="1" applyBorder="1" applyAlignment="1">
      <alignment/>
    </xf>
    <xf numFmtId="188" fontId="55" fillId="6" borderId="16" xfId="0" applyFont="1" applyFill="1" applyBorder="1" applyAlignment="1">
      <alignment/>
    </xf>
    <xf numFmtId="201" fontId="55" fillId="0" borderId="0" xfId="0" applyNumberFormat="1" applyFont="1" applyAlignment="1">
      <alignment horizontal="left"/>
    </xf>
    <xf numFmtId="0" fontId="5" fillId="0" borderId="0" xfId="45" applyAlignment="1" applyProtection="1">
      <alignment/>
      <protection/>
    </xf>
    <xf numFmtId="0" fontId="5" fillId="6" borderId="0" xfId="45" applyFill="1" applyAlignment="1" applyProtection="1">
      <alignment/>
      <protection/>
    </xf>
    <xf numFmtId="188" fontId="5" fillId="0" borderId="14" xfId="45" applyNumberFormat="1" applyFill="1" applyBorder="1" applyAlignment="1" applyProtection="1">
      <alignment horizontal="left"/>
      <protection/>
    </xf>
    <xf numFmtId="188" fontId="7" fillId="0" borderId="17" xfId="0" applyNumberFormat="1" applyFont="1" applyFill="1" applyBorder="1" applyAlignment="1" applyProtection="1">
      <alignment/>
      <protection/>
    </xf>
    <xf numFmtId="188" fontId="5" fillId="0" borderId="18" xfId="45" applyNumberFormat="1" applyFill="1" applyBorder="1" applyAlignment="1" applyProtection="1">
      <alignment/>
      <protection/>
    </xf>
    <xf numFmtId="188" fontId="55" fillId="0" borderId="0" xfId="0" applyFont="1" applyBorder="1" applyAlignment="1">
      <alignment/>
    </xf>
    <xf numFmtId="188" fontId="0" fillId="0" borderId="0" xfId="0" applyBorder="1" applyAlignment="1">
      <alignment/>
    </xf>
    <xf numFmtId="188" fontId="8" fillId="0" borderId="0" xfId="0" applyFont="1" applyAlignment="1">
      <alignment horizontal="justify" vertical="center"/>
    </xf>
    <xf numFmtId="202" fontId="55" fillId="6" borderId="0" xfId="0" applyNumberFormat="1" applyFont="1" applyFill="1" applyAlignment="1">
      <alignment horizontal="right"/>
    </xf>
    <xf numFmtId="188" fontId="35" fillId="0" borderId="13" xfId="0" applyNumberFormat="1" applyFont="1" applyFill="1" applyBorder="1" applyAlignment="1" applyProtection="1">
      <alignment horizontal="center"/>
      <protection/>
    </xf>
    <xf numFmtId="188" fontId="36" fillId="0" borderId="0" xfId="0" applyFont="1" applyAlignment="1">
      <alignment/>
    </xf>
    <xf numFmtId="188" fontId="27" fillId="0" borderId="0" xfId="0" applyFont="1" applyFill="1" applyAlignment="1">
      <alignment/>
    </xf>
    <xf numFmtId="197" fontId="36" fillId="0" borderId="13" xfId="0" applyNumberFormat="1" applyFont="1" applyFill="1" applyBorder="1" applyAlignment="1" quotePrefix="1">
      <alignment horizontal="left"/>
    </xf>
    <xf numFmtId="188" fontId="36" fillId="0" borderId="13" xfId="0" applyNumberFormat="1" applyFont="1" applyFill="1" applyBorder="1" applyAlignment="1" applyProtection="1">
      <alignment horizontal="right"/>
      <protection/>
    </xf>
    <xf numFmtId="191" fontId="36" fillId="0" borderId="13" xfId="0" applyNumberFormat="1" applyFont="1" applyFill="1" applyBorder="1" applyAlignment="1" applyProtection="1" quotePrefix="1">
      <alignment horizontal="right"/>
      <protection/>
    </xf>
    <xf numFmtId="188" fontId="36" fillId="0" borderId="13" xfId="0" applyFont="1" applyFill="1" applyBorder="1" applyAlignment="1">
      <alignment horizontal="right"/>
    </xf>
    <xf numFmtId="191" fontId="36" fillId="0" borderId="13" xfId="0" applyNumberFormat="1" applyFont="1" applyBorder="1" applyAlignment="1">
      <alignment/>
    </xf>
    <xf numFmtId="188" fontId="36" fillId="0" borderId="13" xfId="0" applyNumberFormat="1" applyFont="1" applyFill="1" applyBorder="1" applyAlignment="1" applyProtection="1" quotePrefix="1">
      <alignment horizontal="right"/>
      <protection/>
    </xf>
    <xf numFmtId="188" fontId="36" fillId="33" borderId="13" xfId="0" applyNumberFormat="1" applyFont="1" applyFill="1" applyBorder="1" applyAlignment="1" applyProtection="1">
      <alignment horizontal="right"/>
      <protection/>
    </xf>
    <xf numFmtId="193" fontId="36" fillId="0" borderId="13" xfId="0" applyNumberFormat="1" applyFont="1" applyFill="1" applyBorder="1" applyAlignment="1" applyProtection="1">
      <alignment horizontal="right"/>
      <protection/>
    </xf>
    <xf numFmtId="191" fontId="36" fillId="0" borderId="13" xfId="0" applyNumberFormat="1" applyFont="1" applyFill="1" applyBorder="1" applyAlignment="1" applyProtection="1">
      <alignment horizontal="right"/>
      <protection/>
    </xf>
    <xf numFmtId="191" fontId="36" fillId="0" borderId="13" xfId="0" applyNumberFormat="1" applyFont="1" applyBorder="1" applyAlignment="1" applyProtection="1">
      <alignment/>
      <protection/>
    </xf>
    <xf numFmtId="188" fontId="28" fillId="35" borderId="13" xfId="0" applyNumberFormat="1" applyFont="1" applyFill="1" applyBorder="1" applyAlignment="1" applyProtection="1">
      <alignment vertical="center" wrapText="1"/>
      <protection/>
    </xf>
    <xf numFmtId="188" fontId="28" fillId="35" borderId="13" xfId="0" applyNumberFormat="1" applyFont="1" applyFill="1" applyBorder="1" applyAlignment="1" applyProtection="1">
      <alignment horizontal="center" vertical="center" wrapText="1"/>
      <protection/>
    </xf>
    <xf numFmtId="190" fontId="28" fillId="35" borderId="13" xfId="0" applyNumberFormat="1" applyFont="1" applyFill="1" applyBorder="1" applyAlignment="1" applyProtection="1">
      <alignment vertical="center" wrapText="1"/>
      <protection/>
    </xf>
    <xf numFmtId="191" fontId="28" fillId="35" borderId="13" xfId="0" applyNumberFormat="1" applyFont="1" applyFill="1" applyBorder="1" applyAlignment="1" applyProtection="1">
      <alignment vertical="center" wrapText="1"/>
      <protection/>
    </xf>
    <xf numFmtId="188" fontId="28" fillId="35" borderId="13" xfId="0" applyNumberFormat="1" applyFont="1" applyFill="1" applyBorder="1" applyAlignment="1" applyProtection="1">
      <alignment vertical="center"/>
      <protection/>
    </xf>
    <xf numFmtId="188" fontId="36" fillId="0" borderId="13" xfId="0" applyNumberFormat="1" applyFont="1" applyFill="1" applyBorder="1" applyAlignment="1" applyProtection="1">
      <alignment horizontal="center"/>
      <protection/>
    </xf>
    <xf numFmtId="190" fontId="36" fillId="0" borderId="13" xfId="0" applyNumberFormat="1" applyFont="1" applyFill="1" applyBorder="1" applyAlignment="1" applyProtection="1">
      <alignment horizontal="center"/>
      <protection/>
    </xf>
    <xf numFmtId="188" fontId="36" fillId="33" borderId="13" xfId="0" applyNumberFormat="1" applyFont="1" applyFill="1" applyBorder="1" applyAlignment="1" applyProtection="1">
      <alignment horizontal="center"/>
      <protection/>
    </xf>
    <xf numFmtId="191" fontId="36" fillId="0" borderId="13" xfId="0" applyNumberFormat="1" applyFont="1" applyFill="1" applyBorder="1" applyAlignment="1" applyProtection="1">
      <alignment horizontal="center"/>
      <protection/>
    </xf>
    <xf numFmtId="0" fontId="36" fillId="0" borderId="13" xfId="0" applyNumberFormat="1" applyFont="1" applyFill="1" applyBorder="1" applyAlignment="1" quotePrefix="1">
      <alignment horizontal="center" vertical="center"/>
    </xf>
    <xf numFmtId="188" fontId="35" fillId="0" borderId="0" xfId="0" applyFont="1" applyFill="1" applyBorder="1" applyAlignment="1">
      <alignment horizontal="left"/>
    </xf>
    <xf numFmtId="188" fontId="61" fillId="0" borderId="0" xfId="0" applyFont="1" applyBorder="1" applyAlignment="1">
      <alignment horizontal="center" wrapText="1"/>
    </xf>
    <xf numFmtId="188" fontId="55" fillId="6" borderId="0" xfId="0" applyFont="1" applyFill="1" applyAlignment="1">
      <alignment wrapText="1"/>
    </xf>
    <xf numFmtId="188" fontId="35" fillId="0" borderId="19" xfId="0" applyFont="1" applyFill="1" applyBorder="1" applyAlignment="1">
      <alignment horizontal="left"/>
    </xf>
    <xf numFmtId="188" fontId="35" fillId="0" borderId="20" xfId="0" applyFont="1" applyFill="1" applyBorder="1" applyAlignment="1">
      <alignment horizontal="left"/>
    </xf>
    <xf numFmtId="188" fontId="35" fillId="0" borderId="21" xfId="0" applyFont="1" applyFill="1" applyBorder="1" applyAlignment="1">
      <alignment horizontal="left"/>
    </xf>
    <xf numFmtId="188" fontId="28" fillId="0" borderId="14" xfId="0" applyNumberFormat="1" applyFont="1" applyFill="1" applyBorder="1" applyAlignment="1" applyProtection="1">
      <alignment horizontal="center"/>
      <protection/>
    </xf>
    <xf numFmtId="188" fontId="28" fillId="0" borderId="0" xfId="0" applyNumberFormat="1" applyFont="1" applyFill="1" applyBorder="1" applyAlignment="1" applyProtection="1">
      <alignment horizontal="center"/>
      <protection/>
    </xf>
    <xf numFmtId="188" fontId="28" fillId="0" borderId="12" xfId="0" applyNumberFormat="1" applyFont="1" applyFill="1" applyBorder="1" applyAlignment="1" applyProtection="1">
      <alignment horizontal="center"/>
      <protection/>
    </xf>
    <xf numFmtId="188" fontId="28" fillId="35" borderId="13" xfId="0" applyNumberFormat="1" applyFont="1" applyFill="1" applyBorder="1" applyAlignment="1" applyProtection="1">
      <alignment horizontal="center" vertical="center"/>
      <protection/>
    </xf>
    <xf numFmtId="188" fontId="28" fillId="35" borderId="22" xfId="0" applyNumberFormat="1" applyFont="1" applyFill="1" applyBorder="1" applyAlignment="1" applyProtection="1">
      <alignment horizontal="center" vertical="center"/>
      <protection/>
    </xf>
    <xf numFmtId="188" fontId="28" fillId="35" borderId="23" xfId="0" applyNumberFormat="1" applyFont="1" applyFill="1" applyBorder="1" applyAlignment="1" applyProtection="1">
      <alignment horizontal="center" vertical="center"/>
      <protection/>
    </xf>
    <xf numFmtId="188" fontId="28" fillId="35" borderId="13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733425</xdr:colOff>
      <xdr:row>0</xdr:row>
      <xdr:rowOff>123825</xdr:rowOff>
    </xdr:from>
    <xdr:to>
      <xdr:col>1</xdr:col>
      <xdr:colOff>1276350</xdr:colOff>
      <xdr:row>2</xdr:row>
      <xdr:rowOff>190500</xdr:rowOff>
    </xdr:to>
    <xdr:pic>
      <xdr:nvPicPr>
        <xdr:cNvPr id="1" name="Imag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5375" y="123825"/>
          <a:ext cx="542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rb.bi/fr/content/monnaie-et-cr%C3%A9dit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6"/>
  <sheetViews>
    <sheetView showGridLines="0" tabSelected="1" zoomScalePageLayoutView="0" workbookViewId="0" topLeftCell="E1">
      <selection activeCell="E12" sqref="E12:E14"/>
    </sheetView>
  </sheetViews>
  <sheetFormatPr defaultColWidth="11.5546875" defaultRowHeight="15.75"/>
  <cols>
    <col min="1" max="1" width="4.21484375" style="41" customWidth="1"/>
    <col min="2" max="2" width="68.6640625" style="41" bestFit="1" customWidth="1"/>
    <col min="3" max="3" width="46.77734375" style="41" customWidth="1"/>
    <col min="4" max="4" width="17.10546875" style="41" bestFit="1" customWidth="1"/>
    <col min="5" max="5" width="25.99609375" style="41" customWidth="1"/>
    <col min="6" max="16384" width="11.5546875" style="41" customWidth="1"/>
  </cols>
  <sheetData>
    <row r="2" ht="15.75">
      <c r="B2" s="59" t="s">
        <v>36</v>
      </c>
    </row>
    <row r="3" spans="2:3" ht="15.75">
      <c r="B3" s="59" t="s">
        <v>37</v>
      </c>
      <c r="C3"/>
    </row>
    <row r="4" ht="15.75">
      <c r="B4" s="59" t="s">
        <v>38</v>
      </c>
    </row>
    <row r="5" ht="15.75">
      <c r="B5" s="59" t="s">
        <v>39</v>
      </c>
    </row>
    <row r="7" ht="18.75">
      <c r="B7" s="42" t="s">
        <v>22</v>
      </c>
    </row>
    <row r="8" ht="18.75">
      <c r="B8" s="43" t="s">
        <v>63</v>
      </c>
    </row>
    <row r="10" ht="15.75">
      <c r="B10" s="41" t="s">
        <v>23</v>
      </c>
    </row>
    <row r="11" spans="2:5" ht="16.5" thickBot="1">
      <c r="B11" s="44" t="s">
        <v>24</v>
      </c>
      <c r="C11" s="44" t="s">
        <v>25</v>
      </c>
      <c r="D11" s="44" t="s">
        <v>26</v>
      </c>
      <c r="E11" s="44" t="s">
        <v>55</v>
      </c>
    </row>
    <row r="12" spans="2:5" ht="31.5">
      <c r="B12" s="53" t="s">
        <v>27</v>
      </c>
      <c r="C12" s="86" t="s">
        <v>65</v>
      </c>
      <c r="D12" s="46" t="s">
        <v>27</v>
      </c>
      <c r="E12" s="60">
        <v>43465</v>
      </c>
    </row>
    <row r="13" spans="2:5" ht="31.5">
      <c r="B13" s="53" t="s">
        <v>28</v>
      </c>
      <c r="C13" s="86" t="s">
        <v>64</v>
      </c>
      <c r="D13" s="46" t="s">
        <v>28</v>
      </c>
      <c r="E13" s="47" t="s">
        <v>72</v>
      </c>
    </row>
    <row r="14" spans="2:5" ht="31.5">
      <c r="B14" s="45" t="s">
        <v>29</v>
      </c>
      <c r="C14" s="86" t="s">
        <v>66</v>
      </c>
      <c r="D14" s="46" t="s">
        <v>29</v>
      </c>
      <c r="E14" s="48" t="s">
        <v>73</v>
      </c>
    </row>
    <row r="15" spans="2:5" ht="16.5" thickBot="1">
      <c r="B15" s="49"/>
      <c r="C15" s="50"/>
      <c r="D15" s="50"/>
      <c r="E15" s="50"/>
    </row>
    <row r="17" spans="2:3" ht="15.75">
      <c r="B17" s="41" t="s">
        <v>30</v>
      </c>
      <c r="C17" s="51"/>
    </row>
    <row r="18" spans="2:3" ht="15.75">
      <c r="B18" s="41" t="s">
        <v>31</v>
      </c>
      <c r="C18" s="51"/>
    </row>
    <row r="20" spans="2:3" ht="15.75">
      <c r="B20" s="41" t="s">
        <v>32</v>
      </c>
      <c r="C20" s="41" t="s">
        <v>68</v>
      </c>
    </row>
    <row r="21" spans="2:3" ht="15.75">
      <c r="B21" s="41" t="s">
        <v>33</v>
      </c>
      <c r="C21" s="52" t="s">
        <v>34</v>
      </c>
    </row>
    <row r="24" spans="1:256" s="58" customFormat="1" ht="63">
      <c r="A24" s="57"/>
      <c r="B24" s="85" t="s">
        <v>67</v>
      </c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7"/>
      <c r="BA24" s="57"/>
      <c r="BB24" s="57"/>
      <c r="BC24" s="57"/>
      <c r="BD24" s="57"/>
      <c r="BE24" s="57"/>
      <c r="BF24" s="57"/>
      <c r="BG24" s="57"/>
      <c r="BH24" s="57"/>
      <c r="BI24" s="57"/>
      <c r="BJ24" s="57"/>
      <c r="BK24" s="57"/>
      <c r="BL24" s="57"/>
      <c r="BM24" s="57"/>
      <c r="BN24" s="57"/>
      <c r="BO24" s="57"/>
      <c r="BP24" s="57"/>
      <c r="BQ24" s="57"/>
      <c r="BR24" s="57"/>
      <c r="BS24" s="57"/>
      <c r="BT24" s="57"/>
      <c r="BU24" s="57"/>
      <c r="BV24" s="57"/>
      <c r="BW24" s="57"/>
      <c r="BX24" s="57"/>
      <c r="BY24" s="57"/>
      <c r="BZ24" s="57"/>
      <c r="CA24" s="57"/>
      <c r="CB24" s="57"/>
      <c r="CC24" s="57"/>
      <c r="CD24" s="57"/>
      <c r="CE24" s="57"/>
      <c r="CF24" s="57"/>
      <c r="CG24" s="57"/>
      <c r="CH24" s="57"/>
      <c r="CI24" s="57"/>
      <c r="CJ24" s="57"/>
      <c r="CK24" s="57"/>
      <c r="CL24" s="57"/>
      <c r="CM24" s="57"/>
      <c r="CN24" s="57"/>
      <c r="CO24" s="57"/>
      <c r="CP24" s="57"/>
      <c r="CQ24" s="57"/>
      <c r="CR24" s="57"/>
      <c r="CS24" s="57"/>
      <c r="CT24" s="57"/>
      <c r="CU24" s="57"/>
      <c r="CV24" s="57"/>
      <c r="CW24" s="57"/>
      <c r="CX24" s="57"/>
      <c r="CY24" s="57"/>
      <c r="CZ24" s="57"/>
      <c r="DA24" s="57"/>
      <c r="DB24" s="57"/>
      <c r="DC24" s="57"/>
      <c r="DD24" s="57"/>
      <c r="DE24" s="57"/>
      <c r="DF24" s="57"/>
      <c r="DG24" s="57"/>
      <c r="DH24" s="57"/>
      <c r="DI24" s="57"/>
      <c r="DJ24" s="57"/>
      <c r="DK24" s="57"/>
      <c r="DL24" s="57"/>
      <c r="DM24" s="57"/>
      <c r="DN24" s="57"/>
      <c r="DO24" s="57"/>
      <c r="DP24" s="57"/>
      <c r="DQ24" s="57"/>
      <c r="DR24" s="57"/>
      <c r="DS24" s="57"/>
      <c r="DT24" s="57"/>
      <c r="DU24" s="57"/>
      <c r="DV24" s="57"/>
      <c r="DW24" s="57"/>
      <c r="DX24" s="57"/>
      <c r="DY24" s="57"/>
      <c r="DZ24" s="57"/>
      <c r="EA24" s="57"/>
      <c r="EB24" s="57"/>
      <c r="EC24" s="57"/>
      <c r="ED24" s="57"/>
      <c r="EE24" s="57"/>
      <c r="EF24" s="57"/>
      <c r="EG24" s="57"/>
      <c r="EH24" s="57"/>
      <c r="EI24" s="57"/>
      <c r="EJ24" s="57"/>
      <c r="EK24" s="57"/>
      <c r="EL24" s="57"/>
      <c r="EM24" s="57"/>
      <c r="EN24" s="57"/>
      <c r="EO24" s="57"/>
      <c r="EP24" s="57"/>
      <c r="EQ24" s="57"/>
      <c r="ER24" s="57"/>
      <c r="ES24" s="57"/>
      <c r="ET24" s="57"/>
      <c r="EU24" s="57"/>
      <c r="EV24" s="57"/>
      <c r="EW24" s="57"/>
      <c r="EX24" s="57"/>
      <c r="EY24" s="57"/>
      <c r="EZ24" s="57"/>
      <c r="FA24" s="57"/>
      <c r="FB24" s="57"/>
      <c r="FC24" s="57"/>
      <c r="FD24" s="57"/>
      <c r="FE24" s="57"/>
      <c r="FF24" s="57"/>
      <c r="FG24" s="57"/>
      <c r="FH24" s="57"/>
      <c r="FI24" s="57"/>
      <c r="FJ24" s="57"/>
      <c r="FK24" s="57"/>
      <c r="FL24" s="57"/>
      <c r="FM24" s="57"/>
      <c r="FN24" s="57"/>
      <c r="FO24" s="57"/>
      <c r="FP24" s="57"/>
      <c r="FQ24" s="57"/>
      <c r="FR24" s="57"/>
      <c r="FS24" s="57"/>
      <c r="FT24" s="57"/>
      <c r="FU24" s="57"/>
      <c r="FV24" s="57"/>
      <c r="FW24" s="57"/>
      <c r="FX24" s="57"/>
      <c r="FY24" s="57"/>
      <c r="FZ24" s="57"/>
      <c r="GA24" s="57"/>
      <c r="GB24" s="57"/>
      <c r="GC24" s="57"/>
      <c r="GD24" s="57"/>
      <c r="GE24" s="57"/>
      <c r="GF24" s="57"/>
      <c r="GG24" s="57"/>
      <c r="GH24" s="57"/>
      <c r="GI24" s="57"/>
      <c r="GJ24" s="57"/>
      <c r="GK24" s="57"/>
      <c r="GL24" s="57"/>
      <c r="GM24" s="57"/>
      <c r="GN24" s="57"/>
      <c r="GO24" s="57"/>
      <c r="GP24" s="57"/>
      <c r="GQ24" s="57"/>
      <c r="GR24" s="57"/>
      <c r="GS24" s="57"/>
      <c r="GT24" s="57"/>
      <c r="GU24" s="57"/>
      <c r="GV24" s="57"/>
      <c r="GW24" s="57"/>
      <c r="GX24" s="57"/>
      <c r="GY24" s="57"/>
      <c r="GZ24" s="57"/>
      <c r="HA24" s="57"/>
      <c r="HB24" s="57"/>
      <c r="HC24" s="57"/>
      <c r="HD24" s="57"/>
      <c r="HE24" s="57"/>
      <c r="HF24" s="57"/>
      <c r="HG24" s="57"/>
      <c r="HH24" s="57"/>
      <c r="HI24" s="57"/>
      <c r="HJ24" s="57"/>
      <c r="HK24" s="57"/>
      <c r="HL24" s="57"/>
      <c r="HM24" s="57"/>
      <c r="HN24" s="57"/>
      <c r="HO24" s="57"/>
      <c r="HP24" s="57"/>
      <c r="HQ24" s="57"/>
      <c r="HR24" s="57"/>
      <c r="HS24" s="57"/>
      <c r="HT24" s="57"/>
      <c r="HU24" s="57"/>
      <c r="HV24" s="57"/>
      <c r="HW24" s="57"/>
      <c r="HX24" s="57"/>
      <c r="HY24" s="57"/>
      <c r="HZ24" s="57"/>
      <c r="IA24" s="57"/>
      <c r="IB24" s="57"/>
      <c r="IC24" s="57"/>
      <c r="ID24" s="57"/>
      <c r="IE24" s="57"/>
      <c r="IF24" s="57"/>
      <c r="IG24" s="57"/>
      <c r="IH24" s="57"/>
      <c r="II24" s="57"/>
      <c r="IJ24" s="57"/>
      <c r="IK24" s="57"/>
      <c r="IL24" s="57"/>
      <c r="IM24" s="57"/>
      <c r="IN24" s="57"/>
      <c r="IO24" s="57"/>
      <c r="IP24" s="57"/>
      <c r="IQ24" s="57"/>
      <c r="IR24" s="57"/>
      <c r="IS24" s="57"/>
      <c r="IT24" s="57"/>
      <c r="IU24" s="57"/>
      <c r="IV24" s="57"/>
    </row>
    <row r="25" spans="1:256" s="58" customFormat="1" ht="15.75">
      <c r="A25" s="57"/>
      <c r="B25" s="61" t="s">
        <v>1</v>
      </c>
      <c r="C25" s="11"/>
      <c r="D25" s="11"/>
      <c r="E25" s="11"/>
      <c r="F25" s="11"/>
      <c r="G25" s="11"/>
      <c r="H25" s="11"/>
      <c r="I25" s="11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  <c r="BM25" s="57"/>
      <c r="BN25" s="57"/>
      <c r="BO25" s="57"/>
      <c r="BP25" s="57"/>
      <c r="BQ25" s="57"/>
      <c r="BR25" s="57"/>
      <c r="BS25" s="57"/>
      <c r="BT25" s="57"/>
      <c r="BU25" s="57"/>
      <c r="BV25" s="57"/>
      <c r="BW25" s="57"/>
      <c r="BX25" s="57"/>
      <c r="BY25" s="57"/>
      <c r="BZ25" s="57"/>
      <c r="CA25" s="57"/>
      <c r="CB25" s="57"/>
      <c r="CC25" s="57"/>
      <c r="CD25" s="57"/>
      <c r="CE25" s="57"/>
      <c r="CF25" s="57"/>
      <c r="CG25" s="57"/>
      <c r="CH25" s="57"/>
      <c r="CI25" s="57"/>
      <c r="CJ25" s="57"/>
      <c r="CK25" s="57"/>
      <c r="CL25" s="57"/>
      <c r="CM25" s="57"/>
      <c r="CN25" s="57"/>
      <c r="CO25" s="57"/>
      <c r="CP25" s="57"/>
      <c r="CQ25" s="57"/>
      <c r="CR25" s="57"/>
      <c r="CS25" s="57"/>
      <c r="CT25" s="57"/>
      <c r="CU25" s="57"/>
      <c r="CV25" s="57"/>
      <c r="CW25" s="57"/>
      <c r="CX25" s="57"/>
      <c r="CY25" s="57"/>
      <c r="CZ25" s="57"/>
      <c r="DA25" s="57"/>
      <c r="DB25" s="57"/>
      <c r="DC25" s="57"/>
      <c r="DD25" s="57"/>
      <c r="DE25" s="57"/>
      <c r="DF25" s="57"/>
      <c r="DG25" s="57"/>
      <c r="DH25" s="57"/>
      <c r="DI25" s="57"/>
      <c r="DJ25" s="57"/>
      <c r="DK25" s="57"/>
      <c r="DL25" s="57"/>
      <c r="DM25" s="57"/>
      <c r="DN25" s="57"/>
      <c r="DO25" s="57"/>
      <c r="DP25" s="57"/>
      <c r="DQ25" s="57"/>
      <c r="DR25" s="57"/>
      <c r="DS25" s="57"/>
      <c r="DT25" s="57"/>
      <c r="DU25" s="57"/>
      <c r="DV25" s="57"/>
      <c r="DW25" s="57"/>
      <c r="DX25" s="57"/>
      <c r="DY25" s="57"/>
      <c r="DZ25" s="57"/>
      <c r="EA25" s="57"/>
      <c r="EB25" s="57"/>
      <c r="EC25" s="57"/>
      <c r="ED25" s="57"/>
      <c r="EE25" s="57"/>
      <c r="EF25" s="57"/>
      <c r="EG25" s="57"/>
      <c r="EH25" s="57"/>
      <c r="EI25" s="57"/>
      <c r="EJ25" s="57"/>
      <c r="EK25" s="57"/>
      <c r="EL25" s="57"/>
      <c r="EM25" s="57"/>
      <c r="EN25" s="57"/>
      <c r="EO25" s="57"/>
      <c r="EP25" s="57"/>
      <c r="EQ25" s="57"/>
      <c r="ER25" s="57"/>
      <c r="ES25" s="57"/>
      <c r="ET25" s="57"/>
      <c r="EU25" s="57"/>
      <c r="EV25" s="57"/>
      <c r="EW25" s="57"/>
      <c r="EX25" s="57"/>
      <c r="EY25" s="57"/>
      <c r="EZ25" s="57"/>
      <c r="FA25" s="57"/>
      <c r="FB25" s="57"/>
      <c r="FC25" s="57"/>
      <c r="FD25" s="57"/>
      <c r="FE25" s="57"/>
      <c r="FF25" s="57"/>
      <c r="FG25" s="57"/>
      <c r="FH25" s="57"/>
      <c r="FI25" s="57"/>
      <c r="FJ25" s="57"/>
      <c r="FK25" s="57"/>
      <c r="FL25" s="57"/>
      <c r="FM25" s="57"/>
      <c r="FN25" s="57"/>
      <c r="FO25" s="57"/>
      <c r="FP25" s="57"/>
      <c r="FQ25" s="57"/>
      <c r="FR25" s="57"/>
      <c r="FS25" s="57"/>
      <c r="FT25" s="57"/>
      <c r="FU25" s="57"/>
      <c r="FV25" s="57"/>
      <c r="FW25" s="57"/>
      <c r="FX25" s="57"/>
      <c r="FY25" s="57"/>
      <c r="FZ25" s="57"/>
      <c r="GA25" s="57"/>
      <c r="GB25" s="57"/>
      <c r="GC25" s="57"/>
      <c r="GD25" s="57"/>
      <c r="GE25" s="57"/>
      <c r="GF25" s="57"/>
      <c r="GG25" s="57"/>
      <c r="GH25" s="57"/>
      <c r="GI25" s="57"/>
      <c r="GJ25" s="57"/>
      <c r="GK25" s="57"/>
      <c r="GL25" s="57"/>
      <c r="GM25" s="57"/>
      <c r="GN25" s="57"/>
      <c r="GO25" s="57"/>
      <c r="GP25" s="57"/>
      <c r="GQ25" s="57"/>
      <c r="GR25" s="57"/>
      <c r="GS25" s="57"/>
      <c r="GT25" s="57"/>
      <c r="GU25" s="57"/>
      <c r="GV25" s="57"/>
      <c r="GW25" s="57"/>
      <c r="GX25" s="57"/>
      <c r="GY25" s="57"/>
      <c r="GZ25" s="57"/>
      <c r="HA25" s="57"/>
      <c r="HB25" s="57"/>
      <c r="HC25" s="57"/>
      <c r="HD25" s="57"/>
      <c r="HE25" s="57"/>
      <c r="HF25" s="57"/>
      <c r="HG25" s="57"/>
      <c r="HH25" s="57"/>
      <c r="HI25" s="57"/>
      <c r="HJ25" s="57"/>
      <c r="HK25" s="57"/>
      <c r="HL25" s="57"/>
      <c r="HM25" s="57"/>
      <c r="HN25" s="57"/>
      <c r="HO25" s="57"/>
      <c r="HP25" s="57"/>
      <c r="HQ25" s="57"/>
      <c r="HR25" s="57"/>
      <c r="HS25" s="57"/>
      <c r="HT25" s="57"/>
      <c r="HU25" s="57"/>
      <c r="HV25" s="57"/>
      <c r="HW25" s="57"/>
      <c r="HX25" s="57"/>
      <c r="HY25" s="57"/>
      <c r="HZ25" s="57"/>
      <c r="IA25" s="57"/>
      <c r="IB25" s="57"/>
      <c r="IC25" s="57"/>
      <c r="ID25" s="57"/>
      <c r="IE25" s="57"/>
      <c r="IF25" s="57"/>
      <c r="IG25" s="57"/>
      <c r="IH25" s="57"/>
      <c r="II25" s="57"/>
      <c r="IJ25" s="57"/>
      <c r="IK25" s="57"/>
      <c r="IL25" s="57"/>
      <c r="IM25" s="57"/>
      <c r="IN25" s="57"/>
      <c r="IO25" s="57"/>
      <c r="IP25" s="57"/>
      <c r="IQ25" s="57"/>
      <c r="IR25" s="57"/>
      <c r="IS25" s="57"/>
      <c r="IT25" s="57"/>
      <c r="IU25" s="57"/>
      <c r="IV25" s="57"/>
    </row>
    <row r="26" spans="1:256" s="58" customFormat="1" ht="15.75">
      <c r="A26" s="57"/>
      <c r="B26" s="79" t="s">
        <v>53</v>
      </c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57"/>
      <c r="BK26" s="57"/>
      <c r="BL26" s="57"/>
      <c r="BM26" s="57"/>
      <c r="BN26" s="57"/>
      <c r="BO26" s="57"/>
      <c r="BP26" s="57"/>
      <c r="BQ26" s="57"/>
      <c r="BR26" s="57"/>
      <c r="BS26" s="57"/>
      <c r="BT26" s="57"/>
      <c r="BU26" s="57"/>
      <c r="BV26" s="57"/>
      <c r="BW26" s="57"/>
      <c r="BX26" s="57"/>
      <c r="BY26" s="57"/>
      <c r="BZ26" s="57"/>
      <c r="CA26" s="57"/>
      <c r="CB26" s="57"/>
      <c r="CC26" s="57"/>
      <c r="CD26" s="57"/>
      <c r="CE26" s="57"/>
      <c r="CF26" s="57"/>
      <c r="CG26" s="57"/>
      <c r="CH26" s="57"/>
      <c r="CI26" s="57"/>
      <c r="CJ26" s="57"/>
      <c r="CK26" s="57"/>
      <c r="CL26" s="57"/>
      <c r="CM26" s="57"/>
      <c r="CN26" s="57"/>
      <c r="CO26" s="57"/>
      <c r="CP26" s="57"/>
      <c r="CQ26" s="57"/>
      <c r="CR26" s="57"/>
      <c r="CS26" s="57"/>
      <c r="CT26" s="57"/>
      <c r="CU26" s="57"/>
      <c r="CV26" s="57"/>
      <c r="CW26" s="57"/>
      <c r="CX26" s="57"/>
      <c r="CY26" s="57"/>
      <c r="CZ26" s="57"/>
      <c r="DA26" s="57"/>
      <c r="DB26" s="57"/>
      <c r="DC26" s="57"/>
      <c r="DD26" s="57"/>
      <c r="DE26" s="57"/>
      <c r="DF26" s="57"/>
      <c r="DG26" s="57"/>
      <c r="DH26" s="57"/>
      <c r="DI26" s="57"/>
      <c r="DJ26" s="57"/>
      <c r="DK26" s="57"/>
      <c r="DL26" s="57"/>
      <c r="DM26" s="57"/>
      <c r="DN26" s="57"/>
      <c r="DO26" s="57"/>
      <c r="DP26" s="57"/>
      <c r="DQ26" s="57"/>
      <c r="DR26" s="57"/>
      <c r="DS26" s="57"/>
      <c r="DT26" s="57"/>
      <c r="DU26" s="57"/>
      <c r="DV26" s="57"/>
      <c r="DW26" s="57"/>
      <c r="DX26" s="57"/>
      <c r="DY26" s="57"/>
      <c r="DZ26" s="57"/>
      <c r="EA26" s="57"/>
      <c r="EB26" s="57"/>
      <c r="EC26" s="57"/>
      <c r="ED26" s="57"/>
      <c r="EE26" s="57"/>
      <c r="EF26" s="57"/>
      <c r="EG26" s="57"/>
      <c r="EH26" s="57"/>
      <c r="EI26" s="57"/>
      <c r="EJ26" s="57"/>
      <c r="EK26" s="57"/>
      <c r="EL26" s="57"/>
      <c r="EM26" s="57"/>
      <c r="EN26" s="57"/>
      <c r="EO26" s="57"/>
      <c r="EP26" s="57"/>
      <c r="EQ26" s="57"/>
      <c r="ER26" s="57"/>
      <c r="ES26" s="57"/>
      <c r="ET26" s="57"/>
      <c r="EU26" s="57"/>
      <c r="EV26" s="57"/>
      <c r="EW26" s="57"/>
      <c r="EX26" s="57"/>
      <c r="EY26" s="57"/>
      <c r="EZ26" s="57"/>
      <c r="FA26" s="57"/>
      <c r="FB26" s="57"/>
      <c r="FC26" s="57"/>
      <c r="FD26" s="57"/>
      <c r="FE26" s="57"/>
      <c r="FF26" s="57"/>
      <c r="FG26" s="57"/>
      <c r="FH26" s="57"/>
      <c r="FI26" s="57"/>
      <c r="FJ26" s="57"/>
      <c r="FK26" s="57"/>
      <c r="FL26" s="57"/>
      <c r="FM26" s="57"/>
      <c r="FN26" s="57"/>
      <c r="FO26" s="57"/>
      <c r="FP26" s="57"/>
      <c r="FQ26" s="57"/>
      <c r="FR26" s="57"/>
      <c r="FS26" s="57"/>
      <c r="FT26" s="57"/>
      <c r="FU26" s="57"/>
      <c r="FV26" s="57"/>
      <c r="FW26" s="57"/>
      <c r="FX26" s="57"/>
      <c r="FY26" s="57"/>
      <c r="FZ26" s="57"/>
      <c r="GA26" s="57"/>
      <c r="GB26" s="57"/>
      <c r="GC26" s="57"/>
      <c r="GD26" s="57"/>
      <c r="GE26" s="57"/>
      <c r="GF26" s="57"/>
      <c r="GG26" s="57"/>
      <c r="GH26" s="57"/>
      <c r="GI26" s="57"/>
      <c r="GJ26" s="57"/>
      <c r="GK26" s="57"/>
      <c r="GL26" s="57"/>
      <c r="GM26" s="57"/>
      <c r="GN26" s="57"/>
      <c r="GO26" s="57"/>
      <c r="GP26" s="57"/>
      <c r="GQ26" s="57"/>
      <c r="GR26" s="57"/>
      <c r="GS26" s="57"/>
      <c r="GT26" s="57"/>
      <c r="GU26" s="57"/>
      <c r="GV26" s="57"/>
      <c r="GW26" s="57"/>
      <c r="GX26" s="57"/>
      <c r="GY26" s="57"/>
      <c r="GZ26" s="57"/>
      <c r="HA26" s="57"/>
      <c r="HB26" s="57"/>
      <c r="HC26" s="57"/>
      <c r="HD26" s="57"/>
      <c r="HE26" s="57"/>
      <c r="HF26" s="57"/>
      <c r="HG26" s="57"/>
      <c r="HH26" s="57"/>
      <c r="HI26" s="57"/>
      <c r="HJ26" s="57"/>
      <c r="HK26" s="57"/>
      <c r="HL26" s="57"/>
      <c r="HM26" s="57"/>
      <c r="HN26" s="57"/>
      <c r="HO26" s="57"/>
      <c r="HP26" s="57"/>
      <c r="HQ26" s="57"/>
      <c r="HR26" s="57"/>
      <c r="HS26" s="57"/>
      <c r="HT26" s="57"/>
      <c r="HU26" s="57"/>
      <c r="HV26" s="57"/>
      <c r="HW26" s="57"/>
      <c r="HX26" s="57"/>
      <c r="HY26" s="57"/>
      <c r="HZ26" s="57"/>
      <c r="IA26" s="57"/>
      <c r="IB26" s="57"/>
      <c r="IC26" s="57"/>
      <c r="ID26" s="57"/>
      <c r="IE26" s="57"/>
      <c r="IF26" s="57"/>
      <c r="IG26" s="57"/>
      <c r="IH26" s="57"/>
      <c r="II26" s="57"/>
      <c r="IJ26" s="57"/>
      <c r="IK26" s="57"/>
      <c r="IL26" s="57"/>
      <c r="IM26" s="57"/>
      <c r="IN26" s="57"/>
      <c r="IO26" s="57"/>
      <c r="IP26" s="57"/>
      <c r="IQ26" s="57"/>
      <c r="IR26" s="57"/>
      <c r="IS26" s="57"/>
      <c r="IT26" s="57"/>
      <c r="IU26" s="57"/>
      <c r="IV26" s="57"/>
    </row>
    <row r="27" spans="1:256" s="58" customFormat="1" ht="15.75">
      <c r="A27" s="57"/>
      <c r="B27" s="79" t="s">
        <v>42</v>
      </c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57"/>
      <c r="AV27" s="57"/>
      <c r="AW27" s="57"/>
      <c r="AX27" s="57"/>
      <c r="AY27" s="57"/>
      <c r="AZ27" s="57"/>
      <c r="BA27" s="57"/>
      <c r="BB27" s="57"/>
      <c r="BC27" s="57"/>
      <c r="BD27" s="57"/>
      <c r="BE27" s="57"/>
      <c r="BF27" s="57"/>
      <c r="BG27" s="57"/>
      <c r="BH27" s="57"/>
      <c r="BI27" s="57"/>
      <c r="BJ27" s="57"/>
      <c r="BK27" s="57"/>
      <c r="BL27" s="57"/>
      <c r="BM27" s="57"/>
      <c r="BN27" s="57"/>
      <c r="BO27" s="57"/>
      <c r="BP27" s="57"/>
      <c r="BQ27" s="57"/>
      <c r="BR27" s="57"/>
      <c r="BS27" s="57"/>
      <c r="BT27" s="57"/>
      <c r="BU27" s="57"/>
      <c r="BV27" s="57"/>
      <c r="BW27" s="57"/>
      <c r="BX27" s="57"/>
      <c r="BY27" s="57"/>
      <c r="BZ27" s="57"/>
      <c r="CA27" s="57"/>
      <c r="CB27" s="57"/>
      <c r="CC27" s="57"/>
      <c r="CD27" s="57"/>
      <c r="CE27" s="57"/>
      <c r="CF27" s="57"/>
      <c r="CG27" s="57"/>
      <c r="CH27" s="57"/>
      <c r="CI27" s="57"/>
      <c r="CJ27" s="57"/>
      <c r="CK27" s="57"/>
      <c r="CL27" s="57"/>
      <c r="CM27" s="57"/>
      <c r="CN27" s="57"/>
      <c r="CO27" s="57"/>
      <c r="CP27" s="57"/>
      <c r="CQ27" s="57"/>
      <c r="CR27" s="57"/>
      <c r="CS27" s="57"/>
      <c r="CT27" s="57"/>
      <c r="CU27" s="57"/>
      <c r="CV27" s="57"/>
      <c r="CW27" s="57"/>
      <c r="CX27" s="57"/>
      <c r="CY27" s="57"/>
      <c r="CZ27" s="57"/>
      <c r="DA27" s="57"/>
      <c r="DB27" s="57"/>
      <c r="DC27" s="57"/>
      <c r="DD27" s="57"/>
      <c r="DE27" s="57"/>
      <c r="DF27" s="57"/>
      <c r="DG27" s="57"/>
      <c r="DH27" s="57"/>
      <c r="DI27" s="57"/>
      <c r="DJ27" s="57"/>
      <c r="DK27" s="57"/>
      <c r="DL27" s="57"/>
      <c r="DM27" s="57"/>
      <c r="DN27" s="57"/>
      <c r="DO27" s="57"/>
      <c r="DP27" s="57"/>
      <c r="DQ27" s="57"/>
      <c r="DR27" s="57"/>
      <c r="DS27" s="57"/>
      <c r="DT27" s="57"/>
      <c r="DU27" s="57"/>
      <c r="DV27" s="57"/>
      <c r="DW27" s="57"/>
      <c r="DX27" s="57"/>
      <c r="DY27" s="57"/>
      <c r="DZ27" s="57"/>
      <c r="EA27" s="57"/>
      <c r="EB27" s="57"/>
      <c r="EC27" s="57"/>
      <c r="ED27" s="57"/>
      <c r="EE27" s="57"/>
      <c r="EF27" s="57"/>
      <c r="EG27" s="57"/>
      <c r="EH27" s="57"/>
      <c r="EI27" s="57"/>
      <c r="EJ27" s="57"/>
      <c r="EK27" s="57"/>
      <c r="EL27" s="57"/>
      <c r="EM27" s="57"/>
      <c r="EN27" s="57"/>
      <c r="EO27" s="57"/>
      <c r="EP27" s="57"/>
      <c r="EQ27" s="57"/>
      <c r="ER27" s="57"/>
      <c r="ES27" s="57"/>
      <c r="ET27" s="57"/>
      <c r="EU27" s="57"/>
      <c r="EV27" s="57"/>
      <c r="EW27" s="57"/>
      <c r="EX27" s="57"/>
      <c r="EY27" s="57"/>
      <c r="EZ27" s="57"/>
      <c r="FA27" s="57"/>
      <c r="FB27" s="57"/>
      <c r="FC27" s="57"/>
      <c r="FD27" s="57"/>
      <c r="FE27" s="57"/>
      <c r="FF27" s="57"/>
      <c r="FG27" s="57"/>
      <c r="FH27" s="57"/>
      <c r="FI27" s="57"/>
      <c r="FJ27" s="57"/>
      <c r="FK27" s="57"/>
      <c r="FL27" s="57"/>
      <c r="FM27" s="57"/>
      <c r="FN27" s="57"/>
      <c r="FO27" s="57"/>
      <c r="FP27" s="57"/>
      <c r="FQ27" s="57"/>
      <c r="FR27" s="57"/>
      <c r="FS27" s="57"/>
      <c r="FT27" s="57"/>
      <c r="FU27" s="57"/>
      <c r="FV27" s="57"/>
      <c r="FW27" s="57"/>
      <c r="FX27" s="57"/>
      <c r="FY27" s="57"/>
      <c r="FZ27" s="57"/>
      <c r="GA27" s="57"/>
      <c r="GB27" s="57"/>
      <c r="GC27" s="57"/>
      <c r="GD27" s="57"/>
      <c r="GE27" s="57"/>
      <c r="GF27" s="57"/>
      <c r="GG27" s="57"/>
      <c r="GH27" s="57"/>
      <c r="GI27" s="57"/>
      <c r="GJ27" s="57"/>
      <c r="GK27" s="57"/>
      <c r="GL27" s="57"/>
      <c r="GM27" s="57"/>
      <c r="GN27" s="57"/>
      <c r="GO27" s="57"/>
      <c r="GP27" s="57"/>
      <c r="GQ27" s="57"/>
      <c r="GR27" s="57"/>
      <c r="GS27" s="57"/>
      <c r="GT27" s="57"/>
      <c r="GU27" s="57"/>
      <c r="GV27" s="57"/>
      <c r="GW27" s="57"/>
      <c r="GX27" s="57"/>
      <c r="GY27" s="57"/>
      <c r="GZ27" s="57"/>
      <c r="HA27" s="57"/>
      <c r="HB27" s="57"/>
      <c r="HC27" s="57"/>
      <c r="HD27" s="57"/>
      <c r="HE27" s="57"/>
      <c r="HF27" s="57"/>
      <c r="HG27" s="57"/>
      <c r="HH27" s="57"/>
      <c r="HI27" s="57"/>
      <c r="HJ27" s="57"/>
      <c r="HK27" s="57"/>
      <c r="HL27" s="57"/>
      <c r="HM27" s="57"/>
      <c r="HN27" s="57"/>
      <c r="HO27" s="57"/>
      <c r="HP27" s="57"/>
      <c r="HQ27" s="57"/>
      <c r="HR27" s="57"/>
      <c r="HS27" s="57"/>
      <c r="HT27" s="57"/>
      <c r="HU27" s="57"/>
      <c r="HV27" s="57"/>
      <c r="HW27" s="57"/>
      <c r="HX27" s="57"/>
      <c r="HY27" s="57"/>
      <c r="HZ27" s="57"/>
      <c r="IA27" s="57"/>
      <c r="IB27" s="57"/>
      <c r="IC27" s="57"/>
      <c r="ID27" s="57"/>
      <c r="IE27" s="57"/>
      <c r="IF27" s="57"/>
      <c r="IG27" s="57"/>
      <c r="IH27" s="57"/>
      <c r="II27" s="57"/>
      <c r="IJ27" s="57"/>
      <c r="IK27" s="57"/>
      <c r="IL27" s="57"/>
      <c r="IM27" s="57"/>
      <c r="IN27" s="57"/>
      <c r="IO27" s="57"/>
      <c r="IP27" s="57"/>
      <c r="IQ27" s="57"/>
      <c r="IR27" s="57"/>
      <c r="IS27" s="57"/>
      <c r="IT27" s="57"/>
      <c r="IU27" s="57"/>
      <c r="IV27" s="57"/>
    </row>
    <row r="28" spans="1:256" s="58" customFormat="1" ht="15.75">
      <c r="A28" s="57"/>
      <c r="B28" s="79" t="s">
        <v>6</v>
      </c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57"/>
      <c r="AQ28" s="57"/>
      <c r="AR28" s="57"/>
      <c r="AS28" s="57"/>
      <c r="AT28" s="57"/>
      <c r="AU28" s="57"/>
      <c r="AV28" s="57"/>
      <c r="AW28" s="57"/>
      <c r="AX28" s="57"/>
      <c r="AY28" s="57"/>
      <c r="AZ28" s="57"/>
      <c r="BA28" s="57"/>
      <c r="BB28" s="57"/>
      <c r="BC28" s="57"/>
      <c r="BD28" s="57"/>
      <c r="BE28" s="57"/>
      <c r="BF28" s="57"/>
      <c r="BG28" s="57"/>
      <c r="BH28" s="57"/>
      <c r="BI28" s="57"/>
      <c r="BJ28" s="57"/>
      <c r="BK28" s="57"/>
      <c r="BL28" s="57"/>
      <c r="BM28" s="57"/>
      <c r="BN28" s="57"/>
      <c r="BO28" s="57"/>
      <c r="BP28" s="57"/>
      <c r="BQ28" s="57"/>
      <c r="BR28" s="57"/>
      <c r="BS28" s="57"/>
      <c r="BT28" s="57"/>
      <c r="BU28" s="57"/>
      <c r="BV28" s="57"/>
      <c r="BW28" s="57"/>
      <c r="BX28" s="57"/>
      <c r="BY28" s="57"/>
      <c r="BZ28" s="57"/>
      <c r="CA28" s="57"/>
      <c r="CB28" s="57"/>
      <c r="CC28" s="57"/>
      <c r="CD28" s="57"/>
      <c r="CE28" s="57"/>
      <c r="CF28" s="57"/>
      <c r="CG28" s="57"/>
      <c r="CH28" s="57"/>
      <c r="CI28" s="57"/>
      <c r="CJ28" s="57"/>
      <c r="CK28" s="57"/>
      <c r="CL28" s="57"/>
      <c r="CM28" s="57"/>
      <c r="CN28" s="57"/>
      <c r="CO28" s="57"/>
      <c r="CP28" s="57"/>
      <c r="CQ28" s="57"/>
      <c r="CR28" s="57"/>
      <c r="CS28" s="57"/>
      <c r="CT28" s="57"/>
      <c r="CU28" s="57"/>
      <c r="CV28" s="57"/>
      <c r="CW28" s="57"/>
      <c r="CX28" s="57"/>
      <c r="CY28" s="57"/>
      <c r="CZ28" s="57"/>
      <c r="DA28" s="57"/>
      <c r="DB28" s="57"/>
      <c r="DC28" s="57"/>
      <c r="DD28" s="57"/>
      <c r="DE28" s="57"/>
      <c r="DF28" s="57"/>
      <c r="DG28" s="57"/>
      <c r="DH28" s="57"/>
      <c r="DI28" s="57"/>
      <c r="DJ28" s="57"/>
      <c r="DK28" s="57"/>
      <c r="DL28" s="57"/>
      <c r="DM28" s="57"/>
      <c r="DN28" s="57"/>
      <c r="DO28" s="57"/>
      <c r="DP28" s="57"/>
      <c r="DQ28" s="57"/>
      <c r="DR28" s="57"/>
      <c r="DS28" s="57"/>
      <c r="DT28" s="57"/>
      <c r="DU28" s="57"/>
      <c r="DV28" s="57"/>
      <c r="DW28" s="57"/>
      <c r="DX28" s="57"/>
      <c r="DY28" s="57"/>
      <c r="DZ28" s="57"/>
      <c r="EA28" s="57"/>
      <c r="EB28" s="57"/>
      <c r="EC28" s="57"/>
      <c r="ED28" s="57"/>
      <c r="EE28" s="57"/>
      <c r="EF28" s="57"/>
      <c r="EG28" s="57"/>
      <c r="EH28" s="57"/>
      <c r="EI28" s="57"/>
      <c r="EJ28" s="57"/>
      <c r="EK28" s="57"/>
      <c r="EL28" s="57"/>
      <c r="EM28" s="57"/>
      <c r="EN28" s="57"/>
      <c r="EO28" s="57"/>
      <c r="EP28" s="57"/>
      <c r="EQ28" s="57"/>
      <c r="ER28" s="57"/>
      <c r="ES28" s="57"/>
      <c r="ET28" s="57"/>
      <c r="EU28" s="57"/>
      <c r="EV28" s="57"/>
      <c r="EW28" s="57"/>
      <c r="EX28" s="57"/>
      <c r="EY28" s="57"/>
      <c r="EZ28" s="57"/>
      <c r="FA28" s="57"/>
      <c r="FB28" s="57"/>
      <c r="FC28" s="57"/>
      <c r="FD28" s="57"/>
      <c r="FE28" s="57"/>
      <c r="FF28" s="57"/>
      <c r="FG28" s="57"/>
      <c r="FH28" s="57"/>
      <c r="FI28" s="57"/>
      <c r="FJ28" s="57"/>
      <c r="FK28" s="57"/>
      <c r="FL28" s="57"/>
      <c r="FM28" s="57"/>
      <c r="FN28" s="57"/>
      <c r="FO28" s="57"/>
      <c r="FP28" s="57"/>
      <c r="FQ28" s="57"/>
      <c r="FR28" s="57"/>
      <c r="FS28" s="57"/>
      <c r="FT28" s="57"/>
      <c r="FU28" s="57"/>
      <c r="FV28" s="57"/>
      <c r="FW28" s="57"/>
      <c r="FX28" s="57"/>
      <c r="FY28" s="57"/>
      <c r="FZ28" s="57"/>
      <c r="GA28" s="57"/>
      <c r="GB28" s="57"/>
      <c r="GC28" s="57"/>
      <c r="GD28" s="57"/>
      <c r="GE28" s="57"/>
      <c r="GF28" s="57"/>
      <c r="GG28" s="57"/>
      <c r="GH28" s="57"/>
      <c r="GI28" s="57"/>
      <c r="GJ28" s="57"/>
      <c r="GK28" s="57"/>
      <c r="GL28" s="57"/>
      <c r="GM28" s="57"/>
      <c r="GN28" s="57"/>
      <c r="GO28" s="57"/>
      <c r="GP28" s="57"/>
      <c r="GQ28" s="57"/>
      <c r="GR28" s="57"/>
      <c r="GS28" s="57"/>
      <c r="GT28" s="57"/>
      <c r="GU28" s="57"/>
      <c r="GV28" s="57"/>
      <c r="GW28" s="57"/>
      <c r="GX28" s="57"/>
      <c r="GY28" s="57"/>
      <c r="GZ28" s="57"/>
      <c r="HA28" s="57"/>
      <c r="HB28" s="57"/>
      <c r="HC28" s="57"/>
      <c r="HD28" s="57"/>
      <c r="HE28" s="57"/>
      <c r="HF28" s="57"/>
      <c r="HG28" s="57"/>
      <c r="HH28" s="57"/>
      <c r="HI28" s="57"/>
      <c r="HJ28" s="57"/>
      <c r="HK28" s="57"/>
      <c r="HL28" s="57"/>
      <c r="HM28" s="57"/>
      <c r="HN28" s="57"/>
      <c r="HO28" s="57"/>
      <c r="HP28" s="57"/>
      <c r="HQ28" s="57"/>
      <c r="HR28" s="57"/>
      <c r="HS28" s="57"/>
      <c r="HT28" s="57"/>
      <c r="HU28" s="57"/>
      <c r="HV28" s="57"/>
      <c r="HW28" s="57"/>
      <c r="HX28" s="57"/>
      <c r="HY28" s="57"/>
      <c r="HZ28" s="57"/>
      <c r="IA28" s="57"/>
      <c r="IB28" s="57"/>
      <c r="IC28" s="57"/>
      <c r="ID28" s="57"/>
      <c r="IE28" s="57"/>
      <c r="IF28" s="57"/>
      <c r="IG28" s="57"/>
      <c r="IH28" s="57"/>
      <c r="II28" s="57"/>
      <c r="IJ28" s="57"/>
      <c r="IK28" s="57"/>
      <c r="IL28" s="57"/>
      <c r="IM28" s="57"/>
      <c r="IN28" s="57"/>
      <c r="IO28" s="57"/>
      <c r="IP28" s="57"/>
      <c r="IQ28" s="57"/>
      <c r="IR28" s="57"/>
      <c r="IS28" s="57"/>
      <c r="IT28" s="57"/>
      <c r="IU28" s="57"/>
      <c r="IV28" s="57"/>
    </row>
    <row r="29" spans="1:256" s="58" customFormat="1" ht="15.75">
      <c r="A29" s="57"/>
      <c r="B29" s="79" t="s">
        <v>7</v>
      </c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57"/>
      <c r="BA29" s="57"/>
      <c r="BB29" s="57"/>
      <c r="BC29" s="57"/>
      <c r="BD29" s="57"/>
      <c r="BE29" s="57"/>
      <c r="BF29" s="57"/>
      <c r="BG29" s="57"/>
      <c r="BH29" s="57"/>
      <c r="BI29" s="57"/>
      <c r="BJ29" s="57"/>
      <c r="BK29" s="57"/>
      <c r="BL29" s="57"/>
      <c r="BM29" s="57"/>
      <c r="BN29" s="57"/>
      <c r="BO29" s="57"/>
      <c r="BP29" s="57"/>
      <c r="BQ29" s="57"/>
      <c r="BR29" s="57"/>
      <c r="BS29" s="57"/>
      <c r="BT29" s="57"/>
      <c r="BU29" s="57"/>
      <c r="BV29" s="57"/>
      <c r="BW29" s="57"/>
      <c r="BX29" s="57"/>
      <c r="BY29" s="57"/>
      <c r="BZ29" s="57"/>
      <c r="CA29" s="57"/>
      <c r="CB29" s="57"/>
      <c r="CC29" s="57"/>
      <c r="CD29" s="57"/>
      <c r="CE29" s="57"/>
      <c r="CF29" s="57"/>
      <c r="CG29" s="57"/>
      <c r="CH29" s="57"/>
      <c r="CI29" s="57"/>
      <c r="CJ29" s="57"/>
      <c r="CK29" s="57"/>
      <c r="CL29" s="57"/>
      <c r="CM29" s="57"/>
      <c r="CN29" s="57"/>
      <c r="CO29" s="57"/>
      <c r="CP29" s="57"/>
      <c r="CQ29" s="57"/>
      <c r="CR29" s="57"/>
      <c r="CS29" s="57"/>
      <c r="CT29" s="57"/>
      <c r="CU29" s="57"/>
      <c r="CV29" s="57"/>
      <c r="CW29" s="57"/>
      <c r="CX29" s="57"/>
      <c r="CY29" s="57"/>
      <c r="CZ29" s="57"/>
      <c r="DA29" s="57"/>
      <c r="DB29" s="57"/>
      <c r="DC29" s="57"/>
      <c r="DD29" s="57"/>
      <c r="DE29" s="57"/>
      <c r="DF29" s="57"/>
      <c r="DG29" s="57"/>
      <c r="DH29" s="57"/>
      <c r="DI29" s="57"/>
      <c r="DJ29" s="57"/>
      <c r="DK29" s="57"/>
      <c r="DL29" s="57"/>
      <c r="DM29" s="57"/>
      <c r="DN29" s="57"/>
      <c r="DO29" s="57"/>
      <c r="DP29" s="57"/>
      <c r="DQ29" s="57"/>
      <c r="DR29" s="57"/>
      <c r="DS29" s="57"/>
      <c r="DT29" s="57"/>
      <c r="DU29" s="57"/>
      <c r="DV29" s="57"/>
      <c r="DW29" s="57"/>
      <c r="DX29" s="57"/>
      <c r="DY29" s="57"/>
      <c r="DZ29" s="57"/>
      <c r="EA29" s="57"/>
      <c r="EB29" s="57"/>
      <c r="EC29" s="57"/>
      <c r="ED29" s="57"/>
      <c r="EE29" s="57"/>
      <c r="EF29" s="57"/>
      <c r="EG29" s="57"/>
      <c r="EH29" s="57"/>
      <c r="EI29" s="57"/>
      <c r="EJ29" s="57"/>
      <c r="EK29" s="57"/>
      <c r="EL29" s="57"/>
      <c r="EM29" s="57"/>
      <c r="EN29" s="57"/>
      <c r="EO29" s="57"/>
      <c r="EP29" s="57"/>
      <c r="EQ29" s="57"/>
      <c r="ER29" s="57"/>
      <c r="ES29" s="57"/>
      <c r="ET29" s="57"/>
      <c r="EU29" s="57"/>
      <c r="EV29" s="57"/>
      <c r="EW29" s="57"/>
      <c r="EX29" s="57"/>
      <c r="EY29" s="57"/>
      <c r="EZ29" s="57"/>
      <c r="FA29" s="57"/>
      <c r="FB29" s="57"/>
      <c r="FC29" s="57"/>
      <c r="FD29" s="57"/>
      <c r="FE29" s="57"/>
      <c r="FF29" s="57"/>
      <c r="FG29" s="57"/>
      <c r="FH29" s="57"/>
      <c r="FI29" s="57"/>
      <c r="FJ29" s="57"/>
      <c r="FK29" s="57"/>
      <c r="FL29" s="57"/>
      <c r="FM29" s="57"/>
      <c r="FN29" s="57"/>
      <c r="FO29" s="57"/>
      <c r="FP29" s="57"/>
      <c r="FQ29" s="57"/>
      <c r="FR29" s="57"/>
      <c r="FS29" s="57"/>
      <c r="FT29" s="57"/>
      <c r="FU29" s="57"/>
      <c r="FV29" s="57"/>
      <c r="FW29" s="57"/>
      <c r="FX29" s="57"/>
      <c r="FY29" s="57"/>
      <c r="FZ29" s="57"/>
      <c r="GA29" s="57"/>
      <c r="GB29" s="57"/>
      <c r="GC29" s="57"/>
      <c r="GD29" s="57"/>
      <c r="GE29" s="57"/>
      <c r="GF29" s="57"/>
      <c r="GG29" s="57"/>
      <c r="GH29" s="57"/>
      <c r="GI29" s="57"/>
      <c r="GJ29" s="57"/>
      <c r="GK29" s="57"/>
      <c r="GL29" s="57"/>
      <c r="GM29" s="57"/>
      <c r="GN29" s="57"/>
      <c r="GO29" s="57"/>
      <c r="GP29" s="57"/>
      <c r="GQ29" s="57"/>
      <c r="GR29" s="57"/>
      <c r="GS29" s="57"/>
      <c r="GT29" s="57"/>
      <c r="GU29" s="57"/>
      <c r="GV29" s="57"/>
      <c r="GW29" s="57"/>
      <c r="GX29" s="57"/>
      <c r="GY29" s="57"/>
      <c r="GZ29" s="57"/>
      <c r="HA29" s="57"/>
      <c r="HB29" s="57"/>
      <c r="HC29" s="57"/>
      <c r="HD29" s="57"/>
      <c r="HE29" s="57"/>
      <c r="HF29" s="57"/>
      <c r="HG29" s="57"/>
      <c r="HH29" s="57"/>
      <c r="HI29" s="57"/>
      <c r="HJ29" s="57"/>
      <c r="HK29" s="57"/>
      <c r="HL29" s="57"/>
      <c r="HM29" s="57"/>
      <c r="HN29" s="57"/>
      <c r="HO29" s="57"/>
      <c r="HP29" s="57"/>
      <c r="HQ29" s="57"/>
      <c r="HR29" s="57"/>
      <c r="HS29" s="57"/>
      <c r="HT29" s="57"/>
      <c r="HU29" s="57"/>
      <c r="HV29" s="57"/>
      <c r="HW29" s="57"/>
      <c r="HX29" s="57"/>
      <c r="HY29" s="57"/>
      <c r="HZ29" s="57"/>
      <c r="IA29" s="57"/>
      <c r="IB29" s="57"/>
      <c r="IC29" s="57"/>
      <c r="ID29" s="57"/>
      <c r="IE29" s="57"/>
      <c r="IF29" s="57"/>
      <c r="IG29" s="57"/>
      <c r="IH29" s="57"/>
      <c r="II29" s="57"/>
      <c r="IJ29" s="57"/>
      <c r="IK29" s="57"/>
      <c r="IL29" s="57"/>
      <c r="IM29" s="57"/>
      <c r="IN29" s="57"/>
      <c r="IO29" s="57"/>
      <c r="IP29" s="57"/>
      <c r="IQ29" s="57"/>
      <c r="IR29" s="57"/>
      <c r="IS29" s="57"/>
      <c r="IT29" s="57"/>
      <c r="IU29" s="57"/>
      <c r="IV29" s="57"/>
    </row>
    <row r="30" spans="1:256" s="58" customFormat="1" ht="15.75">
      <c r="A30" s="57"/>
      <c r="B30" s="79" t="s">
        <v>54</v>
      </c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7"/>
      <c r="AY30" s="57"/>
      <c r="AZ30" s="57"/>
      <c r="BA30" s="57"/>
      <c r="BB30" s="57"/>
      <c r="BC30" s="57"/>
      <c r="BD30" s="57"/>
      <c r="BE30" s="57"/>
      <c r="BF30" s="57"/>
      <c r="BG30" s="57"/>
      <c r="BH30" s="57"/>
      <c r="BI30" s="57"/>
      <c r="BJ30" s="57"/>
      <c r="BK30" s="57"/>
      <c r="BL30" s="57"/>
      <c r="BM30" s="57"/>
      <c r="BN30" s="57"/>
      <c r="BO30" s="57"/>
      <c r="BP30" s="57"/>
      <c r="BQ30" s="57"/>
      <c r="BR30" s="57"/>
      <c r="BS30" s="57"/>
      <c r="BT30" s="57"/>
      <c r="BU30" s="57"/>
      <c r="BV30" s="57"/>
      <c r="BW30" s="57"/>
      <c r="BX30" s="57"/>
      <c r="BY30" s="57"/>
      <c r="BZ30" s="57"/>
      <c r="CA30" s="57"/>
      <c r="CB30" s="57"/>
      <c r="CC30" s="57"/>
      <c r="CD30" s="57"/>
      <c r="CE30" s="57"/>
      <c r="CF30" s="57"/>
      <c r="CG30" s="57"/>
      <c r="CH30" s="57"/>
      <c r="CI30" s="57"/>
      <c r="CJ30" s="57"/>
      <c r="CK30" s="57"/>
      <c r="CL30" s="57"/>
      <c r="CM30" s="57"/>
      <c r="CN30" s="57"/>
      <c r="CO30" s="57"/>
      <c r="CP30" s="57"/>
      <c r="CQ30" s="57"/>
      <c r="CR30" s="57"/>
      <c r="CS30" s="57"/>
      <c r="CT30" s="57"/>
      <c r="CU30" s="57"/>
      <c r="CV30" s="57"/>
      <c r="CW30" s="57"/>
      <c r="CX30" s="57"/>
      <c r="CY30" s="57"/>
      <c r="CZ30" s="57"/>
      <c r="DA30" s="57"/>
      <c r="DB30" s="57"/>
      <c r="DC30" s="57"/>
      <c r="DD30" s="57"/>
      <c r="DE30" s="57"/>
      <c r="DF30" s="57"/>
      <c r="DG30" s="57"/>
      <c r="DH30" s="57"/>
      <c r="DI30" s="57"/>
      <c r="DJ30" s="57"/>
      <c r="DK30" s="57"/>
      <c r="DL30" s="57"/>
      <c r="DM30" s="57"/>
      <c r="DN30" s="57"/>
      <c r="DO30" s="57"/>
      <c r="DP30" s="57"/>
      <c r="DQ30" s="57"/>
      <c r="DR30" s="57"/>
      <c r="DS30" s="57"/>
      <c r="DT30" s="57"/>
      <c r="DU30" s="57"/>
      <c r="DV30" s="57"/>
      <c r="DW30" s="57"/>
      <c r="DX30" s="57"/>
      <c r="DY30" s="57"/>
      <c r="DZ30" s="57"/>
      <c r="EA30" s="57"/>
      <c r="EB30" s="57"/>
      <c r="EC30" s="57"/>
      <c r="ED30" s="57"/>
      <c r="EE30" s="57"/>
      <c r="EF30" s="57"/>
      <c r="EG30" s="57"/>
      <c r="EH30" s="57"/>
      <c r="EI30" s="57"/>
      <c r="EJ30" s="57"/>
      <c r="EK30" s="57"/>
      <c r="EL30" s="57"/>
      <c r="EM30" s="57"/>
      <c r="EN30" s="57"/>
      <c r="EO30" s="57"/>
      <c r="EP30" s="57"/>
      <c r="EQ30" s="57"/>
      <c r="ER30" s="57"/>
      <c r="ES30" s="57"/>
      <c r="ET30" s="57"/>
      <c r="EU30" s="57"/>
      <c r="EV30" s="57"/>
      <c r="EW30" s="57"/>
      <c r="EX30" s="57"/>
      <c r="EY30" s="57"/>
      <c r="EZ30" s="57"/>
      <c r="FA30" s="57"/>
      <c r="FB30" s="57"/>
      <c r="FC30" s="57"/>
      <c r="FD30" s="57"/>
      <c r="FE30" s="57"/>
      <c r="FF30" s="57"/>
      <c r="FG30" s="57"/>
      <c r="FH30" s="57"/>
      <c r="FI30" s="57"/>
      <c r="FJ30" s="57"/>
      <c r="FK30" s="57"/>
      <c r="FL30" s="57"/>
      <c r="FM30" s="57"/>
      <c r="FN30" s="57"/>
      <c r="FO30" s="57"/>
      <c r="FP30" s="57"/>
      <c r="FQ30" s="57"/>
      <c r="FR30" s="57"/>
      <c r="FS30" s="57"/>
      <c r="FT30" s="57"/>
      <c r="FU30" s="57"/>
      <c r="FV30" s="57"/>
      <c r="FW30" s="57"/>
      <c r="FX30" s="57"/>
      <c r="FY30" s="57"/>
      <c r="FZ30" s="57"/>
      <c r="GA30" s="57"/>
      <c r="GB30" s="57"/>
      <c r="GC30" s="57"/>
      <c r="GD30" s="57"/>
      <c r="GE30" s="57"/>
      <c r="GF30" s="57"/>
      <c r="GG30" s="57"/>
      <c r="GH30" s="57"/>
      <c r="GI30" s="57"/>
      <c r="GJ30" s="57"/>
      <c r="GK30" s="57"/>
      <c r="GL30" s="57"/>
      <c r="GM30" s="57"/>
      <c r="GN30" s="57"/>
      <c r="GO30" s="57"/>
      <c r="GP30" s="57"/>
      <c r="GQ30" s="57"/>
      <c r="GR30" s="57"/>
      <c r="GS30" s="57"/>
      <c r="GT30" s="57"/>
      <c r="GU30" s="57"/>
      <c r="GV30" s="57"/>
      <c r="GW30" s="57"/>
      <c r="GX30" s="57"/>
      <c r="GY30" s="57"/>
      <c r="GZ30" s="57"/>
      <c r="HA30" s="57"/>
      <c r="HB30" s="57"/>
      <c r="HC30" s="57"/>
      <c r="HD30" s="57"/>
      <c r="HE30" s="57"/>
      <c r="HF30" s="57"/>
      <c r="HG30" s="57"/>
      <c r="HH30" s="57"/>
      <c r="HI30" s="57"/>
      <c r="HJ30" s="57"/>
      <c r="HK30" s="57"/>
      <c r="HL30" s="57"/>
      <c r="HM30" s="57"/>
      <c r="HN30" s="57"/>
      <c r="HO30" s="57"/>
      <c r="HP30" s="57"/>
      <c r="HQ30" s="57"/>
      <c r="HR30" s="57"/>
      <c r="HS30" s="57"/>
      <c r="HT30" s="57"/>
      <c r="HU30" s="57"/>
      <c r="HV30" s="57"/>
      <c r="HW30" s="57"/>
      <c r="HX30" s="57"/>
      <c r="HY30" s="57"/>
      <c r="HZ30" s="57"/>
      <c r="IA30" s="57"/>
      <c r="IB30" s="57"/>
      <c r="IC30" s="57"/>
      <c r="ID30" s="57"/>
      <c r="IE30" s="57"/>
      <c r="IF30" s="57"/>
      <c r="IG30" s="57"/>
      <c r="IH30" s="57"/>
      <c r="II30" s="57"/>
      <c r="IJ30" s="57"/>
      <c r="IK30" s="57"/>
      <c r="IL30" s="57"/>
      <c r="IM30" s="57"/>
      <c r="IN30" s="57"/>
      <c r="IO30" s="57"/>
      <c r="IP30" s="57"/>
      <c r="IQ30" s="57"/>
      <c r="IR30" s="57"/>
      <c r="IS30" s="57"/>
      <c r="IT30" s="57"/>
      <c r="IU30" s="57"/>
      <c r="IV30" s="57"/>
    </row>
    <row r="31" spans="1:256" s="58" customFormat="1" ht="15.75">
      <c r="A31" s="57"/>
      <c r="B31" s="79" t="s">
        <v>9</v>
      </c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57"/>
      <c r="AX31" s="57"/>
      <c r="AY31" s="57"/>
      <c r="AZ31" s="57"/>
      <c r="BA31" s="57"/>
      <c r="BB31" s="57"/>
      <c r="BC31" s="57"/>
      <c r="BD31" s="57"/>
      <c r="BE31" s="57"/>
      <c r="BF31" s="57"/>
      <c r="BG31" s="57"/>
      <c r="BH31" s="57"/>
      <c r="BI31" s="57"/>
      <c r="BJ31" s="57"/>
      <c r="BK31" s="57"/>
      <c r="BL31" s="57"/>
      <c r="BM31" s="57"/>
      <c r="BN31" s="57"/>
      <c r="BO31" s="57"/>
      <c r="BP31" s="57"/>
      <c r="BQ31" s="57"/>
      <c r="BR31" s="57"/>
      <c r="BS31" s="57"/>
      <c r="BT31" s="57"/>
      <c r="BU31" s="57"/>
      <c r="BV31" s="57"/>
      <c r="BW31" s="57"/>
      <c r="BX31" s="57"/>
      <c r="BY31" s="57"/>
      <c r="BZ31" s="57"/>
      <c r="CA31" s="57"/>
      <c r="CB31" s="57"/>
      <c r="CC31" s="57"/>
      <c r="CD31" s="57"/>
      <c r="CE31" s="57"/>
      <c r="CF31" s="57"/>
      <c r="CG31" s="57"/>
      <c r="CH31" s="57"/>
      <c r="CI31" s="57"/>
      <c r="CJ31" s="57"/>
      <c r="CK31" s="57"/>
      <c r="CL31" s="57"/>
      <c r="CM31" s="57"/>
      <c r="CN31" s="57"/>
      <c r="CO31" s="57"/>
      <c r="CP31" s="57"/>
      <c r="CQ31" s="57"/>
      <c r="CR31" s="57"/>
      <c r="CS31" s="57"/>
      <c r="CT31" s="57"/>
      <c r="CU31" s="57"/>
      <c r="CV31" s="57"/>
      <c r="CW31" s="57"/>
      <c r="CX31" s="57"/>
      <c r="CY31" s="57"/>
      <c r="CZ31" s="57"/>
      <c r="DA31" s="57"/>
      <c r="DB31" s="57"/>
      <c r="DC31" s="57"/>
      <c r="DD31" s="57"/>
      <c r="DE31" s="57"/>
      <c r="DF31" s="57"/>
      <c r="DG31" s="57"/>
      <c r="DH31" s="57"/>
      <c r="DI31" s="57"/>
      <c r="DJ31" s="57"/>
      <c r="DK31" s="57"/>
      <c r="DL31" s="57"/>
      <c r="DM31" s="57"/>
      <c r="DN31" s="57"/>
      <c r="DO31" s="57"/>
      <c r="DP31" s="57"/>
      <c r="DQ31" s="57"/>
      <c r="DR31" s="57"/>
      <c r="DS31" s="57"/>
      <c r="DT31" s="57"/>
      <c r="DU31" s="57"/>
      <c r="DV31" s="57"/>
      <c r="DW31" s="57"/>
      <c r="DX31" s="57"/>
      <c r="DY31" s="57"/>
      <c r="DZ31" s="57"/>
      <c r="EA31" s="57"/>
      <c r="EB31" s="57"/>
      <c r="EC31" s="57"/>
      <c r="ED31" s="57"/>
      <c r="EE31" s="57"/>
      <c r="EF31" s="57"/>
      <c r="EG31" s="57"/>
      <c r="EH31" s="57"/>
      <c r="EI31" s="57"/>
      <c r="EJ31" s="57"/>
      <c r="EK31" s="57"/>
      <c r="EL31" s="57"/>
      <c r="EM31" s="57"/>
      <c r="EN31" s="57"/>
      <c r="EO31" s="57"/>
      <c r="EP31" s="57"/>
      <c r="EQ31" s="57"/>
      <c r="ER31" s="57"/>
      <c r="ES31" s="57"/>
      <c r="ET31" s="57"/>
      <c r="EU31" s="57"/>
      <c r="EV31" s="57"/>
      <c r="EW31" s="57"/>
      <c r="EX31" s="57"/>
      <c r="EY31" s="57"/>
      <c r="EZ31" s="57"/>
      <c r="FA31" s="57"/>
      <c r="FB31" s="57"/>
      <c r="FC31" s="57"/>
      <c r="FD31" s="57"/>
      <c r="FE31" s="57"/>
      <c r="FF31" s="57"/>
      <c r="FG31" s="57"/>
      <c r="FH31" s="57"/>
      <c r="FI31" s="57"/>
      <c r="FJ31" s="57"/>
      <c r="FK31" s="57"/>
      <c r="FL31" s="57"/>
      <c r="FM31" s="57"/>
      <c r="FN31" s="57"/>
      <c r="FO31" s="57"/>
      <c r="FP31" s="57"/>
      <c r="FQ31" s="57"/>
      <c r="FR31" s="57"/>
      <c r="FS31" s="57"/>
      <c r="FT31" s="57"/>
      <c r="FU31" s="57"/>
      <c r="FV31" s="57"/>
      <c r="FW31" s="57"/>
      <c r="FX31" s="57"/>
      <c r="FY31" s="57"/>
      <c r="FZ31" s="57"/>
      <c r="GA31" s="57"/>
      <c r="GB31" s="57"/>
      <c r="GC31" s="57"/>
      <c r="GD31" s="57"/>
      <c r="GE31" s="57"/>
      <c r="GF31" s="57"/>
      <c r="GG31" s="57"/>
      <c r="GH31" s="57"/>
      <c r="GI31" s="57"/>
      <c r="GJ31" s="57"/>
      <c r="GK31" s="57"/>
      <c r="GL31" s="57"/>
      <c r="GM31" s="57"/>
      <c r="GN31" s="57"/>
      <c r="GO31" s="57"/>
      <c r="GP31" s="57"/>
      <c r="GQ31" s="57"/>
      <c r="GR31" s="57"/>
      <c r="GS31" s="57"/>
      <c r="GT31" s="57"/>
      <c r="GU31" s="57"/>
      <c r="GV31" s="57"/>
      <c r="GW31" s="57"/>
      <c r="GX31" s="57"/>
      <c r="GY31" s="57"/>
      <c r="GZ31" s="57"/>
      <c r="HA31" s="57"/>
      <c r="HB31" s="57"/>
      <c r="HC31" s="57"/>
      <c r="HD31" s="57"/>
      <c r="HE31" s="57"/>
      <c r="HF31" s="57"/>
      <c r="HG31" s="57"/>
      <c r="HH31" s="57"/>
      <c r="HI31" s="57"/>
      <c r="HJ31" s="57"/>
      <c r="HK31" s="57"/>
      <c r="HL31" s="57"/>
      <c r="HM31" s="57"/>
      <c r="HN31" s="57"/>
      <c r="HO31" s="57"/>
      <c r="HP31" s="57"/>
      <c r="HQ31" s="57"/>
      <c r="HR31" s="57"/>
      <c r="HS31" s="57"/>
      <c r="HT31" s="57"/>
      <c r="HU31" s="57"/>
      <c r="HV31" s="57"/>
      <c r="HW31" s="57"/>
      <c r="HX31" s="57"/>
      <c r="HY31" s="57"/>
      <c r="HZ31" s="57"/>
      <c r="IA31" s="57"/>
      <c r="IB31" s="57"/>
      <c r="IC31" s="57"/>
      <c r="ID31" s="57"/>
      <c r="IE31" s="57"/>
      <c r="IF31" s="57"/>
      <c r="IG31" s="57"/>
      <c r="IH31" s="57"/>
      <c r="II31" s="57"/>
      <c r="IJ31" s="57"/>
      <c r="IK31" s="57"/>
      <c r="IL31" s="57"/>
      <c r="IM31" s="57"/>
      <c r="IN31" s="57"/>
      <c r="IO31" s="57"/>
      <c r="IP31" s="57"/>
      <c r="IQ31" s="57"/>
      <c r="IR31" s="57"/>
      <c r="IS31" s="57"/>
      <c r="IT31" s="57"/>
      <c r="IU31" s="57"/>
      <c r="IV31" s="57"/>
    </row>
    <row r="32" spans="1:256" s="58" customFormat="1" ht="15.75">
      <c r="A32" s="57"/>
      <c r="B32" s="79" t="s">
        <v>46</v>
      </c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57"/>
      <c r="AX32" s="57"/>
      <c r="AY32" s="57"/>
      <c r="AZ32" s="57"/>
      <c r="BA32" s="57"/>
      <c r="BB32" s="57"/>
      <c r="BC32" s="57"/>
      <c r="BD32" s="57"/>
      <c r="BE32" s="57"/>
      <c r="BF32" s="57"/>
      <c r="BG32" s="57"/>
      <c r="BH32" s="57"/>
      <c r="BI32" s="57"/>
      <c r="BJ32" s="57"/>
      <c r="BK32" s="57"/>
      <c r="BL32" s="57"/>
      <c r="BM32" s="57"/>
      <c r="BN32" s="57"/>
      <c r="BO32" s="57"/>
      <c r="BP32" s="57"/>
      <c r="BQ32" s="57"/>
      <c r="BR32" s="57"/>
      <c r="BS32" s="57"/>
      <c r="BT32" s="57"/>
      <c r="BU32" s="57"/>
      <c r="BV32" s="57"/>
      <c r="BW32" s="57"/>
      <c r="BX32" s="57"/>
      <c r="BY32" s="57"/>
      <c r="BZ32" s="57"/>
      <c r="CA32" s="57"/>
      <c r="CB32" s="57"/>
      <c r="CC32" s="57"/>
      <c r="CD32" s="57"/>
      <c r="CE32" s="57"/>
      <c r="CF32" s="57"/>
      <c r="CG32" s="57"/>
      <c r="CH32" s="57"/>
      <c r="CI32" s="57"/>
      <c r="CJ32" s="57"/>
      <c r="CK32" s="57"/>
      <c r="CL32" s="57"/>
      <c r="CM32" s="57"/>
      <c r="CN32" s="57"/>
      <c r="CO32" s="57"/>
      <c r="CP32" s="57"/>
      <c r="CQ32" s="57"/>
      <c r="CR32" s="57"/>
      <c r="CS32" s="57"/>
      <c r="CT32" s="57"/>
      <c r="CU32" s="57"/>
      <c r="CV32" s="57"/>
      <c r="CW32" s="57"/>
      <c r="CX32" s="57"/>
      <c r="CY32" s="57"/>
      <c r="CZ32" s="57"/>
      <c r="DA32" s="57"/>
      <c r="DB32" s="57"/>
      <c r="DC32" s="57"/>
      <c r="DD32" s="57"/>
      <c r="DE32" s="57"/>
      <c r="DF32" s="57"/>
      <c r="DG32" s="57"/>
      <c r="DH32" s="57"/>
      <c r="DI32" s="57"/>
      <c r="DJ32" s="57"/>
      <c r="DK32" s="57"/>
      <c r="DL32" s="57"/>
      <c r="DM32" s="57"/>
      <c r="DN32" s="57"/>
      <c r="DO32" s="57"/>
      <c r="DP32" s="57"/>
      <c r="DQ32" s="57"/>
      <c r="DR32" s="57"/>
      <c r="DS32" s="57"/>
      <c r="DT32" s="57"/>
      <c r="DU32" s="57"/>
      <c r="DV32" s="57"/>
      <c r="DW32" s="57"/>
      <c r="DX32" s="57"/>
      <c r="DY32" s="57"/>
      <c r="DZ32" s="57"/>
      <c r="EA32" s="57"/>
      <c r="EB32" s="57"/>
      <c r="EC32" s="57"/>
      <c r="ED32" s="57"/>
      <c r="EE32" s="57"/>
      <c r="EF32" s="57"/>
      <c r="EG32" s="57"/>
      <c r="EH32" s="57"/>
      <c r="EI32" s="57"/>
      <c r="EJ32" s="57"/>
      <c r="EK32" s="57"/>
      <c r="EL32" s="57"/>
      <c r="EM32" s="57"/>
      <c r="EN32" s="57"/>
      <c r="EO32" s="57"/>
      <c r="EP32" s="57"/>
      <c r="EQ32" s="57"/>
      <c r="ER32" s="57"/>
      <c r="ES32" s="57"/>
      <c r="ET32" s="57"/>
      <c r="EU32" s="57"/>
      <c r="EV32" s="57"/>
      <c r="EW32" s="57"/>
      <c r="EX32" s="57"/>
      <c r="EY32" s="57"/>
      <c r="EZ32" s="57"/>
      <c r="FA32" s="57"/>
      <c r="FB32" s="57"/>
      <c r="FC32" s="57"/>
      <c r="FD32" s="57"/>
      <c r="FE32" s="57"/>
      <c r="FF32" s="57"/>
      <c r="FG32" s="57"/>
      <c r="FH32" s="57"/>
      <c r="FI32" s="57"/>
      <c r="FJ32" s="57"/>
      <c r="FK32" s="57"/>
      <c r="FL32" s="57"/>
      <c r="FM32" s="57"/>
      <c r="FN32" s="57"/>
      <c r="FO32" s="57"/>
      <c r="FP32" s="57"/>
      <c r="FQ32" s="57"/>
      <c r="FR32" s="57"/>
      <c r="FS32" s="57"/>
      <c r="FT32" s="57"/>
      <c r="FU32" s="57"/>
      <c r="FV32" s="57"/>
      <c r="FW32" s="57"/>
      <c r="FX32" s="57"/>
      <c r="FY32" s="57"/>
      <c r="FZ32" s="57"/>
      <c r="GA32" s="57"/>
      <c r="GB32" s="57"/>
      <c r="GC32" s="57"/>
      <c r="GD32" s="57"/>
      <c r="GE32" s="57"/>
      <c r="GF32" s="57"/>
      <c r="GG32" s="57"/>
      <c r="GH32" s="57"/>
      <c r="GI32" s="57"/>
      <c r="GJ32" s="57"/>
      <c r="GK32" s="57"/>
      <c r="GL32" s="57"/>
      <c r="GM32" s="57"/>
      <c r="GN32" s="57"/>
      <c r="GO32" s="57"/>
      <c r="GP32" s="57"/>
      <c r="GQ32" s="57"/>
      <c r="GR32" s="57"/>
      <c r="GS32" s="57"/>
      <c r="GT32" s="57"/>
      <c r="GU32" s="57"/>
      <c r="GV32" s="57"/>
      <c r="GW32" s="57"/>
      <c r="GX32" s="57"/>
      <c r="GY32" s="57"/>
      <c r="GZ32" s="57"/>
      <c r="HA32" s="57"/>
      <c r="HB32" s="57"/>
      <c r="HC32" s="57"/>
      <c r="HD32" s="57"/>
      <c r="HE32" s="57"/>
      <c r="HF32" s="57"/>
      <c r="HG32" s="57"/>
      <c r="HH32" s="57"/>
      <c r="HI32" s="57"/>
      <c r="HJ32" s="57"/>
      <c r="HK32" s="57"/>
      <c r="HL32" s="57"/>
      <c r="HM32" s="57"/>
      <c r="HN32" s="57"/>
      <c r="HO32" s="57"/>
      <c r="HP32" s="57"/>
      <c r="HQ32" s="57"/>
      <c r="HR32" s="57"/>
      <c r="HS32" s="57"/>
      <c r="HT32" s="57"/>
      <c r="HU32" s="57"/>
      <c r="HV32" s="57"/>
      <c r="HW32" s="57"/>
      <c r="HX32" s="57"/>
      <c r="HY32" s="57"/>
      <c r="HZ32" s="57"/>
      <c r="IA32" s="57"/>
      <c r="IB32" s="57"/>
      <c r="IC32" s="57"/>
      <c r="ID32" s="57"/>
      <c r="IE32" s="57"/>
      <c r="IF32" s="57"/>
      <c r="IG32" s="57"/>
      <c r="IH32" s="57"/>
      <c r="II32" s="57"/>
      <c r="IJ32" s="57"/>
      <c r="IK32" s="57"/>
      <c r="IL32" s="57"/>
      <c r="IM32" s="57"/>
      <c r="IN32" s="57"/>
      <c r="IO32" s="57"/>
      <c r="IP32" s="57"/>
      <c r="IQ32" s="57"/>
      <c r="IR32" s="57"/>
      <c r="IS32" s="57"/>
      <c r="IT32" s="57"/>
      <c r="IU32" s="57"/>
      <c r="IV32" s="57"/>
    </row>
    <row r="33" spans="1:256" s="58" customFormat="1" ht="15.75">
      <c r="A33" s="57"/>
      <c r="B33" s="61" t="s">
        <v>2</v>
      </c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7"/>
      <c r="AU33" s="57"/>
      <c r="AV33" s="57"/>
      <c r="AW33" s="57"/>
      <c r="AX33" s="57"/>
      <c r="AY33" s="57"/>
      <c r="AZ33" s="57"/>
      <c r="BA33" s="57"/>
      <c r="BB33" s="57"/>
      <c r="BC33" s="57"/>
      <c r="BD33" s="57"/>
      <c r="BE33" s="57"/>
      <c r="BF33" s="57"/>
      <c r="BG33" s="57"/>
      <c r="BH33" s="57"/>
      <c r="BI33" s="57"/>
      <c r="BJ33" s="57"/>
      <c r="BK33" s="57"/>
      <c r="BL33" s="57"/>
      <c r="BM33" s="57"/>
      <c r="BN33" s="57"/>
      <c r="BO33" s="57"/>
      <c r="BP33" s="57"/>
      <c r="BQ33" s="57"/>
      <c r="BR33" s="57"/>
      <c r="BS33" s="57"/>
      <c r="BT33" s="57"/>
      <c r="BU33" s="57"/>
      <c r="BV33" s="57"/>
      <c r="BW33" s="57"/>
      <c r="BX33" s="57"/>
      <c r="BY33" s="57"/>
      <c r="BZ33" s="57"/>
      <c r="CA33" s="57"/>
      <c r="CB33" s="57"/>
      <c r="CC33" s="57"/>
      <c r="CD33" s="57"/>
      <c r="CE33" s="57"/>
      <c r="CF33" s="57"/>
      <c r="CG33" s="57"/>
      <c r="CH33" s="57"/>
      <c r="CI33" s="57"/>
      <c r="CJ33" s="57"/>
      <c r="CK33" s="57"/>
      <c r="CL33" s="57"/>
      <c r="CM33" s="57"/>
      <c r="CN33" s="57"/>
      <c r="CO33" s="57"/>
      <c r="CP33" s="57"/>
      <c r="CQ33" s="57"/>
      <c r="CR33" s="57"/>
      <c r="CS33" s="57"/>
      <c r="CT33" s="57"/>
      <c r="CU33" s="57"/>
      <c r="CV33" s="57"/>
      <c r="CW33" s="57"/>
      <c r="CX33" s="57"/>
      <c r="CY33" s="57"/>
      <c r="CZ33" s="57"/>
      <c r="DA33" s="57"/>
      <c r="DB33" s="57"/>
      <c r="DC33" s="57"/>
      <c r="DD33" s="57"/>
      <c r="DE33" s="57"/>
      <c r="DF33" s="57"/>
      <c r="DG33" s="57"/>
      <c r="DH33" s="57"/>
      <c r="DI33" s="57"/>
      <c r="DJ33" s="57"/>
      <c r="DK33" s="57"/>
      <c r="DL33" s="57"/>
      <c r="DM33" s="57"/>
      <c r="DN33" s="57"/>
      <c r="DO33" s="57"/>
      <c r="DP33" s="57"/>
      <c r="DQ33" s="57"/>
      <c r="DR33" s="57"/>
      <c r="DS33" s="57"/>
      <c r="DT33" s="57"/>
      <c r="DU33" s="57"/>
      <c r="DV33" s="57"/>
      <c r="DW33" s="57"/>
      <c r="DX33" s="57"/>
      <c r="DY33" s="57"/>
      <c r="DZ33" s="57"/>
      <c r="EA33" s="57"/>
      <c r="EB33" s="57"/>
      <c r="EC33" s="57"/>
      <c r="ED33" s="57"/>
      <c r="EE33" s="57"/>
      <c r="EF33" s="57"/>
      <c r="EG33" s="57"/>
      <c r="EH33" s="57"/>
      <c r="EI33" s="57"/>
      <c r="EJ33" s="57"/>
      <c r="EK33" s="57"/>
      <c r="EL33" s="57"/>
      <c r="EM33" s="57"/>
      <c r="EN33" s="57"/>
      <c r="EO33" s="57"/>
      <c r="EP33" s="57"/>
      <c r="EQ33" s="57"/>
      <c r="ER33" s="57"/>
      <c r="ES33" s="57"/>
      <c r="ET33" s="57"/>
      <c r="EU33" s="57"/>
      <c r="EV33" s="57"/>
      <c r="EW33" s="57"/>
      <c r="EX33" s="57"/>
      <c r="EY33" s="57"/>
      <c r="EZ33" s="57"/>
      <c r="FA33" s="57"/>
      <c r="FB33" s="57"/>
      <c r="FC33" s="57"/>
      <c r="FD33" s="57"/>
      <c r="FE33" s="57"/>
      <c r="FF33" s="57"/>
      <c r="FG33" s="57"/>
      <c r="FH33" s="57"/>
      <c r="FI33" s="57"/>
      <c r="FJ33" s="57"/>
      <c r="FK33" s="57"/>
      <c r="FL33" s="57"/>
      <c r="FM33" s="57"/>
      <c r="FN33" s="57"/>
      <c r="FO33" s="57"/>
      <c r="FP33" s="57"/>
      <c r="FQ33" s="57"/>
      <c r="FR33" s="57"/>
      <c r="FS33" s="57"/>
      <c r="FT33" s="57"/>
      <c r="FU33" s="57"/>
      <c r="FV33" s="57"/>
      <c r="FW33" s="57"/>
      <c r="FX33" s="57"/>
      <c r="FY33" s="57"/>
      <c r="FZ33" s="57"/>
      <c r="GA33" s="57"/>
      <c r="GB33" s="57"/>
      <c r="GC33" s="57"/>
      <c r="GD33" s="57"/>
      <c r="GE33" s="57"/>
      <c r="GF33" s="57"/>
      <c r="GG33" s="57"/>
      <c r="GH33" s="57"/>
      <c r="GI33" s="57"/>
      <c r="GJ33" s="57"/>
      <c r="GK33" s="57"/>
      <c r="GL33" s="57"/>
      <c r="GM33" s="57"/>
      <c r="GN33" s="57"/>
      <c r="GO33" s="57"/>
      <c r="GP33" s="57"/>
      <c r="GQ33" s="57"/>
      <c r="GR33" s="57"/>
      <c r="GS33" s="57"/>
      <c r="GT33" s="57"/>
      <c r="GU33" s="57"/>
      <c r="GV33" s="57"/>
      <c r="GW33" s="57"/>
      <c r="GX33" s="57"/>
      <c r="GY33" s="57"/>
      <c r="GZ33" s="57"/>
      <c r="HA33" s="57"/>
      <c r="HB33" s="57"/>
      <c r="HC33" s="57"/>
      <c r="HD33" s="57"/>
      <c r="HE33" s="57"/>
      <c r="HF33" s="57"/>
      <c r="HG33" s="57"/>
      <c r="HH33" s="57"/>
      <c r="HI33" s="57"/>
      <c r="HJ33" s="57"/>
      <c r="HK33" s="57"/>
      <c r="HL33" s="57"/>
      <c r="HM33" s="57"/>
      <c r="HN33" s="57"/>
      <c r="HO33" s="57"/>
      <c r="HP33" s="57"/>
      <c r="HQ33" s="57"/>
      <c r="HR33" s="57"/>
      <c r="HS33" s="57"/>
      <c r="HT33" s="57"/>
      <c r="HU33" s="57"/>
      <c r="HV33" s="57"/>
      <c r="HW33" s="57"/>
      <c r="HX33" s="57"/>
      <c r="HY33" s="57"/>
      <c r="HZ33" s="57"/>
      <c r="IA33" s="57"/>
      <c r="IB33" s="57"/>
      <c r="IC33" s="57"/>
      <c r="ID33" s="57"/>
      <c r="IE33" s="57"/>
      <c r="IF33" s="57"/>
      <c r="IG33" s="57"/>
      <c r="IH33" s="57"/>
      <c r="II33" s="57"/>
      <c r="IJ33" s="57"/>
      <c r="IK33" s="57"/>
      <c r="IL33" s="57"/>
      <c r="IM33" s="57"/>
      <c r="IN33" s="57"/>
      <c r="IO33" s="57"/>
      <c r="IP33" s="57"/>
      <c r="IQ33" s="57"/>
      <c r="IR33" s="57"/>
      <c r="IS33" s="57"/>
      <c r="IT33" s="57"/>
      <c r="IU33" s="57"/>
      <c r="IV33" s="57"/>
    </row>
    <row r="34" spans="1:256" s="58" customFormat="1" ht="15.75">
      <c r="A34" s="57"/>
      <c r="B34" s="80" t="s">
        <v>10</v>
      </c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7"/>
      <c r="AR34" s="57"/>
      <c r="AS34" s="57"/>
      <c r="AT34" s="57"/>
      <c r="AU34" s="57"/>
      <c r="AV34" s="57"/>
      <c r="AW34" s="57"/>
      <c r="AX34" s="57"/>
      <c r="AY34" s="57"/>
      <c r="AZ34" s="57"/>
      <c r="BA34" s="57"/>
      <c r="BB34" s="57"/>
      <c r="BC34" s="57"/>
      <c r="BD34" s="57"/>
      <c r="BE34" s="57"/>
      <c r="BF34" s="57"/>
      <c r="BG34" s="57"/>
      <c r="BH34" s="57"/>
      <c r="BI34" s="57"/>
      <c r="BJ34" s="57"/>
      <c r="BK34" s="57"/>
      <c r="BL34" s="57"/>
      <c r="BM34" s="57"/>
      <c r="BN34" s="57"/>
      <c r="BO34" s="57"/>
      <c r="BP34" s="57"/>
      <c r="BQ34" s="57"/>
      <c r="BR34" s="57"/>
      <c r="BS34" s="57"/>
      <c r="BT34" s="57"/>
      <c r="BU34" s="57"/>
      <c r="BV34" s="57"/>
      <c r="BW34" s="57"/>
      <c r="BX34" s="57"/>
      <c r="BY34" s="57"/>
      <c r="BZ34" s="57"/>
      <c r="CA34" s="57"/>
      <c r="CB34" s="57"/>
      <c r="CC34" s="57"/>
      <c r="CD34" s="57"/>
      <c r="CE34" s="57"/>
      <c r="CF34" s="57"/>
      <c r="CG34" s="57"/>
      <c r="CH34" s="57"/>
      <c r="CI34" s="57"/>
      <c r="CJ34" s="57"/>
      <c r="CK34" s="57"/>
      <c r="CL34" s="57"/>
      <c r="CM34" s="57"/>
      <c r="CN34" s="57"/>
      <c r="CO34" s="57"/>
      <c r="CP34" s="57"/>
      <c r="CQ34" s="57"/>
      <c r="CR34" s="57"/>
      <c r="CS34" s="57"/>
      <c r="CT34" s="57"/>
      <c r="CU34" s="57"/>
      <c r="CV34" s="57"/>
      <c r="CW34" s="57"/>
      <c r="CX34" s="57"/>
      <c r="CY34" s="57"/>
      <c r="CZ34" s="57"/>
      <c r="DA34" s="57"/>
      <c r="DB34" s="57"/>
      <c r="DC34" s="57"/>
      <c r="DD34" s="57"/>
      <c r="DE34" s="57"/>
      <c r="DF34" s="57"/>
      <c r="DG34" s="57"/>
      <c r="DH34" s="57"/>
      <c r="DI34" s="57"/>
      <c r="DJ34" s="57"/>
      <c r="DK34" s="57"/>
      <c r="DL34" s="57"/>
      <c r="DM34" s="57"/>
      <c r="DN34" s="57"/>
      <c r="DO34" s="57"/>
      <c r="DP34" s="57"/>
      <c r="DQ34" s="57"/>
      <c r="DR34" s="57"/>
      <c r="DS34" s="57"/>
      <c r="DT34" s="57"/>
      <c r="DU34" s="57"/>
      <c r="DV34" s="57"/>
      <c r="DW34" s="57"/>
      <c r="DX34" s="57"/>
      <c r="DY34" s="57"/>
      <c r="DZ34" s="57"/>
      <c r="EA34" s="57"/>
      <c r="EB34" s="57"/>
      <c r="EC34" s="57"/>
      <c r="ED34" s="57"/>
      <c r="EE34" s="57"/>
      <c r="EF34" s="57"/>
      <c r="EG34" s="57"/>
      <c r="EH34" s="57"/>
      <c r="EI34" s="57"/>
      <c r="EJ34" s="57"/>
      <c r="EK34" s="57"/>
      <c r="EL34" s="57"/>
      <c r="EM34" s="57"/>
      <c r="EN34" s="57"/>
      <c r="EO34" s="57"/>
      <c r="EP34" s="57"/>
      <c r="EQ34" s="57"/>
      <c r="ER34" s="57"/>
      <c r="ES34" s="57"/>
      <c r="ET34" s="57"/>
      <c r="EU34" s="57"/>
      <c r="EV34" s="57"/>
      <c r="EW34" s="57"/>
      <c r="EX34" s="57"/>
      <c r="EY34" s="57"/>
      <c r="EZ34" s="57"/>
      <c r="FA34" s="57"/>
      <c r="FB34" s="57"/>
      <c r="FC34" s="57"/>
      <c r="FD34" s="57"/>
      <c r="FE34" s="57"/>
      <c r="FF34" s="57"/>
      <c r="FG34" s="57"/>
      <c r="FH34" s="57"/>
      <c r="FI34" s="57"/>
      <c r="FJ34" s="57"/>
      <c r="FK34" s="57"/>
      <c r="FL34" s="57"/>
      <c r="FM34" s="57"/>
      <c r="FN34" s="57"/>
      <c r="FO34" s="57"/>
      <c r="FP34" s="57"/>
      <c r="FQ34" s="57"/>
      <c r="FR34" s="57"/>
      <c r="FS34" s="57"/>
      <c r="FT34" s="57"/>
      <c r="FU34" s="57"/>
      <c r="FV34" s="57"/>
      <c r="FW34" s="57"/>
      <c r="FX34" s="57"/>
      <c r="FY34" s="57"/>
      <c r="FZ34" s="57"/>
      <c r="GA34" s="57"/>
      <c r="GB34" s="57"/>
      <c r="GC34" s="57"/>
      <c r="GD34" s="57"/>
      <c r="GE34" s="57"/>
      <c r="GF34" s="57"/>
      <c r="GG34" s="57"/>
      <c r="GH34" s="57"/>
      <c r="GI34" s="57"/>
      <c r="GJ34" s="57"/>
      <c r="GK34" s="57"/>
      <c r="GL34" s="57"/>
      <c r="GM34" s="57"/>
      <c r="GN34" s="57"/>
      <c r="GO34" s="57"/>
      <c r="GP34" s="57"/>
      <c r="GQ34" s="57"/>
      <c r="GR34" s="57"/>
      <c r="GS34" s="57"/>
      <c r="GT34" s="57"/>
      <c r="GU34" s="57"/>
      <c r="GV34" s="57"/>
      <c r="GW34" s="57"/>
      <c r="GX34" s="57"/>
      <c r="GY34" s="57"/>
      <c r="GZ34" s="57"/>
      <c r="HA34" s="57"/>
      <c r="HB34" s="57"/>
      <c r="HC34" s="57"/>
      <c r="HD34" s="57"/>
      <c r="HE34" s="57"/>
      <c r="HF34" s="57"/>
      <c r="HG34" s="57"/>
      <c r="HH34" s="57"/>
      <c r="HI34" s="57"/>
      <c r="HJ34" s="57"/>
      <c r="HK34" s="57"/>
      <c r="HL34" s="57"/>
      <c r="HM34" s="57"/>
      <c r="HN34" s="57"/>
      <c r="HO34" s="57"/>
      <c r="HP34" s="57"/>
      <c r="HQ34" s="57"/>
      <c r="HR34" s="57"/>
      <c r="HS34" s="57"/>
      <c r="HT34" s="57"/>
      <c r="HU34" s="57"/>
      <c r="HV34" s="57"/>
      <c r="HW34" s="57"/>
      <c r="HX34" s="57"/>
      <c r="HY34" s="57"/>
      <c r="HZ34" s="57"/>
      <c r="IA34" s="57"/>
      <c r="IB34" s="57"/>
      <c r="IC34" s="57"/>
      <c r="ID34" s="57"/>
      <c r="IE34" s="57"/>
      <c r="IF34" s="57"/>
      <c r="IG34" s="57"/>
      <c r="IH34" s="57"/>
      <c r="II34" s="57"/>
      <c r="IJ34" s="57"/>
      <c r="IK34" s="57"/>
      <c r="IL34" s="57"/>
      <c r="IM34" s="57"/>
      <c r="IN34" s="57"/>
      <c r="IO34" s="57"/>
      <c r="IP34" s="57"/>
      <c r="IQ34" s="57"/>
      <c r="IR34" s="57"/>
      <c r="IS34" s="57"/>
      <c r="IT34" s="57"/>
      <c r="IU34" s="57"/>
      <c r="IV34" s="57"/>
    </row>
    <row r="35" spans="1:256" s="58" customFormat="1" ht="15.75">
      <c r="A35" s="57"/>
      <c r="B35" s="79" t="s">
        <v>11</v>
      </c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57"/>
      <c r="BG35" s="57"/>
      <c r="BH35" s="57"/>
      <c r="BI35" s="57"/>
      <c r="BJ35" s="57"/>
      <c r="BK35" s="57"/>
      <c r="BL35" s="57"/>
      <c r="BM35" s="57"/>
      <c r="BN35" s="57"/>
      <c r="BO35" s="57"/>
      <c r="BP35" s="57"/>
      <c r="BQ35" s="57"/>
      <c r="BR35" s="57"/>
      <c r="BS35" s="57"/>
      <c r="BT35" s="57"/>
      <c r="BU35" s="57"/>
      <c r="BV35" s="57"/>
      <c r="BW35" s="57"/>
      <c r="BX35" s="57"/>
      <c r="BY35" s="57"/>
      <c r="BZ35" s="57"/>
      <c r="CA35" s="57"/>
      <c r="CB35" s="57"/>
      <c r="CC35" s="57"/>
      <c r="CD35" s="57"/>
      <c r="CE35" s="57"/>
      <c r="CF35" s="57"/>
      <c r="CG35" s="57"/>
      <c r="CH35" s="57"/>
      <c r="CI35" s="57"/>
      <c r="CJ35" s="57"/>
      <c r="CK35" s="57"/>
      <c r="CL35" s="57"/>
      <c r="CM35" s="57"/>
      <c r="CN35" s="57"/>
      <c r="CO35" s="57"/>
      <c r="CP35" s="57"/>
      <c r="CQ35" s="57"/>
      <c r="CR35" s="57"/>
      <c r="CS35" s="57"/>
      <c r="CT35" s="57"/>
      <c r="CU35" s="57"/>
      <c r="CV35" s="57"/>
      <c r="CW35" s="57"/>
      <c r="CX35" s="57"/>
      <c r="CY35" s="57"/>
      <c r="CZ35" s="57"/>
      <c r="DA35" s="57"/>
      <c r="DB35" s="57"/>
      <c r="DC35" s="57"/>
      <c r="DD35" s="57"/>
      <c r="DE35" s="57"/>
      <c r="DF35" s="57"/>
      <c r="DG35" s="57"/>
      <c r="DH35" s="57"/>
      <c r="DI35" s="57"/>
      <c r="DJ35" s="57"/>
      <c r="DK35" s="57"/>
      <c r="DL35" s="57"/>
      <c r="DM35" s="57"/>
      <c r="DN35" s="57"/>
      <c r="DO35" s="57"/>
      <c r="DP35" s="57"/>
      <c r="DQ35" s="57"/>
      <c r="DR35" s="57"/>
      <c r="DS35" s="57"/>
      <c r="DT35" s="57"/>
      <c r="DU35" s="57"/>
      <c r="DV35" s="57"/>
      <c r="DW35" s="57"/>
      <c r="DX35" s="57"/>
      <c r="DY35" s="57"/>
      <c r="DZ35" s="57"/>
      <c r="EA35" s="57"/>
      <c r="EB35" s="57"/>
      <c r="EC35" s="57"/>
      <c r="ED35" s="57"/>
      <c r="EE35" s="57"/>
      <c r="EF35" s="57"/>
      <c r="EG35" s="57"/>
      <c r="EH35" s="57"/>
      <c r="EI35" s="57"/>
      <c r="EJ35" s="57"/>
      <c r="EK35" s="57"/>
      <c r="EL35" s="57"/>
      <c r="EM35" s="57"/>
      <c r="EN35" s="57"/>
      <c r="EO35" s="57"/>
      <c r="EP35" s="57"/>
      <c r="EQ35" s="57"/>
      <c r="ER35" s="57"/>
      <c r="ES35" s="57"/>
      <c r="ET35" s="57"/>
      <c r="EU35" s="57"/>
      <c r="EV35" s="57"/>
      <c r="EW35" s="57"/>
      <c r="EX35" s="57"/>
      <c r="EY35" s="57"/>
      <c r="EZ35" s="57"/>
      <c r="FA35" s="57"/>
      <c r="FB35" s="57"/>
      <c r="FC35" s="57"/>
      <c r="FD35" s="57"/>
      <c r="FE35" s="57"/>
      <c r="FF35" s="57"/>
      <c r="FG35" s="57"/>
      <c r="FH35" s="57"/>
      <c r="FI35" s="57"/>
      <c r="FJ35" s="57"/>
      <c r="FK35" s="57"/>
      <c r="FL35" s="57"/>
      <c r="FM35" s="57"/>
      <c r="FN35" s="57"/>
      <c r="FO35" s="57"/>
      <c r="FP35" s="57"/>
      <c r="FQ35" s="57"/>
      <c r="FR35" s="57"/>
      <c r="FS35" s="57"/>
      <c r="FT35" s="57"/>
      <c r="FU35" s="57"/>
      <c r="FV35" s="57"/>
      <c r="FW35" s="57"/>
      <c r="FX35" s="57"/>
      <c r="FY35" s="57"/>
      <c r="FZ35" s="57"/>
      <c r="GA35" s="57"/>
      <c r="GB35" s="57"/>
      <c r="GC35" s="57"/>
      <c r="GD35" s="57"/>
      <c r="GE35" s="57"/>
      <c r="GF35" s="57"/>
      <c r="GG35" s="57"/>
      <c r="GH35" s="57"/>
      <c r="GI35" s="57"/>
      <c r="GJ35" s="57"/>
      <c r="GK35" s="57"/>
      <c r="GL35" s="57"/>
      <c r="GM35" s="57"/>
      <c r="GN35" s="57"/>
      <c r="GO35" s="57"/>
      <c r="GP35" s="57"/>
      <c r="GQ35" s="57"/>
      <c r="GR35" s="57"/>
      <c r="GS35" s="57"/>
      <c r="GT35" s="57"/>
      <c r="GU35" s="57"/>
      <c r="GV35" s="57"/>
      <c r="GW35" s="57"/>
      <c r="GX35" s="57"/>
      <c r="GY35" s="57"/>
      <c r="GZ35" s="57"/>
      <c r="HA35" s="57"/>
      <c r="HB35" s="57"/>
      <c r="HC35" s="57"/>
      <c r="HD35" s="57"/>
      <c r="HE35" s="57"/>
      <c r="HF35" s="57"/>
      <c r="HG35" s="57"/>
      <c r="HH35" s="57"/>
      <c r="HI35" s="57"/>
      <c r="HJ35" s="57"/>
      <c r="HK35" s="57"/>
      <c r="HL35" s="57"/>
      <c r="HM35" s="57"/>
      <c r="HN35" s="57"/>
      <c r="HO35" s="57"/>
      <c r="HP35" s="57"/>
      <c r="HQ35" s="57"/>
      <c r="HR35" s="57"/>
      <c r="HS35" s="57"/>
      <c r="HT35" s="57"/>
      <c r="HU35" s="57"/>
      <c r="HV35" s="57"/>
      <c r="HW35" s="57"/>
      <c r="HX35" s="57"/>
      <c r="HY35" s="57"/>
      <c r="HZ35" s="57"/>
      <c r="IA35" s="57"/>
      <c r="IB35" s="57"/>
      <c r="IC35" s="57"/>
      <c r="ID35" s="57"/>
      <c r="IE35" s="57"/>
      <c r="IF35" s="57"/>
      <c r="IG35" s="57"/>
      <c r="IH35" s="57"/>
      <c r="II35" s="57"/>
      <c r="IJ35" s="57"/>
      <c r="IK35" s="57"/>
      <c r="IL35" s="57"/>
      <c r="IM35" s="57"/>
      <c r="IN35" s="57"/>
      <c r="IO35" s="57"/>
      <c r="IP35" s="57"/>
      <c r="IQ35" s="57"/>
      <c r="IR35" s="57"/>
      <c r="IS35" s="57"/>
      <c r="IT35" s="57"/>
      <c r="IU35" s="57"/>
      <c r="IV35" s="57"/>
    </row>
    <row r="36" spans="1:256" s="58" customFormat="1" ht="15.75">
      <c r="A36" s="57"/>
      <c r="B36" s="79" t="s">
        <v>12</v>
      </c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7"/>
      <c r="AP36" s="57"/>
      <c r="AQ36" s="57"/>
      <c r="AR36" s="57"/>
      <c r="AS36" s="57"/>
      <c r="AT36" s="57"/>
      <c r="AU36" s="57"/>
      <c r="AV36" s="57"/>
      <c r="AW36" s="57"/>
      <c r="AX36" s="57"/>
      <c r="AY36" s="57"/>
      <c r="AZ36" s="57"/>
      <c r="BA36" s="57"/>
      <c r="BB36" s="57"/>
      <c r="BC36" s="57"/>
      <c r="BD36" s="57"/>
      <c r="BE36" s="57"/>
      <c r="BF36" s="57"/>
      <c r="BG36" s="57"/>
      <c r="BH36" s="57"/>
      <c r="BI36" s="57"/>
      <c r="BJ36" s="57"/>
      <c r="BK36" s="57"/>
      <c r="BL36" s="57"/>
      <c r="BM36" s="57"/>
      <c r="BN36" s="57"/>
      <c r="BO36" s="57"/>
      <c r="BP36" s="57"/>
      <c r="BQ36" s="57"/>
      <c r="BR36" s="57"/>
      <c r="BS36" s="57"/>
      <c r="BT36" s="57"/>
      <c r="BU36" s="57"/>
      <c r="BV36" s="57"/>
      <c r="BW36" s="57"/>
      <c r="BX36" s="57"/>
      <c r="BY36" s="57"/>
      <c r="BZ36" s="57"/>
      <c r="CA36" s="57"/>
      <c r="CB36" s="57"/>
      <c r="CC36" s="57"/>
      <c r="CD36" s="57"/>
      <c r="CE36" s="57"/>
      <c r="CF36" s="57"/>
      <c r="CG36" s="57"/>
      <c r="CH36" s="57"/>
      <c r="CI36" s="57"/>
      <c r="CJ36" s="57"/>
      <c r="CK36" s="57"/>
      <c r="CL36" s="57"/>
      <c r="CM36" s="57"/>
      <c r="CN36" s="57"/>
      <c r="CO36" s="57"/>
      <c r="CP36" s="57"/>
      <c r="CQ36" s="57"/>
      <c r="CR36" s="57"/>
      <c r="CS36" s="57"/>
      <c r="CT36" s="57"/>
      <c r="CU36" s="57"/>
      <c r="CV36" s="57"/>
      <c r="CW36" s="57"/>
      <c r="CX36" s="57"/>
      <c r="CY36" s="57"/>
      <c r="CZ36" s="57"/>
      <c r="DA36" s="57"/>
      <c r="DB36" s="57"/>
      <c r="DC36" s="57"/>
      <c r="DD36" s="57"/>
      <c r="DE36" s="57"/>
      <c r="DF36" s="57"/>
      <c r="DG36" s="57"/>
      <c r="DH36" s="57"/>
      <c r="DI36" s="57"/>
      <c r="DJ36" s="57"/>
      <c r="DK36" s="57"/>
      <c r="DL36" s="57"/>
      <c r="DM36" s="57"/>
      <c r="DN36" s="57"/>
      <c r="DO36" s="57"/>
      <c r="DP36" s="57"/>
      <c r="DQ36" s="57"/>
      <c r="DR36" s="57"/>
      <c r="DS36" s="57"/>
      <c r="DT36" s="57"/>
      <c r="DU36" s="57"/>
      <c r="DV36" s="57"/>
      <c r="DW36" s="57"/>
      <c r="DX36" s="57"/>
      <c r="DY36" s="57"/>
      <c r="DZ36" s="57"/>
      <c r="EA36" s="57"/>
      <c r="EB36" s="57"/>
      <c r="EC36" s="57"/>
      <c r="ED36" s="57"/>
      <c r="EE36" s="57"/>
      <c r="EF36" s="57"/>
      <c r="EG36" s="57"/>
      <c r="EH36" s="57"/>
      <c r="EI36" s="57"/>
      <c r="EJ36" s="57"/>
      <c r="EK36" s="57"/>
      <c r="EL36" s="57"/>
      <c r="EM36" s="57"/>
      <c r="EN36" s="57"/>
      <c r="EO36" s="57"/>
      <c r="EP36" s="57"/>
      <c r="EQ36" s="57"/>
      <c r="ER36" s="57"/>
      <c r="ES36" s="57"/>
      <c r="ET36" s="57"/>
      <c r="EU36" s="57"/>
      <c r="EV36" s="57"/>
      <c r="EW36" s="57"/>
      <c r="EX36" s="57"/>
      <c r="EY36" s="57"/>
      <c r="EZ36" s="57"/>
      <c r="FA36" s="57"/>
      <c r="FB36" s="57"/>
      <c r="FC36" s="57"/>
      <c r="FD36" s="57"/>
      <c r="FE36" s="57"/>
      <c r="FF36" s="57"/>
      <c r="FG36" s="57"/>
      <c r="FH36" s="57"/>
      <c r="FI36" s="57"/>
      <c r="FJ36" s="57"/>
      <c r="FK36" s="57"/>
      <c r="FL36" s="57"/>
      <c r="FM36" s="57"/>
      <c r="FN36" s="57"/>
      <c r="FO36" s="57"/>
      <c r="FP36" s="57"/>
      <c r="FQ36" s="57"/>
      <c r="FR36" s="57"/>
      <c r="FS36" s="57"/>
      <c r="FT36" s="57"/>
      <c r="FU36" s="57"/>
      <c r="FV36" s="57"/>
      <c r="FW36" s="57"/>
      <c r="FX36" s="57"/>
      <c r="FY36" s="57"/>
      <c r="FZ36" s="57"/>
      <c r="GA36" s="57"/>
      <c r="GB36" s="57"/>
      <c r="GC36" s="57"/>
      <c r="GD36" s="57"/>
      <c r="GE36" s="57"/>
      <c r="GF36" s="57"/>
      <c r="GG36" s="57"/>
      <c r="GH36" s="57"/>
      <c r="GI36" s="57"/>
      <c r="GJ36" s="57"/>
      <c r="GK36" s="57"/>
      <c r="GL36" s="57"/>
      <c r="GM36" s="57"/>
      <c r="GN36" s="57"/>
      <c r="GO36" s="57"/>
      <c r="GP36" s="57"/>
      <c r="GQ36" s="57"/>
      <c r="GR36" s="57"/>
      <c r="GS36" s="57"/>
      <c r="GT36" s="57"/>
      <c r="GU36" s="57"/>
      <c r="GV36" s="57"/>
      <c r="GW36" s="57"/>
      <c r="GX36" s="57"/>
      <c r="GY36" s="57"/>
      <c r="GZ36" s="57"/>
      <c r="HA36" s="57"/>
      <c r="HB36" s="57"/>
      <c r="HC36" s="57"/>
      <c r="HD36" s="57"/>
      <c r="HE36" s="57"/>
      <c r="HF36" s="57"/>
      <c r="HG36" s="57"/>
      <c r="HH36" s="57"/>
      <c r="HI36" s="57"/>
      <c r="HJ36" s="57"/>
      <c r="HK36" s="57"/>
      <c r="HL36" s="57"/>
      <c r="HM36" s="57"/>
      <c r="HN36" s="57"/>
      <c r="HO36" s="57"/>
      <c r="HP36" s="57"/>
      <c r="HQ36" s="57"/>
      <c r="HR36" s="57"/>
      <c r="HS36" s="57"/>
      <c r="HT36" s="57"/>
      <c r="HU36" s="57"/>
      <c r="HV36" s="57"/>
      <c r="HW36" s="57"/>
      <c r="HX36" s="57"/>
      <c r="HY36" s="57"/>
      <c r="HZ36" s="57"/>
      <c r="IA36" s="57"/>
      <c r="IB36" s="57"/>
      <c r="IC36" s="57"/>
      <c r="ID36" s="57"/>
      <c r="IE36" s="57"/>
      <c r="IF36" s="57"/>
      <c r="IG36" s="57"/>
      <c r="IH36" s="57"/>
      <c r="II36" s="57"/>
      <c r="IJ36" s="57"/>
      <c r="IK36" s="57"/>
      <c r="IL36" s="57"/>
      <c r="IM36" s="57"/>
      <c r="IN36" s="57"/>
      <c r="IO36" s="57"/>
      <c r="IP36" s="57"/>
      <c r="IQ36" s="57"/>
      <c r="IR36" s="57"/>
      <c r="IS36" s="57"/>
      <c r="IT36" s="57"/>
      <c r="IU36" s="57"/>
      <c r="IV36" s="57"/>
    </row>
    <row r="37" spans="1:256" s="58" customFormat="1" ht="15.75">
      <c r="A37" s="57"/>
      <c r="B37" s="79" t="s">
        <v>13</v>
      </c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7"/>
      <c r="AP37" s="57"/>
      <c r="AQ37" s="57"/>
      <c r="AR37" s="57"/>
      <c r="AS37" s="57"/>
      <c r="AT37" s="57"/>
      <c r="AU37" s="57"/>
      <c r="AV37" s="57"/>
      <c r="AW37" s="57"/>
      <c r="AX37" s="57"/>
      <c r="AY37" s="57"/>
      <c r="AZ37" s="57"/>
      <c r="BA37" s="57"/>
      <c r="BB37" s="57"/>
      <c r="BC37" s="57"/>
      <c r="BD37" s="57"/>
      <c r="BE37" s="57"/>
      <c r="BF37" s="57"/>
      <c r="BG37" s="57"/>
      <c r="BH37" s="57"/>
      <c r="BI37" s="57"/>
      <c r="BJ37" s="57"/>
      <c r="BK37" s="57"/>
      <c r="BL37" s="57"/>
      <c r="BM37" s="57"/>
      <c r="BN37" s="57"/>
      <c r="BO37" s="57"/>
      <c r="BP37" s="57"/>
      <c r="BQ37" s="57"/>
      <c r="BR37" s="57"/>
      <c r="BS37" s="57"/>
      <c r="BT37" s="57"/>
      <c r="BU37" s="57"/>
      <c r="BV37" s="57"/>
      <c r="BW37" s="57"/>
      <c r="BX37" s="57"/>
      <c r="BY37" s="57"/>
      <c r="BZ37" s="57"/>
      <c r="CA37" s="57"/>
      <c r="CB37" s="57"/>
      <c r="CC37" s="57"/>
      <c r="CD37" s="57"/>
      <c r="CE37" s="57"/>
      <c r="CF37" s="57"/>
      <c r="CG37" s="57"/>
      <c r="CH37" s="57"/>
      <c r="CI37" s="57"/>
      <c r="CJ37" s="57"/>
      <c r="CK37" s="57"/>
      <c r="CL37" s="57"/>
      <c r="CM37" s="57"/>
      <c r="CN37" s="57"/>
      <c r="CO37" s="57"/>
      <c r="CP37" s="57"/>
      <c r="CQ37" s="57"/>
      <c r="CR37" s="57"/>
      <c r="CS37" s="57"/>
      <c r="CT37" s="57"/>
      <c r="CU37" s="57"/>
      <c r="CV37" s="57"/>
      <c r="CW37" s="57"/>
      <c r="CX37" s="57"/>
      <c r="CY37" s="57"/>
      <c r="CZ37" s="57"/>
      <c r="DA37" s="57"/>
      <c r="DB37" s="57"/>
      <c r="DC37" s="57"/>
      <c r="DD37" s="57"/>
      <c r="DE37" s="57"/>
      <c r="DF37" s="57"/>
      <c r="DG37" s="57"/>
      <c r="DH37" s="57"/>
      <c r="DI37" s="57"/>
      <c r="DJ37" s="57"/>
      <c r="DK37" s="57"/>
      <c r="DL37" s="57"/>
      <c r="DM37" s="57"/>
      <c r="DN37" s="57"/>
      <c r="DO37" s="57"/>
      <c r="DP37" s="57"/>
      <c r="DQ37" s="57"/>
      <c r="DR37" s="57"/>
      <c r="DS37" s="57"/>
      <c r="DT37" s="57"/>
      <c r="DU37" s="57"/>
      <c r="DV37" s="57"/>
      <c r="DW37" s="57"/>
      <c r="DX37" s="57"/>
      <c r="DY37" s="57"/>
      <c r="DZ37" s="57"/>
      <c r="EA37" s="57"/>
      <c r="EB37" s="57"/>
      <c r="EC37" s="57"/>
      <c r="ED37" s="57"/>
      <c r="EE37" s="57"/>
      <c r="EF37" s="57"/>
      <c r="EG37" s="57"/>
      <c r="EH37" s="57"/>
      <c r="EI37" s="57"/>
      <c r="EJ37" s="57"/>
      <c r="EK37" s="57"/>
      <c r="EL37" s="57"/>
      <c r="EM37" s="57"/>
      <c r="EN37" s="57"/>
      <c r="EO37" s="57"/>
      <c r="EP37" s="57"/>
      <c r="EQ37" s="57"/>
      <c r="ER37" s="57"/>
      <c r="ES37" s="57"/>
      <c r="ET37" s="57"/>
      <c r="EU37" s="57"/>
      <c r="EV37" s="57"/>
      <c r="EW37" s="57"/>
      <c r="EX37" s="57"/>
      <c r="EY37" s="57"/>
      <c r="EZ37" s="57"/>
      <c r="FA37" s="57"/>
      <c r="FB37" s="57"/>
      <c r="FC37" s="57"/>
      <c r="FD37" s="57"/>
      <c r="FE37" s="57"/>
      <c r="FF37" s="57"/>
      <c r="FG37" s="57"/>
      <c r="FH37" s="57"/>
      <c r="FI37" s="57"/>
      <c r="FJ37" s="57"/>
      <c r="FK37" s="57"/>
      <c r="FL37" s="57"/>
      <c r="FM37" s="57"/>
      <c r="FN37" s="57"/>
      <c r="FO37" s="57"/>
      <c r="FP37" s="57"/>
      <c r="FQ37" s="57"/>
      <c r="FR37" s="57"/>
      <c r="FS37" s="57"/>
      <c r="FT37" s="57"/>
      <c r="FU37" s="57"/>
      <c r="FV37" s="57"/>
      <c r="FW37" s="57"/>
      <c r="FX37" s="57"/>
      <c r="FY37" s="57"/>
      <c r="FZ37" s="57"/>
      <c r="GA37" s="57"/>
      <c r="GB37" s="57"/>
      <c r="GC37" s="57"/>
      <c r="GD37" s="57"/>
      <c r="GE37" s="57"/>
      <c r="GF37" s="57"/>
      <c r="GG37" s="57"/>
      <c r="GH37" s="57"/>
      <c r="GI37" s="57"/>
      <c r="GJ37" s="57"/>
      <c r="GK37" s="57"/>
      <c r="GL37" s="57"/>
      <c r="GM37" s="57"/>
      <c r="GN37" s="57"/>
      <c r="GO37" s="57"/>
      <c r="GP37" s="57"/>
      <c r="GQ37" s="57"/>
      <c r="GR37" s="57"/>
      <c r="GS37" s="57"/>
      <c r="GT37" s="57"/>
      <c r="GU37" s="57"/>
      <c r="GV37" s="57"/>
      <c r="GW37" s="57"/>
      <c r="GX37" s="57"/>
      <c r="GY37" s="57"/>
      <c r="GZ37" s="57"/>
      <c r="HA37" s="57"/>
      <c r="HB37" s="57"/>
      <c r="HC37" s="57"/>
      <c r="HD37" s="57"/>
      <c r="HE37" s="57"/>
      <c r="HF37" s="57"/>
      <c r="HG37" s="57"/>
      <c r="HH37" s="57"/>
      <c r="HI37" s="57"/>
      <c r="HJ37" s="57"/>
      <c r="HK37" s="57"/>
      <c r="HL37" s="57"/>
      <c r="HM37" s="57"/>
      <c r="HN37" s="57"/>
      <c r="HO37" s="57"/>
      <c r="HP37" s="57"/>
      <c r="HQ37" s="57"/>
      <c r="HR37" s="57"/>
      <c r="HS37" s="57"/>
      <c r="HT37" s="57"/>
      <c r="HU37" s="57"/>
      <c r="HV37" s="57"/>
      <c r="HW37" s="57"/>
      <c r="HX37" s="57"/>
      <c r="HY37" s="57"/>
      <c r="HZ37" s="57"/>
      <c r="IA37" s="57"/>
      <c r="IB37" s="57"/>
      <c r="IC37" s="57"/>
      <c r="ID37" s="57"/>
      <c r="IE37" s="57"/>
      <c r="IF37" s="57"/>
      <c r="IG37" s="57"/>
      <c r="IH37" s="57"/>
      <c r="II37" s="57"/>
      <c r="IJ37" s="57"/>
      <c r="IK37" s="57"/>
      <c r="IL37" s="57"/>
      <c r="IM37" s="57"/>
      <c r="IN37" s="57"/>
      <c r="IO37" s="57"/>
      <c r="IP37" s="57"/>
      <c r="IQ37" s="57"/>
      <c r="IR37" s="57"/>
      <c r="IS37" s="57"/>
      <c r="IT37" s="57"/>
      <c r="IU37" s="57"/>
      <c r="IV37" s="57"/>
    </row>
    <row r="38" spans="1:256" s="58" customFormat="1" ht="15.75">
      <c r="A38" s="57"/>
      <c r="B38" s="79" t="s">
        <v>14</v>
      </c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7"/>
      <c r="AS38" s="57"/>
      <c r="AT38" s="57"/>
      <c r="AU38" s="57"/>
      <c r="AV38" s="57"/>
      <c r="AW38" s="57"/>
      <c r="AX38" s="57"/>
      <c r="AY38" s="57"/>
      <c r="AZ38" s="57"/>
      <c r="BA38" s="57"/>
      <c r="BB38" s="57"/>
      <c r="BC38" s="57"/>
      <c r="BD38" s="57"/>
      <c r="BE38" s="57"/>
      <c r="BF38" s="57"/>
      <c r="BG38" s="57"/>
      <c r="BH38" s="57"/>
      <c r="BI38" s="57"/>
      <c r="BJ38" s="57"/>
      <c r="BK38" s="57"/>
      <c r="BL38" s="57"/>
      <c r="BM38" s="57"/>
      <c r="BN38" s="57"/>
      <c r="BO38" s="57"/>
      <c r="BP38" s="57"/>
      <c r="BQ38" s="57"/>
      <c r="BR38" s="57"/>
      <c r="BS38" s="57"/>
      <c r="BT38" s="57"/>
      <c r="BU38" s="57"/>
      <c r="BV38" s="57"/>
      <c r="BW38" s="57"/>
      <c r="BX38" s="57"/>
      <c r="BY38" s="57"/>
      <c r="BZ38" s="57"/>
      <c r="CA38" s="57"/>
      <c r="CB38" s="57"/>
      <c r="CC38" s="57"/>
      <c r="CD38" s="57"/>
      <c r="CE38" s="57"/>
      <c r="CF38" s="57"/>
      <c r="CG38" s="57"/>
      <c r="CH38" s="57"/>
      <c r="CI38" s="57"/>
      <c r="CJ38" s="57"/>
      <c r="CK38" s="57"/>
      <c r="CL38" s="57"/>
      <c r="CM38" s="57"/>
      <c r="CN38" s="57"/>
      <c r="CO38" s="57"/>
      <c r="CP38" s="57"/>
      <c r="CQ38" s="57"/>
      <c r="CR38" s="57"/>
      <c r="CS38" s="57"/>
      <c r="CT38" s="57"/>
      <c r="CU38" s="57"/>
      <c r="CV38" s="57"/>
      <c r="CW38" s="57"/>
      <c r="CX38" s="57"/>
      <c r="CY38" s="57"/>
      <c r="CZ38" s="57"/>
      <c r="DA38" s="57"/>
      <c r="DB38" s="57"/>
      <c r="DC38" s="57"/>
      <c r="DD38" s="57"/>
      <c r="DE38" s="57"/>
      <c r="DF38" s="57"/>
      <c r="DG38" s="57"/>
      <c r="DH38" s="57"/>
      <c r="DI38" s="57"/>
      <c r="DJ38" s="57"/>
      <c r="DK38" s="57"/>
      <c r="DL38" s="57"/>
      <c r="DM38" s="57"/>
      <c r="DN38" s="57"/>
      <c r="DO38" s="57"/>
      <c r="DP38" s="57"/>
      <c r="DQ38" s="57"/>
      <c r="DR38" s="57"/>
      <c r="DS38" s="57"/>
      <c r="DT38" s="57"/>
      <c r="DU38" s="57"/>
      <c r="DV38" s="57"/>
      <c r="DW38" s="57"/>
      <c r="DX38" s="57"/>
      <c r="DY38" s="57"/>
      <c r="DZ38" s="57"/>
      <c r="EA38" s="57"/>
      <c r="EB38" s="57"/>
      <c r="EC38" s="57"/>
      <c r="ED38" s="57"/>
      <c r="EE38" s="57"/>
      <c r="EF38" s="57"/>
      <c r="EG38" s="57"/>
      <c r="EH38" s="57"/>
      <c r="EI38" s="57"/>
      <c r="EJ38" s="57"/>
      <c r="EK38" s="57"/>
      <c r="EL38" s="57"/>
      <c r="EM38" s="57"/>
      <c r="EN38" s="57"/>
      <c r="EO38" s="57"/>
      <c r="EP38" s="57"/>
      <c r="EQ38" s="57"/>
      <c r="ER38" s="57"/>
      <c r="ES38" s="57"/>
      <c r="ET38" s="57"/>
      <c r="EU38" s="57"/>
      <c r="EV38" s="57"/>
      <c r="EW38" s="57"/>
      <c r="EX38" s="57"/>
      <c r="EY38" s="57"/>
      <c r="EZ38" s="57"/>
      <c r="FA38" s="57"/>
      <c r="FB38" s="57"/>
      <c r="FC38" s="57"/>
      <c r="FD38" s="57"/>
      <c r="FE38" s="57"/>
      <c r="FF38" s="57"/>
      <c r="FG38" s="57"/>
      <c r="FH38" s="57"/>
      <c r="FI38" s="57"/>
      <c r="FJ38" s="57"/>
      <c r="FK38" s="57"/>
      <c r="FL38" s="57"/>
      <c r="FM38" s="57"/>
      <c r="FN38" s="57"/>
      <c r="FO38" s="57"/>
      <c r="FP38" s="57"/>
      <c r="FQ38" s="57"/>
      <c r="FR38" s="57"/>
      <c r="FS38" s="57"/>
      <c r="FT38" s="57"/>
      <c r="FU38" s="57"/>
      <c r="FV38" s="57"/>
      <c r="FW38" s="57"/>
      <c r="FX38" s="57"/>
      <c r="FY38" s="57"/>
      <c r="FZ38" s="57"/>
      <c r="GA38" s="57"/>
      <c r="GB38" s="57"/>
      <c r="GC38" s="57"/>
      <c r="GD38" s="57"/>
      <c r="GE38" s="57"/>
      <c r="GF38" s="57"/>
      <c r="GG38" s="57"/>
      <c r="GH38" s="57"/>
      <c r="GI38" s="57"/>
      <c r="GJ38" s="57"/>
      <c r="GK38" s="57"/>
      <c r="GL38" s="57"/>
      <c r="GM38" s="57"/>
      <c r="GN38" s="57"/>
      <c r="GO38" s="57"/>
      <c r="GP38" s="57"/>
      <c r="GQ38" s="57"/>
      <c r="GR38" s="57"/>
      <c r="GS38" s="57"/>
      <c r="GT38" s="57"/>
      <c r="GU38" s="57"/>
      <c r="GV38" s="57"/>
      <c r="GW38" s="57"/>
      <c r="GX38" s="57"/>
      <c r="GY38" s="57"/>
      <c r="GZ38" s="57"/>
      <c r="HA38" s="57"/>
      <c r="HB38" s="57"/>
      <c r="HC38" s="57"/>
      <c r="HD38" s="57"/>
      <c r="HE38" s="57"/>
      <c r="HF38" s="57"/>
      <c r="HG38" s="57"/>
      <c r="HH38" s="57"/>
      <c r="HI38" s="57"/>
      <c r="HJ38" s="57"/>
      <c r="HK38" s="57"/>
      <c r="HL38" s="57"/>
      <c r="HM38" s="57"/>
      <c r="HN38" s="57"/>
      <c r="HO38" s="57"/>
      <c r="HP38" s="57"/>
      <c r="HQ38" s="57"/>
      <c r="HR38" s="57"/>
      <c r="HS38" s="57"/>
      <c r="HT38" s="57"/>
      <c r="HU38" s="57"/>
      <c r="HV38" s="57"/>
      <c r="HW38" s="57"/>
      <c r="HX38" s="57"/>
      <c r="HY38" s="57"/>
      <c r="HZ38" s="57"/>
      <c r="IA38" s="57"/>
      <c r="IB38" s="57"/>
      <c r="IC38" s="57"/>
      <c r="ID38" s="57"/>
      <c r="IE38" s="57"/>
      <c r="IF38" s="57"/>
      <c r="IG38" s="57"/>
      <c r="IH38" s="57"/>
      <c r="II38" s="57"/>
      <c r="IJ38" s="57"/>
      <c r="IK38" s="57"/>
      <c r="IL38" s="57"/>
      <c r="IM38" s="57"/>
      <c r="IN38" s="57"/>
      <c r="IO38" s="57"/>
      <c r="IP38" s="57"/>
      <c r="IQ38" s="57"/>
      <c r="IR38" s="57"/>
      <c r="IS38" s="57"/>
      <c r="IT38" s="57"/>
      <c r="IU38" s="57"/>
      <c r="IV38" s="57"/>
    </row>
    <row r="39" spans="1:256" s="58" customFormat="1" ht="15.75">
      <c r="A39" s="57"/>
      <c r="B39" s="81" t="s">
        <v>15</v>
      </c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57"/>
      <c r="AS39" s="57"/>
      <c r="AT39" s="57"/>
      <c r="AU39" s="57"/>
      <c r="AV39" s="57"/>
      <c r="AW39" s="57"/>
      <c r="AX39" s="57"/>
      <c r="AY39" s="57"/>
      <c r="AZ39" s="57"/>
      <c r="BA39" s="57"/>
      <c r="BB39" s="57"/>
      <c r="BC39" s="57"/>
      <c r="BD39" s="57"/>
      <c r="BE39" s="57"/>
      <c r="BF39" s="57"/>
      <c r="BG39" s="57"/>
      <c r="BH39" s="57"/>
      <c r="BI39" s="57"/>
      <c r="BJ39" s="57"/>
      <c r="BK39" s="57"/>
      <c r="BL39" s="57"/>
      <c r="BM39" s="57"/>
      <c r="BN39" s="57"/>
      <c r="BO39" s="57"/>
      <c r="BP39" s="57"/>
      <c r="BQ39" s="57"/>
      <c r="BR39" s="57"/>
      <c r="BS39" s="57"/>
      <c r="BT39" s="57"/>
      <c r="BU39" s="57"/>
      <c r="BV39" s="57"/>
      <c r="BW39" s="57"/>
      <c r="BX39" s="57"/>
      <c r="BY39" s="57"/>
      <c r="BZ39" s="57"/>
      <c r="CA39" s="57"/>
      <c r="CB39" s="57"/>
      <c r="CC39" s="57"/>
      <c r="CD39" s="57"/>
      <c r="CE39" s="57"/>
      <c r="CF39" s="57"/>
      <c r="CG39" s="57"/>
      <c r="CH39" s="57"/>
      <c r="CI39" s="57"/>
      <c r="CJ39" s="57"/>
      <c r="CK39" s="57"/>
      <c r="CL39" s="57"/>
      <c r="CM39" s="57"/>
      <c r="CN39" s="57"/>
      <c r="CO39" s="57"/>
      <c r="CP39" s="57"/>
      <c r="CQ39" s="57"/>
      <c r="CR39" s="57"/>
      <c r="CS39" s="57"/>
      <c r="CT39" s="57"/>
      <c r="CU39" s="57"/>
      <c r="CV39" s="57"/>
      <c r="CW39" s="57"/>
      <c r="CX39" s="57"/>
      <c r="CY39" s="57"/>
      <c r="CZ39" s="57"/>
      <c r="DA39" s="57"/>
      <c r="DB39" s="57"/>
      <c r="DC39" s="57"/>
      <c r="DD39" s="57"/>
      <c r="DE39" s="57"/>
      <c r="DF39" s="57"/>
      <c r="DG39" s="57"/>
      <c r="DH39" s="57"/>
      <c r="DI39" s="57"/>
      <c r="DJ39" s="57"/>
      <c r="DK39" s="57"/>
      <c r="DL39" s="57"/>
      <c r="DM39" s="57"/>
      <c r="DN39" s="57"/>
      <c r="DO39" s="57"/>
      <c r="DP39" s="57"/>
      <c r="DQ39" s="57"/>
      <c r="DR39" s="57"/>
      <c r="DS39" s="57"/>
      <c r="DT39" s="57"/>
      <c r="DU39" s="57"/>
      <c r="DV39" s="57"/>
      <c r="DW39" s="57"/>
      <c r="DX39" s="57"/>
      <c r="DY39" s="57"/>
      <c r="DZ39" s="57"/>
      <c r="EA39" s="57"/>
      <c r="EB39" s="57"/>
      <c r="EC39" s="57"/>
      <c r="ED39" s="57"/>
      <c r="EE39" s="57"/>
      <c r="EF39" s="57"/>
      <c r="EG39" s="57"/>
      <c r="EH39" s="57"/>
      <c r="EI39" s="57"/>
      <c r="EJ39" s="57"/>
      <c r="EK39" s="57"/>
      <c r="EL39" s="57"/>
      <c r="EM39" s="57"/>
      <c r="EN39" s="57"/>
      <c r="EO39" s="57"/>
      <c r="EP39" s="57"/>
      <c r="EQ39" s="57"/>
      <c r="ER39" s="57"/>
      <c r="ES39" s="57"/>
      <c r="ET39" s="57"/>
      <c r="EU39" s="57"/>
      <c r="EV39" s="57"/>
      <c r="EW39" s="57"/>
      <c r="EX39" s="57"/>
      <c r="EY39" s="57"/>
      <c r="EZ39" s="57"/>
      <c r="FA39" s="57"/>
      <c r="FB39" s="57"/>
      <c r="FC39" s="57"/>
      <c r="FD39" s="57"/>
      <c r="FE39" s="57"/>
      <c r="FF39" s="57"/>
      <c r="FG39" s="57"/>
      <c r="FH39" s="57"/>
      <c r="FI39" s="57"/>
      <c r="FJ39" s="57"/>
      <c r="FK39" s="57"/>
      <c r="FL39" s="57"/>
      <c r="FM39" s="57"/>
      <c r="FN39" s="57"/>
      <c r="FO39" s="57"/>
      <c r="FP39" s="57"/>
      <c r="FQ39" s="57"/>
      <c r="FR39" s="57"/>
      <c r="FS39" s="57"/>
      <c r="FT39" s="57"/>
      <c r="FU39" s="57"/>
      <c r="FV39" s="57"/>
      <c r="FW39" s="57"/>
      <c r="FX39" s="57"/>
      <c r="FY39" s="57"/>
      <c r="FZ39" s="57"/>
      <c r="GA39" s="57"/>
      <c r="GB39" s="57"/>
      <c r="GC39" s="57"/>
      <c r="GD39" s="57"/>
      <c r="GE39" s="57"/>
      <c r="GF39" s="57"/>
      <c r="GG39" s="57"/>
      <c r="GH39" s="57"/>
      <c r="GI39" s="57"/>
      <c r="GJ39" s="57"/>
      <c r="GK39" s="57"/>
      <c r="GL39" s="57"/>
      <c r="GM39" s="57"/>
      <c r="GN39" s="57"/>
      <c r="GO39" s="57"/>
      <c r="GP39" s="57"/>
      <c r="GQ39" s="57"/>
      <c r="GR39" s="57"/>
      <c r="GS39" s="57"/>
      <c r="GT39" s="57"/>
      <c r="GU39" s="57"/>
      <c r="GV39" s="57"/>
      <c r="GW39" s="57"/>
      <c r="GX39" s="57"/>
      <c r="GY39" s="57"/>
      <c r="GZ39" s="57"/>
      <c r="HA39" s="57"/>
      <c r="HB39" s="57"/>
      <c r="HC39" s="57"/>
      <c r="HD39" s="57"/>
      <c r="HE39" s="57"/>
      <c r="HF39" s="57"/>
      <c r="HG39" s="57"/>
      <c r="HH39" s="57"/>
      <c r="HI39" s="57"/>
      <c r="HJ39" s="57"/>
      <c r="HK39" s="57"/>
      <c r="HL39" s="57"/>
      <c r="HM39" s="57"/>
      <c r="HN39" s="57"/>
      <c r="HO39" s="57"/>
      <c r="HP39" s="57"/>
      <c r="HQ39" s="57"/>
      <c r="HR39" s="57"/>
      <c r="HS39" s="57"/>
      <c r="HT39" s="57"/>
      <c r="HU39" s="57"/>
      <c r="HV39" s="57"/>
      <c r="HW39" s="57"/>
      <c r="HX39" s="57"/>
      <c r="HY39" s="57"/>
      <c r="HZ39" s="57"/>
      <c r="IA39" s="57"/>
      <c r="IB39" s="57"/>
      <c r="IC39" s="57"/>
      <c r="ID39" s="57"/>
      <c r="IE39" s="57"/>
      <c r="IF39" s="57"/>
      <c r="IG39" s="57"/>
      <c r="IH39" s="57"/>
      <c r="II39" s="57"/>
      <c r="IJ39" s="57"/>
      <c r="IK39" s="57"/>
      <c r="IL39" s="57"/>
      <c r="IM39" s="57"/>
      <c r="IN39" s="57"/>
      <c r="IO39" s="57"/>
      <c r="IP39" s="57"/>
      <c r="IQ39" s="57"/>
      <c r="IR39" s="57"/>
      <c r="IS39" s="57"/>
      <c r="IT39" s="57"/>
      <c r="IU39" s="57"/>
      <c r="IV39" s="57"/>
    </row>
    <row r="40" spans="1:256" s="58" customFormat="1" ht="15.75">
      <c r="A40" s="57"/>
      <c r="B40" s="79" t="s">
        <v>16</v>
      </c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57"/>
      <c r="AS40" s="57"/>
      <c r="AT40" s="57"/>
      <c r="AU40" s="57"/>
      <c r="AV40" s="57"/>
      <c r="AW40" s="57"/>
      <c r="AX40" s="57"/>
      <c r="AY40" s="57"/>
      <c r="AZ40" s="57"/>
      <c r="BA40" s="57"/>
      <c r="BB40" s="57"/>
      <c r="BC40" s="57"/>
      <c r="BD40" s="57"/>
      <c r="BE40" s="57"/>
      <c r="BF40" s="57"/>
      <c r="BG40" s="57"/>
      <c r="BH40" s="57"/>
      <c r="BI40" s="57"/>
      <c r="BJ40" s="57"/>
      <c r="BK40" s="57"/>
      <c r="BL40" s="57"/>
      <c r="BM40" s="57"/>
      <c r="BN40" s="57"/>
      <c r="BO40" s="57"/>
      <c r="BP40" s="57"/>
      <c r="BQ40" s="57"/>
      <c r="BR40" s="57"/>
      <c r="BS40" s="57"/>
      <c r="BT40" s="57"/>
      <c r="BU40" s="57"/>
      <c r="BV40" s="57"/>
      <c r="BW40" s="57"/>
      <c r="BX40" s="57"/>
      <c r="BY40" s="57"/>
      <c r="BZ40" s="57"/>
      <c r="CA40" s="57"/>
      <c r="CB40" s="57"/>
      <c r="CC40" s="57"/>
      <c r="CD40" s="57"/>
      <c r="CE40" s="57"/>
      <c r="CF40" s="57"/>
      <c r="CG40" s="57"/>
      <c r="CH40" s="57"/>
      <c r="CI40" s="57"/>
      <c r="CJ40" s="57"/>
      <c r="CK40" s="57"/>
      <c r="CL40" s="57"/>
      <c r="CM40" s="57"/>
      <c r="CN40" s="57"/>
      <c r="CO40" s="57"/>
      <c r="CP40" s="57"/>
      <c r="CQ40" s="57"/>
      <c r="CR40" s="57"/>
      <c r="CS40" s="57"/>
      <c r="CT40" s="57"/>
      <c r="CU40" s="57"/>
      <c r="CV40" s="57"/>
      <c r="CW40" s="57"/>
      <c r="CX40" s="57"/>
      <c r="CY40" s="57"/>
      <c r="CZ40" s="57"/>
      <c r="DA40" s="57"/>
      <c r="DB40" s="57"/>
      <c r="DC40" s="57"/>
      <c r="DD40" s="57"/>
      <c r="DE40" s="57"/>
      <c r="DF40" s="57"/>
      <c r="DG40" s="57"/>
      <c r="DH40" s="57"/>
      <c r="DI40" s="57"/>
      <c r="DJ40" s="57"/>
      <c r="DK40" s="57"/>
      <c r="DL40" s="57"/>
      <c r="DM40" s="57"/>
      <c r="DN40" s="57"/>
      <c r="DO40" s="57"/>
      <c r="DP40" s="57"/>
      <c r="DQ40" s="57"/>
      <c r="DR40" s="57"/>
      <c r="DS40" s="57"/>
      <c r="DT40" s="57"/>
      <c r="DU40" s="57"/>
      <c r="DV40" s="57"/>
      <c r="DW40" s="57"/>
      <c r="DX40" s="57"/>
      <c r="DY40" s="57"/>
      <c r="DZ40" s="57"/>
      <c r="EA40" s="57"/>
      <c r="EB40" s="57"/>
      <c r="EC40" s="57"/>
      <c r="ED40" s="57"/>
      <c r="EE40" s="57"/>
      <c r="EF40" s="57"/>
      <c r="EG40" s="57"/>
      <c r="EH40" s="57"/>
      <c r="EI40" s="57"/>
      <c r="EJ40" s="57"/>
      <c r="EK40" s="57"/>
      <c r="EL40" s="57"/>
      <c r="EM40" s="57"/>
      <c r="EN40" s="57"/>
      <c r="EO40" s="57"/>
      <c r="EP40" s="57"/>
      <c r="EQ40" s="57"/>
      <c r="ER40" s="57"/>
      <c r="ES40" s="57"/>
      <c r="ET40" s="57"/>
      <c r="EU40" s="57"/>
      <c r="EV40" s="57"/>
      <c r="EW40" s="57"/>
      <c r="EX40" s="57"/>
      <c r="EY40" s="57"/>
      <c r="EZ40" s="57"/>
      <c r="FA40" s="57"/>
      <c r="FB40" s="57"/>
      <c r="FC40" s="57"/>
      <c r="FD40" s="57"/>
      <c r="FE40" s="57"/>
      <c r="FF40" s="57"/>
      <c r="FG40" s="57"/>
      <c r="FH40" s="57"/>
      <c r="FI40" s="57"/>
      <c r="FJ40" s="57"/>
      <c r="FK40" s="57"/>
      <c r="FL40" s="57"/>
      <c r="FM40" s="57"/>
      <c r="FN40" s="57"/>
      <c r="FO40" s="57"/>
      <c r="FP40" s="57"/>
      <c r="FQ40" s="57"/>
      <c r="FR40" s="57"/>
      <c r="FS40" s="57"/>
      <c r="FT40" s="57"/>
      <c r="FU40" s="57"/>
      <c r="FV40" s="57"/>
      <c r="FW40" s="57"/>
      <c r="FX40" s="57"/>
      <c r="FY40" s="57"/>
      <c r="FZ40" s="57"/>
      <c r="GA40" s="57"/>
      <c r="GB40" s="57"/>
      <c r="GC40" s="57"/>
      <c r="GD40" s="57"/>
      <c r="GE40" s="57"/>
      <c r="GF40" s="57"/>
      <c r="GG40" s="57"/>
      <c r="GH40" s="57"/>
      <c r="GI40" s="57"/>
      <c r="GJ40" s="57"/>
      <c r="GK40" s="57"/>
      <c r="GL40" s="57"/>
      <c r="GM40" s="57"/>
      <c r="GN40" s="57"/>
      <c r="GO40" s="57"/>
      <c r="GP40" s="57"/>
      <c r="GQ40" s="57"/>
      <c r="GR40" s="57"/>
      <c r="GS40" s="57"/>
      <c r="GT40" s="57"/>
      <c r="GU40" s="57"/>
      <c r="GV40" s="57"/>
      <c r="GW40" s="57"/>
      <c r="GX40" s="57"/>
      <c r="GY40" s="57"/>
      <c r="GZ40" s="57"/>
      <c r="HA40" s="57"/>
      <c r="HB40" s="57"/>
      <c r="HC40" s="57"/>
      <c r="HD40" s="57"/>
      <c r="HE40" s="57"/>
      <c r="HF40" s="57"/>
      <c r="HG40" s="57"/>
      <c r="HH40" s="57"/>
      <c r="HI40" s="57"/>
      <c r="HJ40" s="57"/>
      <c r="HK40" s="57"/>
      <c r="HL40" s="57"/>
      <c r="HM40" s="57"/>
      <c r="HN40" s="57"/>
      <c r="HO40" s="57"/>
      <c r="HP40" s="57"/>
      <c r="HQ40" s="57"/>
      <c r="HR40" s="57"/>
      <c r="HS40" s="57"/>
      <c r="HT40" s="57"/>
      <c r="HU40" s="57"/>
      <c r="HV40" s="57"/>
      <c r="HW40" s="57"/>
      <c r="HX40" s="57"/>
      <c r="HY40" s="57"/>
      <c r="HZ40" s="57"/>
      <c r="IA40" s="57"/>
      <c r="IB40" s="57"/>
      <c r="IC40" s="57"/>
      <c r="ID40" s="57"/>
      <c r="IE40" s="57"/>
      <c r="IF40" s="57"/>
      <c r="IG40" s="57"/>
      <c r="IH40" s="57"/>
      <c r="II40" s="57"/>
      <c r="IJ40" s="57"/>
      <c r="IK40" s="57"/>
      <c r="IL40" s="57"/>
      <c r="IM40" s="57"/>
      <c r="IN40" s="57"/>
      <c r="IO40" s="57"/>
      <c r="IP40" s="57"/>
      <c r="IQ40" s="57"/>
      <c r="IR40" s="57"/>
      <c r="IS40" s="57"/>
      <c r="IT40" s="57"/>
      <c r="IU40" s="57"/>
      <c r="IV40" s="57"/>
    </row>
    <row r="41" spans="1:256" s="58" customFormat="1" ht="15.75">
      <c r="A41" s="57"/>
      <c r="B41" s="82" t="s">
        <v>17</v>
      </c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7"/>
      <c r="AS41" s="57"/>
      <c r="AT41" s="57"/>
      <c r="AU41" s="57"/>
      <c r="AV41" s="57"/>
      <c r="AW41" s="57"/>
      <c r="AX41" s="57"/>
      <c r="AY41" s="57"/>
      <c r="AZ41" s="57"/>
      <c r="BA41" s="57"/>
      <c r="BB41" s="57"/>
      <c r="BC41" s="57"/>
      <c r="BD41" s="57"/>
      <c r="BE41" s="57"/>
      <c r="BF41" s="57"/>
      <c r="BG41" s="57"/>
      <c r="BH41" s="57"/>
      <c r="BI41" s="57"/>
      <c r="BJ41" s="57"/>
      <c r="BK41" s="57"/>
      <c r="BL41" s="57"/>
      <c r="BM41" s="57"/>
      <c r="BN41" s="57"/>
      <c r="BO41" s="57"/>
      <c r="BP41" s="57"/>
      <c r="BQ41" s="57"/>
      <c r="BR41" s="57"/>
      <c r="BS41" s="57"/>
      <c r="BT41" s="57"/>
      <c r="BU41" s="57"/>
      <c r="BV41" s="57"/>
      <c r="BW41" s="57"/>
      <c r="BX41" s="57"/>
      <c r="BY41" s="57"/>
      <c r="BZ41" s="57"/>
      <c r="CA41" s="57"/>
      <c r="CB41" s="57"/>
      <c r="CC41" s="57"/>
      <c r="CD41" s="57"/>
      <c r="CE41" s="57"/>
      <c r="CF41" s="57"/>
      <c r="CG41" s="57"/>
      <c r="CH41" s="57"/>
      <c r="CI41" s="57"/>
      <c r="CJ41" s="57"/>
      <c r="CK41" s="57"/>
      <c r="CL41" s="57"/>
      <c r="CM41" s="57"/>
      <c r="CN41" s="57"/>
      <c r="CO41" s="57"/>
      <c r="CP41" s="57"/>
      <c r="CQ41" s="57"/>
      <c r="CR41" s="57"/>
      <c r="CS41" s="57"/>
      <c r="CT41" s="57"/>
      <c r="CU41" s="57"/>
      <c r="CV41" s="57"/>
      <c r="CW41" s="57"/>
      <c r="CX41" s="57"/>
      <c r="CY41" s="57"/>
      <c r="CZ41" s="57"/>
      <c r="DA41" s="57"/>
      <c r="DB41" s="57"/>
      <c r="DC41" s="57"/>
      <c r="DD41" s="57"/>
      <c r="DE41" s="57"/>
      <c r="DF41" s="57"/>
      <c r="DG41" s="57"/>
      <c r="DH41" s="57"/>
      <c r="DI41" s="57"/>
      <c r="DJ41" s="57"/>
      <c r="DK41" s="57"/>
      <c r="DL41" s="57"/>
      <c r="DM41" s="57"/>
      <c r="DN41" s="57"/>
      <c r="DO41" s="57"/>
      <c r="DP41" s="57"/>
      <c r="DQ41" s="57"/>
      <c r="DR41" s="57"/>
      <c r="DS41" s="57"/>
      <c r="DT41" s="57"/>
      <c r="DU41" s="57"/>
      <c r="DV41" s="57"/>
      <c r="DW41" s="57"/>
      <c r="DX41" s="57"/>
      <c r="DY41" s="57"/>
      <c r="DZ41" s="57"/>
      <c r="EA41" s="57"/>
      <c r="EB41" s="57"/>
      <c r="EC41" s="57"/>
      <c r="ED41" s="57"/>
      <c r="EE41" s="57"/>
      <c r="EF41" s="57"/>
      <c r="EG41" s="57"/>
      <c r="EH41" s="57"/>
      <c r="EI41" s="57"/>
      <c r="EJ41" s="57"/>
      <c r="EK41" s="57"/>
      <c r="EL41" s="57"/>
      <c r="EM41" s="57"/>
      <c r="EN41" s="57"/>
      <c r="EO41" s="57"/>
      <c r="EP41" s="57"/>
      <c r="EQ41" s="57"/>
      <c r="ER41" s="57"/>
      <c r="ES41" s="57"/>
      <c r="ET41" s="57"/>
      <c r="EU41" s="57"/>
      <c r="EV41" s="57"/>
      <c r="EW41" s="57"/>
      <c r="EX41" s="57"/>
      <c r="EY41" s="57"/>
      <c r="EZ41" s="57"/>
      <c r="FA41" s="57"/>
      <c r="FB41" s="57"/>
      <c r="FC41" s="57"/>
      <c r="FD41" s="57"/>
      <c r="FE41" s="57"/>
      <c r="FF41" s="57"/>
      <c r="FG41" s="57"/>
      <c r="FH41" s="57"/>
      <c r="FI41" s="57"/>
      <c r="FJ41" s="57"/>
      <c r="FK41" s="57"/>
      <c r="FL41" s="57"/>
      <c r="FM41" s="57"/>
      <c r="FN41" s="57"/>
      <c r="FO41" s="57"/>
      <c r="FP41" s="57"/>
      <c r="FQ41" s="57"/>
      <c r="FR41" s="57"/>
      <c r="FS41" s="57"/>
      <c r="FT41" s="57"/>
      <c r="FU41" s="57"/>
      <c r="FV41" s="57"/>
      <c r="FW41" s="57"/>
      <c r="FX41" s="57"/>
      <c r="FY41" s="57"/>
      <c r="FZ41" s="57"/>
      <c r="GA41" s="57"/>
      <c r="GB41" s="57"/>
      <c r="GC41" s="57"/>
      <c r="GD41" s="57"/>
      <c r="GE41" s="57"/>
      <c r="GF41" s="57"/>
      <c r="GG41" s="57"/>
      <c r="GH41" s="57"/>
      <c r="GI41" s="57"/>
      <c r="GJ41" s="57"/>
      <c r="GK41" s="57"/>
      <c r="GL41" s="57"/>
      <c r="GM41" s="57"/>
      <c r="GN41" s="57"/>
      <c r="GO41" s="57"/>
      <c r="GP41" s="57"/>
      <c r="GQ41" s="57"/>
      <c r="GR41" s="57"/>
      <c r="GS41" s="57"/>
      <c r="GT41" s="57"/>
      <c r="GU41" s="57"/>
      <c r="GV41" s="57"/>
      <c r="GW41" s="57"/>
      <c r="GX41" s="57"/>
      <c r="GY41" s="57"/>
      <c r="GZ41" s="57"/>
      <c r="HA41" s="57"/>
      <c r="HB41" s="57"/>
      <c r="HC41" s="57"/>
      <c r="HD41" s="57"/>
      <c r="HE41" s="57"/>
      <c r="HF41" s="57"/>
      <c r="HG41" s="57"/>
      <c r="HH41" s="57"/>
      <c r="HI41" s="57"/>
      <c r="HJ41" s="57"/>
      <c r="HK41" s="57"/>
      <c r="HL41" s="57"/>
      <c r="HM41" s="57"/>
      <c r="HN41" s="57"/>
      <c r="HO41" s="57"/>
      <c r="HP41" s="57"/>
      <c r="HQ41" s="57"/>
      <c r="HR41" s="57"/>
      <c r="HS41" s="57"/>
      <c r="HT41" s="57"/>
      <c r="HU41" s="57"/>
      <c r="HV41" s="57"/>
      <c r="HW41" s="57"/>
      <c r="HX41" s="57"/>
      <c r="HY41" s="57"/>
      <c r="HZ41" s="57"/>
      <c r="IA41" s="57"/>
      <c r="IB41" s="57"/>
      <c r="IC41" s="57"/>
      <c r="ID41" s="57"/>
      <c r="IE41" s="57"/>
      <c r="IF41" s="57"/>
      <c r="IG41" s="57"/>
      <c r="IH41" s="57"/>
      <c r="II41" s="57"/>
      <c r="IJ41" s="57"/>
      <c r="IK41" s="57"/>
      <c r="IL41" s="57"/>
      <c r="IM41" s="57"/>
      <c r="IN41" s="57"/>
      <c r="IO41" s="57"/>
      <c r="IP41" s="57"/>
      <c r="IQ41" s="57"/>
      <c r="IR41" s="57"/>
      <c r="IS41" s="57"/>
      <c r="IT41" s="57"/>
      <c r="IU41" s="57"/>
      <c r="IV41" s="57"/>
    </row>
    <row r="42" spans="1:256" s="58" customFormat="1" ht="15.75">
      <c r="A42" s="57"/>
      <c r="B42" s="79" t="s">
        <v>18</v>
      </c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57"/>
      <c r="AQ42" s="57"/>
      <c r="AR42" s="57"/>
      <c r="AS42" s="57"/>
      <c r="AT42" s="57"/>
      <c r="AU42" s="57"/>
      <c r="AV42" s="57"/>
      <c r="AW42" s="57"/>
      <c r="AX42" s="57"/>
      <c r="AY42" s="57"/>
      <c r="AZ42" s="57"/>
      <c r="BA42" s="57"/>
      <c r="BB42" s="57"/>
      <c r="BC42" s="57"/>
      <c r="BD42" s="57"/>
      <c r="BE42" s="57"/>
      <c r="BF42" s="57"/>
      <c r="BG42" s="57"/>
      <c r="BH42" s="57"/>
      <c r="BI42" s="57"/>
      <c r="BJ42" s="57"/>
      <c r="BK42" s="57"/>
      <c r="BL42" s="57"/>
      <c r="BM42" s="57"/>
      <c r="BN42" s="57"/>
      <c r="BO42" s="57"/>
      <c r="BP42" s="57"/>
      <c r="BQ42" s="57"/>
      <c r="BR42" s="57"/>
      <c r="BS42" s="57"/>
      <c r="BT42" s="57"/>
      <c r="BU42" s="57"/>
      <c r="BV42" s="57"/>
      <c r="BW42" s="57"/>
      <c r="BX42" s="57"/>
      <c r="BY42" s="57"/>
      <c r="BZ42" s="57"/>
      <c r="CA42" s="57"/>
      <c r="CB42" s="57"/>
      <c r="CC42" s="57"/>
      <c r="CD42" s="57"/>
      <c r="CE42" s="57"/>
      <c r="CF42" s="57"/>
      <c r="CG42" s="57"/>
      <c r="CH42" s="57"/>
      <c r="CI42" s="57"/>
      <c r="CJ42" s="57"/>
      <c r="CK42" s="57"/>
      <c r="CL42" s="57"/>
      <c r="CM42" s="57"/>
      <c r="CN42" s="57"/>
      <c r="CO42" s="57"/>
      <c r="CP42" s="57"/>
      <c r="CQ42" s="57"/>
      <c r="CR42" s="57"/>
      <c r="CS42" s="57"/>
      <c r="CT42" s="57"/>
      <c r="CU42" s="57"/>
      <c r="CV42" s="57"/>
      <c r="CW42" s="57"/>
      <c r="CX42" s="57"/>
      <c r="CY42" s="57"/>
      <c r="CZ42" s="57"/>
      <c r="DA42" s="57"/>
      <c r="DB42" s="57"/>
      <c r="DC42" s="57"/>
      <c r="DD42" s="57"/>
      <c r="DE42" s="57"/>
      <c r="DF42" s="57"/>
      <c r="DG42" s="57"/>
      <c r="DH42" s="57"/>
      <c r="DI42" s="57"/>
      <c r="DJ42" s="57"/>
      <c r="DK42" s="57"/>
      <c r="DL42" s="57"/>
      <c r="DM42" s="57"/>
      <c r="DN42" s="57"/>
      <c r="DO42" s="57"/>
      <c r="DP42" s="57"/>
      <c r="DQ42" s="57"/>
      <c r="DR42" s="57"/>
      <c r="DS42" s="57"/>
      <c r="DT42" s="57"/>
      <c r="DU42" s="57"/>
      <c r="DV42" s="57"/>
      <c r="DW42" s="57"/>
      <c r="DX42" s="57"/>
      <c r="DY42" s="57"/>
      <c r="DZ42" s="57"/>
      <c r="EA42" s="57"/>
      <c r="EB42" s="57"/>
      <c r="EC42" s="57"/>
      <c r="ED42" s="57"/>
      <c r="EE42" s="57"/>
      <c r="EF42" s="57"/>
      <c r="EG42" s="57"/>
      <c r="EH42" s="57"/>
      <c r="EI42" s="57"/>
      <c r="EJ42" s="57"/>
      <c r="EK42" s="57"/>
      <c r="EL42" s="57"/>
      <c r="EM42" s="57"/>
      <c r="EN42" s="57"/>
      <c r="EO42" s="57"/>
      <c r="EP42" s="57"/>
      <c r="EQ42" s="57"/>
      <c r="ER42" s="57"/>
      <c r="ES42" s="57"/>
      <c r="ET42" s="57"/>
      <c r="EU42" s="57"/>
      <c r="EV42" s="57"/>
      <c r="EW42" s="57"/>
      <c r="EX42" s="57"/>
      <c r="EY42" s="57"/>
      <c r="EZ42" s="57"/>
      <c r="FA42" s="57"/>
      <c r="FB42" s="57"/>
      <c r="FC42" s="57"/>
      <c r="FD42" s="57"/>
      <c r="FE42" s="57"/>
      <c r="FF42" s="57"/>
      <c r="FG42" s="57"/>
      <c r="FH42" s="57"/>
      <c r="FI42" s="57"/>
      <c r="FJ42" s="57"/>
      <c r="FK42" s="57"/>
      <c r="FL42" s="57"/>
      <c r="FM42" s="57"/>
      <c r="FN42" s="57"/>
      <c r="FO42" s="57"/>
      <c r="FP42" s="57"/>
      <c r="FQ42" s="57"/>
      <c r="FR42" s="57"/>
      <c r="FS42" s="57"/>
      <c r="FT42" s="57"/>
      <c r="FU42" s="57"/>
      <c r="FV42" s="57"/>
      <c r="FW42" s="57"/>
      <c r="FX42" s="57"/>
      <c r="FY42" s="57"/>
      <c r="FZ42" s="57"/>
      <c r="GA42" s="57"/>
      <c r="GB42" s="57"/>
      <c r="GC42" s="57"/>
      <c r="GD42" s="57"/>
      <c r="GE42" s="57"/>
      <c r="GF42" s="57"/>
      <c r="GG42" s="57"/>
      <c r="GH42" s="57"/>
      <c r="GI42" s="57"/>
      <c r="GJ42" s="57"/>
      <c r="GK42" s="57"/>
      <c r="GL42" s="57"/>
      <c r="GM42" s="57"/>
      <c r="GN42" s="57"/>
      <c r="GO42" s="57"/>
      <c r="GP42" s="57"/>
      <c r="GQ42" s="57"/>
      <c r="GR42" s="57"/>
      <c r="GS42" s="57"/>
      <c r="GT42" s="57"/>
      <c r="GU42" s="57"/>
      <c r="GV42" s="57"/>
      <c r="GW42" s="57"/>
      <c r="GX42" s="57"/>
      <c r="GY42" s="57"/>
      <c r="GZ42" s="57"/>
      <c r="HA42" s="57"/>
      <c r="HB42" s="57"/>
      <c r="HC42" s="57"/>
      <c r="HD42" s="57"/>
      <c r="HE42" s="57"/>
      <c r="HF42" s="57"/>
      <c r="HG42" s="57"/>
      <c r="HH42" s="57"/>
      <c r="HI42" s="57"/>
      <c r="HJ42" s="57"/>
      <c r="HK42" s="57"/>
      <c r="HL42" s="57"/>
      <c r="HM42" s="57"/>
      <c r="HN42" s="57"/>
      <c r="HO42" s="57"/>
      <c r="HP42" s="57"/>
      <c r="HQ42" s="57"/>
      <c r="HR42" s="57"/>
      <c r="HS42" s="57"/>
      <c r="HT42" s="57"/>
      <c r="HU42" s="57"/>
      <c r="HV42" s="57"/>
      <c r="HW42" s="57"/>
      <c r="HX42" s="57"/>
      <c r="HY42" s="57"/>
      <c r="HZ42" s="57"/>
      <c r="IA42" s="57"/>
      <c r="IB42" s="57"/>
      <c r="IC42" s="57"/>
      <c r="ID42" s="57"/>
      <c r="IE42" s="57"/>
      <c r="IF42" s="57"/>
      <c r="IG42" s="57"/>
      <c r="IH42" s="57"/>
      <c r="II42" s="57"/>
      <c r="IJ42" s="57"/>
      <c r="IK42" s="57"/>
      <c r="IL42" s="57"/>
      <c r="IM42" s="57"/>
      <c r="IN42" s="57"/>
      <c r="IO42" s="57"/>
      <c r="IP42" s="57"/>
      <c r="IQ42" s="57"/>
      <c r="IR42" s="57"/>
      <c r="IS42" s="57"/>
      <c r="IT42" s="57"/>
      <c r="IU42" s="57"/>
      <c r="IV42" s="57"/>
    </row>
    <row r="43" spans="1:256" s="58" customFormat="1" ht="15.75">
      <c r="A43" s="57"/>
      <c r="B43" s="61" t="s">
        <v>19</v>
      </c>
      <c r="C43" s="11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7"/>
      <c r="AO43" s="57"/>
      <c r="AP43" s="57"/>
      <c r="AQ43" s="57"/>
      <c r="AR43" s="57"/>
      <c r="AS43" s="57"/>
      <c r="AT43" s="57"/>
      <c r="AU43" s="57"/>
      <c r="AV43" s="57"/>
      <c r="AW43" s="57"/>
      <c r="AX43" s="57"/>
      <c r="AY43" s="57"/>
      <c r="AZ43" s="57"/>
      <c r="BA43" s="57"/>
      <c r="BB43" s="57"/>
      <c r="BC43" s="57"/>
      <c r="BD43" s="57"/>
      <c r="BE43" s="57"/>
      <c r="BF43" s="57"/>
      <c r="BG43" s="57"/>
      <c r="BH43" s="57"/>
      <c r="BI43" s="57"/>
      <c r="BJ43" s="57"/>
      <c r="BK43" s="57"/>
      <c r="BL43" s="57"/>
      <c r="BM43" s="57"/>
      <c r="BN43" s="57"/>
      <c r="BO43" s="57"/>
      <c r="BP43" s="57"/>
      <c r="BQ43" s="57"/>
      <c r="BR43" s="57"/>
      <c r="BS43" s="57"/>
      <c r="BT43" s="57"/>
      <c r="BU43" s="57"/>
      <c r="BV43" s="57"/>
      <c r="BW43" s="57"/>
      <c r="BX43" s="57"/>
      <c r="BY43" s="57"/>
      <c r="BZ43" s="57"/>
      <c r="CA43" s="57"/>
      <c r="CB43" s="57"/>
      <c r="CC43" s="57"/>
      <c r="CD43" s="57"/>
      <c r="CE43" s="57"/>
      <c r="CF43" s="57"/>
      <c r="CG43" s="57"/>
      <c r="CH43" s="57"/>
      <c r="CI43" s="57"/>
      <c r="CJ43" s="57"/>
      <c r="CK43" s="57"/>
      <c r="CL43" s="57"/>
      <c r="CM43" s="57"/>
      <c r="CN43" s="57"/>
      <c r="CO43" s="57"/>
      <c r="CP43" s="57"/>
      <c r="CQ43" s="57"/>
      <c r="CR43" s="57"/>
      <c r="CS43" s="57"/>
      <c r="CT43" s="57"/>
      <c r="CU43" s="57"/>
      <c r="CV43" s="57"/>
      <c r="CW43" s="57"/>
      <c r="CX43" s="57"/>
      <c r="CY43" s="57"/>
      <c r="CZ43" s="57"/>
      <c r="DA43" s="57"/>
      <c r="DB43" s="57"/>
      <c r="DC43" s="57"/>
      <c r="DD43" s="57"/>
      <c r="DE43" s="57"/>
      <c r="DF43" s="57"/>
      <c r="DG43" s="57"/>
      <c r="DH43" s="57"/>
      <c r="DI43" s="57"/>
      <c r="DJ43" s="57"/>
      <c r="DK43" s="57"/>
      <c r="DL43" s="57"/>
      <c r="DM43" s="57"/>
      <c r="DN43" s="57"/>
      <c r="DO43" s="57"/>
      <c r="DP43" s="57"/>
      <c r="DQ43" s="57"/>
      <c r="DR43" s="57"/>
      <c r="DS43" s="57"/>
      <c r="DT43" s="57"/>
      <c r="DU43" s="57"/>
      <c r="DV43" s="57"/>
      <c r="DW43" s="57"/>
      <c r="DX43" s="57"/>
      <c r="DY43" s="57"/>
      <c r="DZ43" s="57"/>
      <c r="EA43" s="57"/>
      <c r="EB43" s="57"/>
      <c r="EC43" s="57"/>
      <c r="ED43" s="57"/>
      <c r="EE43" s="57"/>
      <c r="EF43" s="57"/>
      <c r="EG43" s="57"/>
      <c r="EH43" s="57"/>
      <c r="EI43" s="57"/>
      <c r="EJ43" s="57"/>
      <c r="EK43" s="57"/>
      <c r="EL43" s="57"/>
      <c r="EM43" s="57"/>
      <c r="EN43" s="57"/>
      <c r="EO43" s="57"/>
      <c r="EP43" s="57"/>
      <c r="EQ43" s="57"/>
      <c r="ER43" s="57"/>
      <c r="ES43" s="57"/>
      <c r="ET43" s="57"/>
      <c r="EU43" s="57"/>
      <c r="EV43" s="57"/>
      <c r="EW43" s="57"/>
      <c r="EX43" s="57"/>
      <c r="EY43" s="57"/>
      <c r="EZ43" s="57"/>
      <c r="FA43" s="57"/>
      <c r="FB43" s="57"/>
      <c r="FC43" s="57"/>
      <c r="FD43" s="57"/>
      <c r="FE43" s="57"/>
      <c r="FF43" s="57"/>
      <c r="FG43" s="57"/>
      <c r="FH43" s="57"/>
      <c r="FI43" s="57"/>
      <c r="FJ43" s="57"/>
      <c r="FK43" s="57"/>
      <c r="FL43" s="57"/>
      <c r="FM43" s="57"/>
      <c r="FN43" s="57"/>
      <c r="FO43" s="57"/>
      <c r="FP43" s="57"/>
      <c r="FQ43" s="57"/>
      <c r="FR43" s="57"/>
      <c r="FS43" s="57"/>
      <c r="FT43" s="57"/>
      <c r="FU43" s="57"/>
      <c r="FV43" s="57"/>
      <c r="FW43" s="57"/>
      <c r="FX43" s="57"/>
      <c r="FY43" s="57"/>
      <c r="FZ43" s="57"/>
      <c r="GA43" s="57"/>
      <c r="GB43" s="57"/>
      <c r="GC43" s="57"/>
      <c r="GD43" s="57"/>
      <c r="GE43" s="57"/>
      <c r="GF43" s="57"/>
      <c r="GG43" s="57"/>
      <c r="GH43" s="57"/>
      <c r="GI43" s="57"/>
      <c r="GJ43" s="57"/>
      <c r="GK43" s="57"/>
      <c r="GL43" s="57"/>
      <c r="GM43" s="57"/>
      <c r="GN43" s="57"/>
      <c r="GO43" s="57"/>
      <c r="GP43" s="57"/>
      <c r="GQ43" s="57"/>
      <c r="GR43" s="57"/>
      <c r="GS43" s="57"/>
      <c r="GT43" s="57"/>
      <c r="GU43" s="57"/>
      <c r="GV43" s="57"/>
      <c r="GW43" s="57"/>
      <c r="GX43" s="57"/>
      <c r="GY43" s="57"/>
      <c r="GZ43" s="57"/>
      <c r="HA43" s="57"/>
      <c r="HB43" s="57"/>
      <c r="HC43" s="57"/>
      <c r="HD43" s="57"/>
      <c r="HE43" s="57"/>
      <c r="HF43" s="57"/>
      <c r="HG43" s="57"/>
      <c r="HH43" s="57"/>
      <c r="HI43" s="57"/>
      <c r="HJ43" s="57"/>
      <c r="HK43" s="57"/>
      <c r="HL43" s="57"/>
      <c r="HM43" s="57"/>
      <c r="HN43" s="57"/>
      <c r="HO43" s="57"/>
      <c r="HP43" s="57"/>
      <c r="HQ43" s="57"/>
      <c r="HR43" s="57"/>
      <c r="HS43" s="57"/>
      <c r="HT43" s="57"/>
      <c r="HU43" s="57"/>
      <c r="HV43" s="57"/>
      <c r="HW43" s="57"/>
      <c r="HX43" s="57"/>
      <c r="HY43" s="57"/>
      <c r="HZ43" s="57"/>
      <c r="IA43" s="57"/>
      <c r="IB43" s="57"/>
      <c r="IC43" s="57"/>
      <c r="ID43" s="57"/>
      <c r="IE43" s="57"/>
      <c r="IF43" s="57"/>
      <c r="IG43" s="57"/>
      <c r="IH43" s="57"/>
      <c r="II43" s="57"/>
      <c r="IJ43" s="57"/>
      <c r="IK43" s="57"/>
      <c r="IL43" s="57"/>
      <c r="IM43" s="57"/>
      <c r="IN43" s="57"/>
      <c r="IO43" s="57"/>
      <c r="IP43" s="57"/>
      <c r="IQ43" s="57"/>
      <c r="IR43" s="57"/>
      <c r="IS43" s="57"/>
      <c r="IT43" s="57"/>
      <c r="IU43" s="57"/>
      <c r="IV43" s="57"/>
    </row>
    <row r="44" spans="1:256" s="58" customFormat="1" ht="15.75">
      <c r="A44" s="57"/>
      <c r="B44" s="61" t="s">
        <v>20</v>
      </c>
      <c r="C44" s="11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57"/>
      <c r="AN44" s="57"/>
      <c r="AO44" s="57"/>
      <c r="AP44" s="57"/>
      <c r="AQ44" s="57"/>
      <c r="AR44" s="57"/>
      <c r="AS44" s="57"/>
      <c r="AT44" s="57"/>
      <c r="AU44" s="57"/>
      <c r="AV44" s="57"/>
      <c r="AW44" s="57"/>
      <c r="AX44" s="57"/>
      <c r="AY44" s="57"/>
      <c r="AZ44" s="57"/>
      <c r="BA44" s="57"/>
      <c r="BB44" s="57"/>
      <c r="BC44" s="57"/>
      <c r="BD44" s="57"/>
      <c r="BE44" s="57"/>
      <c r="BF44" s="57"/>
      <c r="BG44" s="57"/>
      <c r="BH44" s="57"/>
      <c r="BI44" s="57"/>
      <c r="BJ44" s="57"/>
      <c r="BK44" s="57"/>
      <c r="BL44" s="57"/>
      <c r="BM44" s="57"/>
      <c r="BN44" s="57"/>
      <c r="BO44" s="57"/>
      <c r="BP44" s="57"/>
      <c r="BQ44" s="57"/>
      <c r="BR44" s="57"/>
      <c r="BS44" s="57"/>
      <c r="BT44" s="57"/>
      <c r="BU44" s="57"/>
      <c r="BV44" s="57"/>
      <c r="BW44" s="57"/>
      <c r="BX44" s="57"/>
      <c r="BY44" s="57"/>
      <c r="BZ44" s="57"/>
      <c r="CA44" s="57"/>
      <c r="CB44" s="57"/>
      <c r="CC44" s="57"/>
      <c r="CD44" s="57"/>
      <c r="CE44" s="57"/>
      <c r="CF44" s="57"/>
      <c r="CG44" s="57"/>
      <c r="CH44" s="57"/>
      <c r="CI44" s="57"/>
      <c r="CJ44" s="57"/>
      <c r="CK44" s="57"/>
      <c r="CL44" s="57"/>
      <c r="CM44" s="57"/>
      <c r="CN44" s="57"/>
      <c r="CO44" s="57"/>
      <c r="CP44" s="57"/>
      <c r="CQ44" s="57"/>
      <c r="CR44" s="57"/>
      <c r="CS44" s="57"/>
      <c r="CT44" s="57"/>
      <c r="CU44" s="57"/>
      <c r="CV44" s="57"/>
      <c r="CW44" s="57"/>
      <c r="CX44" s="57"/>
      <c r="CY44" s="57"/>
      <c r="CZ44" s="57"/>
      <c r="DA44" s="57"/>
      <c r="DB44" s="57"/>
      <c r="DC44" s="57"/>
      <c r="DD44" s="57"/>
      <c r="DE44" s="57"/>
      <c r="DF44" s="57"/>
      <c r="DG44" s="57"/>
      <c r="DH44" s="57"/>
      <c r="DI44" s="57"/>
      <c r="DJ44" s="57"/>
      <c r="DK44" s="57"/>
      <c r="DL44" s="57"/>
      <c r="DM44" s="57"/>
      <c r="DN44" s="57"/>
      <c r="DO44" s="57"/>
      <c r="DP44" s="57"/>
      <c r="DQ44" s="57"/>
      <c r="DR44" s="57"/>
      <c r="DS44" s="57"/>
      <c r="DT44" s="57"/>
      <c r="DU44" s="57"/>
      <c r="DV44" s="57"/>
      <c r="DW44" s="57"/>
      <c r="DX44" s="57"/>
      <c r="DY44" s="57"/>
      <c r="DZ44" s="57"/>
      <c r="EA44" s="57"/>
      <c r="EB44" s="57"/>
      <c r="EC44" s="57"/>
      <c r="ED44" s="57"/>
      <c r="EE44" s="57"/>
      <c r="EF44" s="57"/>
      <c r="EG44" s="57"/>
      <c r="EH44" s="57"/>
      <c r="EI44" s="57"/>
      <c r="EJ44" s="57"/>
      <c r="EK44" s="57"/>
      <c r="EL44" s="57"/>
      <c r="EM44" s="57"/>
      <c r="EN44" s="57"/>
      <c r="EO44" s="57"/>
      <c r="EP44" s="57"/>
      <c r="EQ44" s="57"/>
      <c r="ER44" s="57"/>
      <c r="ES44" s="57"/>
      <c r="ET44" s="57"/>
      <c r="EU44" s="57"/>
      <c r="EV44" s="57"/>
      <c r="EW44" s="57"/>
      <c r="EX44" s="57"/>
      <c r="EY44" s="57"/>
      <c r="EZ44" s="57"/>
      <c r="FA44" s="57"/>
      <c r="FB44" s="57"/>
      <c r="FC44" s="57"/>
      <c r="FD44" s="57"/>
      <c r="FE44" s="57"/>
      <c r="FF44" s="57"/>
      <c r="FG44" s="57"/>
      <c r="FH44" s="57"/>
      <c r="FI44" s="57"/>
      <c r="FJ44" s="57"/>
      <c r="FK44" s="57"/>
      <c r="FL44" s="57"/>
      <c r="FM44" s="57"/>
      <c r="FN44" s="57"/>
      <c r="FO44" s="57"/>
      <c r="FP44" s="57"/>
      <c r="FQ44" s="57"/>
      <c r="FR44" s="57"/>
      <c r="FS44" s="57"/>
      <c r="FT44" s="57"/>
      <c r="FU44" s="57"/>
      <c r="FV44" s="57"/>
      <c r="FW44" s="57"/>
      <c r="FX44" s="57"/>
      <c r="FY44" s="57"/>
      <c r="FZ44" s="57"/>
      <c r="GA44" s="57"/>
      <c r="GB44" s="57"/>
      <c r="GC44" s="57"/>
      <c r="GD44" s="57"/>
      <c r="GE44" s="57"/>
      <c r="GF44" s="57"/>
      <c r="GG44" s="57"/>
      <c r="GH44" s="57"/>
      <c r="GI44" s="57"/>
      <c r="GJ44" s="57"/>
      <c r="GK44" s="57"/>
      <c r="GL44" s="57"/>
      <c r="GM44" s="57"/>
      <c r="GN44" s="57"/>
      <c r="GO44" s="57"/>
      <c r="GP44" s="57"/>
      <c r="GQ44" s="57"/>
      <c r="GR44" s="57"/>
      <c r="GS44" s="57"/>
      <c r="GT44" s="57"/>
      <c r="GU44" s="57"/>
      <c r="GV44" s="57"/>
      <c r="GW44" s="57"/>
      <c r="GX44" s="57"/>
      <c r="GY44" s="57"/>
      <c r="GZ44" s="57"/>
      <c r="HA44" s="57"/>
      <c r="HB44" s="57"/>
      <c r="HC44" s="57"/>
      <c r="HD44" s="57"/>
      <c r="HE44" s="57"/>
      <c r="HF44" s="57"/>
      <c r="HG44" s="57"/>
      <c r="HH44" s="57"/>
      <c r="HI44" s="57"/>
      <c r="HJ44" s="57"/>
      <c r="HK44" s="57"/>
      <c r="HL44" s="57"/>
      <c r="HM44" s="57"/>
      <c r="HN44" s="57"/>
      <c r="HO44" s="57"/>
      <c r="HP44" s="57"/>
      <c r="HQ44" s="57"/>
      <c r="HR44" s="57"/>
      <c r="HS44" s="57"/>
      <c r="HT44" s="57"/>
      <c r="HU44" s="57"/>
      <c r="HV44" s="57"/>
      <c r="HW44" s="57"/>
      <c r="HX44" s="57"/>
      <c r="HY44" s="57"/>
      <c r="HZ44" s="57"/>
      <c r="IA44" s="57"/>
      <c r="IB44" s="57"/>
      <c r="IC44" s="57"/>
      <c r="ID44" s="57"/>
      <c r="IE44" s="57"/>
      <c r="IF44" s="57"/>
      <c r="IG44" s="57"/>
      <c r="IH44" s="57"/>
      <c r="II44" s="57"/>
      <c r="IJ44" s="57"/>
      <c r="IK44" s="57"/>
      <c r="IL44" s="57"/>
      <c r="IM44" s="57"/>
      <c r="IN44" s="57"/>
      <c r="IO44" s="57"/>
      <c r="IP44" s="57"/>
      <c r="IQ44" s="57"/>
      <c r="IR44" s="57"/>
      <c r="IS44" s="57"/>
      <c r="IT44" s="57"/>
      <c r="IU44" s="57"/>
      <c r="IV44" s="57"/>
    </row>
    <row r="45" spans="1:256" s="58" customFormat="1" ht="15.75">
      <c r="A45" s="57"/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7"/>
      <c r="AN45" s="57"/>
      <c r="AO45" s="57"/>
      <c r="AP45" s="57"/>
      <c r="AQ45" s="57"/>
      <c r="AR45" s="57"/>
      <c r="AS45" s="57"/>
      <c r="AT45" s="57"/>
      <c r="AU45" s="57"/>
      <c r="AV45" s="57"/>
      <c r="AW45" s="57"/>
      <c r="AX45" s="57"/>
      <c r="AY45" s="57"/>
      <c r="AZ45" s="57"/>
      <c r="BA45" s="57"/>
      <c r="BB45" s="57"/>
      <c r="BC45" s="57"/>
      <c r="BD45" s="57"/>
      <c r="BE45" s="57"/>
      <c r="BF45" s="57"/>
      <c r="BG45" s="57"/>
      <c r="BH45" s="57"/>
      <c r="BI45" s="57"/>
      <c r="BJ45" s="57"/>
      <c r="BK45" s="57"/>
      <c r="BL45" s="57"/>
      <c r="BM45" s="57"/>
      <c r="BN45" s="57"/>
      <c r="BO45" s="57"/>
      <c r="BP45" s="57"/>
      <c r="BQ45" s="57"/>
      <c r="BR45" s="57"/>
      <c r="BS45" s="57"/>
      <c r="BT45" s="57"/>
      <c r="BU45" s="57"/>
      <c r="BV45" s="57"/>
      <c r="BW45" s="57"/>
      <c r="BX45" s="57"/>
      <c r="BY45" s="57"/>
      <c r="BZ45" s="57"/>
      <c r="CA45" s="57"/>
      <c r="CB45" s="57"/>
      <c r="CC45" s="57"/>
      <c r="CD45" s="57"/>
      <c r="CE45" s="57"/>
      <c r="CF45" s="57"/>
      <c r="CG45" s="57"/>
      <c r="CH45" s="57"/>
      <c r="CI45" s="57"/>
      <c r="CJ45" s="57"/>
      <c r="CK45" s="57"/>
      <c r="CL45" s="57"/>
      <c r="CM45" s="57"/>
      <c r="CN45" s="57"/>
      <c r="CO45" s="57"/>
      <c r="CP45" s="57"/>
      <c r="CQ45" s="57"/>
      <c r="CR45" s="57"/>
      <c r="CS45" s="57"/>
      <c r="CT45" s="57"/>
      <c r="CU45" s="57"/>
      <c r="CV45" s="57"/>
      <c r="CW45" s="57"/>
      <c r="CX45" s="57"/>
      <c r="CY45" s="57"/>
      <c r="CZ45" s="57"/>
      <c r="DA45" s="57"/>
      <c r="DB45" s="57"/>
      <c r="DC45" s="57"/>
      <c r="DD45" s="57"/>
      <c r="DE45" s="57"/>
      <c r="DF45" s="57"/>
      <c r="DG45" s="57"/>
      <c r="DH45" s="57"/>
      <c r="DI45" s="57"/>
      <c r="DJ45" s="57"/>
      <c r="DK45" s="57"/>
      <c r="DL45" s="57"/>
      <c r="DM45" s="57"/>
      <c r="DN45" s="57"/>
      <c r="DO45" s="57"/>
      <c r="DP45" s="57"/>
      <c r="DQ45" s="57"/>
      <c r="DR45" s="57"/>
      <c r="DS45" s="57"/>
      <c r="DT45" s="57"/>
      <c r="DU45" s="57"/>
      <c r="DV45" s="57"/>
      <c r="DW45" s="57"/>
      <c r="DX45" s="57"/>
      <c r="DY45" s="57"/>
      <c r="DZ45" s="57"/>
      <c r="EA45" s="57"/>
      <c r="EB45" s="57"/>
      <c r="EC45" s="57"/>
      <c r="ED45" s="57"/>
      <c r="EE45" s="57"/>
      <c r="EF45" s="57"/>
      <c r="EG45" s="57"/>
      <c r="EH45" s="57"/>
      <c r="EI45" s="57"/>
      <c r="EJ45" s="57"/>
      <c r="EK45" s="57"/>
      <c r="EL45" s="57"/>
      <c r="EM45" s="57"/>
      <c r="EN45" s="57"/>
      <c r="EO45" s="57"/>
      <c r="EP45" s="57"/>
      <c r="EQ45" s="57"/>
      <c r="ER45" s="57"/>
      <c r="ES45" s="57"/>
      <c r="ET45" s="57"/>
      <c r="EU45" s="57"/>
      <c r="EV45" s="57"/>
      <c r="EW45" s="57"/>
      <c r="EX45" s="57"/>
      <c r="EY45" s="57"/>
      <c r="EZ45" s="57"/>
      <c r="FA45" s="57"/>
      <c r="FB45" s="57"/>
      <c r="FC45" s="57"/>
      <c r="FD45" s="57"/>
      <c r="FE45" s="57"/>
      <c r="FF45" s="57"/>
      <c r="FG45" s="57"/>
      <c r="FH45" s="57"/>
      <c r="FI45" s="57"/>
      <c r="FJ45" s="57"/>
      <c r="FK45" s="57"/>
      <c r="FL45" s="57"/>
      <c r="FM45" s="57"/>
      <c r="FN45" s="57"/>
      <c r="FO45" s="57"/>
      <c r="FP45" s="57"/>
      <c r="FQ45" s="57"/>
      <c r="FR45" s="57"/>
      <c r="FS45" s="57"/>
      <c r="FT45" s="57"/>
      <c r="FU45" s="57"/>
      <c r="FV45" s="57"/>
      <c r="FW45" s="57"/>
      <c r="FX45" s="57"/>
      <c r="FY45" s="57"/>
      <c r="FZ45" s="57"/>
      <c r="GA45" s="57"/>
      <c r="GB45" s="57"/>
      <c r="GC45" s="57"/>
      <c r="GD45" s="57"/>
      <c r="GE45" s="57"/>
      <c r="GF45" s="57"/>
      <c r="GG45" s="57"/>
      <c r="GH45" s="57"/>
      <c r="GI45" s="57"/>
      <c r="GJ45" s="57"/>
      <c r="GK45" s="57"/>
      <c r="GL45" s="57"/>
      <c r="GM45" s="57"/>
      <c r="GN45" s="57"/>
      <c r="GO45" s="57"/>
      <c r="GP45" s="57"/>
      <c r="GQ45" s="57"/>
      <c r="GR45" s="57"/>
      <c r="GS45" s="57"/>
      <c r="GT45" s="57"/>
      <c r="GU45" s="57"/>
      <c r="GV45" s="57"/>
      <c r="GW45" s="57"/>
      <c r="GX45" s="57"/>
      <c r="GY45" s="57"/>
      <c r="GZ45" s="57"/>
      <c r="HA45" s="57"/>
      <c r="HB45" s="57"/>
      <c r="HC45" s="57"/>
      <c r="HD45" s="57"/>
      <c r="HE45" s="57"/>
      <c r="HF45" s="57"/>
      <c r="HG45" s="57"/>
      <c r="HH45" s="57"/>
      <c r="HI45" s="57"/>
      <c r="HJ45" s="57"/>
      <c r="HK45" s="57"/>
      <c r="HL45" s="57"/>
      <c r="HM45" s="57"/>
      <c r="HN45" s="57"/>
      <c r="HO45" s="57"/>
      <c r="HP45" s="57"/>
      <c r="HQ45" s="57"/>
      <c r="HR45" s="57"/>
      <c r="HS45" s="57"/>
      <c r="HT45" s="57"/>
      <c r="HU45" s="57"/>
      <c r="HV45" s="57"/>
      <c r="HW45" s="57"/>
      <c r="HX45" s="57"/>
      <c r="HY45" s="57"/>
      <c r="HZ45" s="57"/>
      <c r="IA45" s="57"/>
      <c r="IB45" s="57"/>
      <c r="IC45" s="57"/>
      <c r="ID45" s="57"/>
      <c r="IE45" s="57"/>
      <c r="IF45" s="57"/>
      <c r="IG45" s="57"/>
      <c r="IH45" s="57"/>
      <c r="II45" s="57"/>
      <c r="IJ45" s="57"/>
      <c r="IK45" s="57"/>
      <c r="IL45" s="57"/>
      <c r="IM45" s="57"/>
      <c r="IN45" s="57"/>
      <c r="IO45" s="57"/>
      <c r="IP45" s="57"/>
      <c r="IQ45" s="57"/>
      <c r="IR45" s="57"/>
      <c r="IS45" s="57"/>
      <c r="IT45" s="57"/>
      <c r="IU45" s="57"/>
      <c r="IV45" s="57"/>
    </row>
    <row r="46" spans="1:256" s="58" customFormat="1" ht="15.75">
      <c r="A46" s="57"/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57"/>
      <c r="AQ46" s="57"/>
      <c r="AR46" s="57"/>
      <c r="AS46" s="57"/>
      <c r="AT46" s="57"/>
      <c r="AU46" s="57"/>
      <c r="AV46" s="57"/>
      <c r="AW46" s="57"/>
      <c r="AX46" s="57"/>
      <c r="AY46" s="57"/>
      <c r="AZ46" s="57"/>
      <c r="BA46" s="57"/>
      <c r="BB46" s="57"/>
      <c r="BC46" s="57"/>
      <c r="BD46" s="57"/>
      <c r="BE46" s="57"/>
      <c r="BF46" s="57"/>
      <c r="BG46" s="57"/>
      <c r="BH46" s="57"/>
      <c r="BI46" s="57"/>
      <c r="BJ46" s="57"/>
      <c r="BK46" s="57"/>
      <c r="BL46" s="57"/>
      <c r="BM46" s="57"/>
      <c r="BN46" s="57"/>
      <c r="BO46" s="57"/>
      <c r="BP46" s="57"/>
      <c r="BQ46" s="57"/>
      <c r="BR46" s="57"/>
      <c r="BS46" s="57"/>
      <c r="BT46" s="57"/>
      <c r="BU46" s="57"/>
      <c r="BV46" s="57"/>
      <c r="BW46" s="57"/>
      <c r="BX46" s="57"/>
      <c r="BY46" s="57"/>
      <c r="BZ46" s="57"/>
      <c r="CA46" s="57"/>
      <c r="CB46" s="57"/>
      <c r="CC46" s="57"/>
      <c r="CD46" s="57"/>
      <c r="CE46" s="57"/>
      <c r="CF46" s="57"/>
      <c r="CG46" s="57"/>
      <c r="CH46" s="57"/>
      <c r="CI46" s="57"/>
      <c r="CJ46" s="57"/>
      <c r="CK46" s="57"/>
      <c r="CL46" s="57"/>
      <c r="CM46" s="57"/>
      <c r="CN46" s="57"/>
      <c r="CO46" s="57"/>
      <c r="CP46" s="57"/>
      <c r="CQ46" s="57"/>
      <c r="CR46" s="57"/>
      <c r="CS46" s="57"/>
      <c r="CT46" s="57"/>
      <c r="CU46" s="57"/>
      <c r="CV46" s="57"/>
      <c r="CW46" s="57"/>
      <c r="CX46" s="57"/>
      <c r="CY46" s="57"/>
      <c r="CZ46" s="57"/>
      <c r="DA46" s="57"/>
      <c r="DB46" s="57"/>
      <c r="DC46" s="57"/>
      <c r="DD46" s="57"/>
      <c r="DE46" s="57"/>
      <c r="DF46" s="57"/>
      <c r="DG46" s="57"/>
      <c r="DH46" s="57"/>
      <c r="DI46" s="57"/>
      <c r="DJ46" s="57"/>
      <c r="DK46" s="57"/>
      <c r="DL46" s="57"/>
      <c r="DM46" s="57"/>
      <c r="DN46" s="57"/>
      <c r="DO46" s="57"/>
      <c r="DP46" s="57"/>
      <c r="DQ46" s="57"/>
      <c r="DR46" s="57"/>
      <c r="DS46" s="57"/>
      <c r="DT46" s="57"/>
      <c r="DU46" s="57"/>
      <c r="DV46" s="57"/>
      <c r="DW46" s="57"/>
      <c r="DX46" s="57"/>
      <c r="DY46" s="57"/>
      <c r="DZ46" s="57"/>
      <c r="EA46" s="57"/>
      <c r="EB46" s="57"/>
      <c r="EC46" s="57"/>
      <c r="ED46" s="57"/>
      <c r="EE46" s="57"/>
      <c r="EF46" s="57"/>
      <c r="EG46" s="57"/>
      <c r="EH46" s="57"/>
      <c r="EI46" s="57"/>
      <c r="EJ46" s="57"/>
      <c r="EK46" s="57"/>
      <c r="EL46" s="57"/>
      <c r="EM46" s="57"/>
      <c r="EN46" s="57"/>
      <c r="EO46" s="57"/>
      <c r="EP46" s="57"/>
      <c r="EQ46" s="57"/>
      <c r="ER46" s="57"/>
      <c r="ES46" s="57"/>
      <c r="ET46" s="57"/>
      <c r="EU46" s="57"/>
      <c r="EV46" s="57"/>
      <c r="EW46" s="57"/>
      <c r="EX46" s="57"/>
      <c r="EY46" s="57"/>
      <c r="EZ46" s="57"/>
      <c r="FA46" s="57"/>
      <c r="FB46" s="57"/>
      <c r="FC46" s="57"/>
      <c r="FD46" s="57"/>
      <c r="FE46" s="57"/>
      <c r="FF46" s="57"/>
      <c r="FG46" s="57"/>
      <c r="FH46" s="57"/>
      <c r="FI46" s="57"/>
      <c r="FJ46" s="57"/>
      <c r="FK46" s="57"/>
      <c r="FL46" s="57"/>
      <c r="FM46" s="57"/>
      <c r="FN46" s="57"/>
      <c r="FO46" s="57"/>
      <c r="FP46" s="57"/>
      <c r="FQ46" s="57"/>
      <c r="FR46" s="57"/>
      <c r="FS46" s="57"/>
      <c r="FT46" s="57"/>
      <c r="FU46" s="57"/>
      <c r="FV46" s="57"/>
      <c r="FW46" s="57"/>
      <c r="FX46" s="57"/>
      <c r="FY46" s="57"/>
      <c r="FZ46" s="57"/>
      <c r="GA46" s="57"/>
      <c r="GB46" s="57"/>
      <c r="GC46" s="57"/>
      <c r="GD46" s="57"/>
      <c r="GE46" s="57"/>
      <c r="GF46" s="57"/>
      <c r="GG46" s="57"/>
      <c r="GH46" s="57"/>
      <c r="GI46" s="57"/>
      <c r="GJ46" s="57"/>
      <c r="GK46" s="57"/>
      <c r="GL46" s="57"/>
      <c r="GM46" s="57"/>
      <c r="GN46" s="57"/>
      <c r="GO46" s="57"/>
      <c r="GP46" s="57"/>
      <c r="GQ46" s="57"/>
      <c r="GR46" s="57"/>
      <c r="GS46" s="57"/>
      <c r="GT46" s="57"/>
      <c r="GU46" s="57"/>
      <c r="GV46" s="57"/>
      <c r="GW46" s="57"/>
      <c r="GX46" s="57"/>
      <c r="GY46" s="57"/>
      <c r="GZ46" s="57"/>
      <c r="HA46" s="57"/>
      <c r="HB46" s="57"/>
      <c r="HC46" s="57"/>
      <c r="HD46" s="57"/>
      <c r="HE46" s="57"/>
      <c r="HF46" s="57"/>
      <c r="HG46" s="57"/>
      <c r="HH46" s="57"/>
      <c r="HI46" s="57"/>
      <c r="HJ46" s="57"/>
      <c r="HK46" s="57"/>
      <c r="HL46" s="57"/>
      <c r="HM46" s="57"/>
      <c r="HN46" s="57"/>
      <c r="HO46" s="57"/>
      <c r="HP46" s="57"/>
      <c r="HQ46" s="57"/>
      <c r="HR46" s="57"/>
      <c r="HS46" s="57"/>
      <c r="HT46" s="57"/>
      <c r="HU46" s="57"/>
      <c r="HV46" s="57"/>
      <c r="HW46" s="57"/>
      <c r="HX46" s="57"/>
      <c r="HY46" s="57"/>
      <c r="HZ46" s="57"/>
      <c r="IA46" s="57"/>
      <c r="IB46" s="57"/>
      <c r="IC46" s="57"/>
      <c r="ID46" s="57"/>
      <c r="IE46" s="57"/>
      <c r="IF46" s="57"/>
      <c r="IG46" s="57"/>
      <c r="IH46" s="57"/>
      <c r="II46" s="57"/>
      <c r="IJ46" s="57"/>
      <c r="IK46" s="57"/>
      <c r="IL46" s="57"/>
      <c r="IM46" s="57"/>
      <c r="IN46" s="57"/>
      <c r="IO46" s="57"/>
      <c r="IP46" s="57"/>
      <c r="IQ46" s="57"/>
      <c r="IR46" s="57"/>
      <c r="IS46" s="57"/>
      <c r="IT46" s="57"/>
      <c r="IU46" s="57"/>
      <c r="IV46" s="57"/>
    </row>
  </sheetData>
  <sheetProtection/>
  <hyperlinks>
    <hyperlink ref="B12" location="Mensuelle!A1" display="Mensuelle"/>
    <hyperlink ref="B13" location="Trimestrielle!A1" display="Trimestrielle"/>
    <hyperlink ref="B14" location="Annuelle!A1" display="Annuelle"/>
    <hyperlink ref="C21" r:id="rId1" display="http://www.brb.bi/fr/content/monnaie-et-cr%C3%A9dit"/>
  </hyperlinks>
  <printOptions/>
  <pageMargins left="0.7" right="0.7" top="0.75" bottom="0.75" header="0.3" footer="0.3"/>
  <pageSetup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U140"/>
  <sheetViews>
    <sheetView zoomScalePageLayoutView="0" workbookViewId="0" topLeftCell="A1">
      <pane xSplit="1" ySplit="6" topLeftCell="B123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27" sqref="A127:IV139"/>
    </sheetView>
  </sheetViews>
  <sheetFormatPr defaultColWidth="11.5546875" defaultRowHeight="15.75"/>
  <cols>
    <col min="1" max="1" width="25.6640625" style="0" customWidth="1"/>
    <col min="2" max="2" width="20.5546875" style="0" customWidth="1"/>
    <col min="3" max="3" width="12.5546875" style="0" customWidth="1"/>
    <col min="4" max="4" width="13.88671875" style="0" customWidth="1"/>
    <col min="5" max="5" width="14.6640625" style="0" customWidth="1"/>
    <col min="6" max="6" width="24.3359375" style="0" customWidth="1"/>
    <col min="7" max="7" width="15.21484375" style="0" customWidth="1"/>
    <col min="8" max="8" width="9.3359375" style="0" customWidth="1"/>
    <col min="9" max="9" width="9.77734375" style="0" customWidth="1"/>
    <col min="10" max="10" width="12.77734375" style="0" customWidth="1"/>
    <col min="11" max="11" width="12.99609375" style="0" customWidth="1"/>
    <col min="12" max="12" width="13.5546875" style="0" customWidth="1"/>
    <col min="13" max="13" width="15.88671875" style="0" customWidth="1"/>
    <col min="14" max="14" width="14.4453125" style="0" customWidth="1"/>
    <col min="15" max="15" width="16.21484375" style="0" customWidth="1"/>
    <col min="16" max="16" width="13.3359375" style="0" customWidth="1"/>
    <col min="17" max="17" width="11.5546875" style="0" customWidth="1"/>
    <col min="18" max="18" width="14.77734375" style="0" customWidth="1"/>
    <col min="19" max="19" width="14.10546875" style="0" customWidth="1"/>
    <col min="20" max="20" width="26.99609375" style="0" customWidth="1"/>
    <col min="21" max="21" width="18.77734375" style="0" bestFit="1" customWidth="1"/>
  </cols>
  <sheetData>
    <row r="1" spans="1:21" ht="15.75">
      <c r="A1" s="56" t="s">
        <v>35</v>
      </c>
      <c r="B1" s="1"/>
      <c r="C1" s="1"/>
      <c r="D1" s="1"/>
      <c r="E1" s="1"/>
      <c r="F1" s="1"/>
      <c r="G1" s="1"/>
      <c r="H1" s="1"/>
      <c r="I1" s="1"/>
      <c r="J1" s="2"/>
      <c r="K1" s="1"/>
      <c r="L1" s="1"/>
      <c r="M1" s="1"/>
      <c r="N1" s="1"/>
      <c r="O1" s="3"/>
      <c r="P1" s="1"/>
      <c r="Q1" s="4"/>
      <c r="R1" s="1"/>
      <c r="S1" s="1"/>
      <c r="T1" s="1"/>
      <c r="U1" s="5"/>
    </row>
    <row r="2" spans="1:21" ht="15.75">
      <c r="A2" s="55" t="s">
        <v>0</v>
      </c>
      <c r="B2" s="6"/>
      <c r="C2" s="6"/>
      <c r="D2" s="6"/>
      <c r="E2" s="6"/>
      <c r="F2" s="6"/>
      <c r="G2" s="6"/>
      <c r="H2" s="6"/>
      <c r="I2" s="6"/>
      <c r="J2" s="7"/>
      <c r="K2" s="6"/>
      <c r="L2" s="6"/>
      <c r="M2" s="6"/>
      <c r="N2" s="6"/>
      <c r="O2" s="8"/>
      <c r="P2" s="6"/>
      <c r="Q2" s="9"/>
      <c r="R2" s="6"/>
      <c r="S2" s="6"/>
      <c r="T2" s="6"/>
      <c r="U2" s="10" t="s">
        <v>69</v>
      </c>
    </row>
    <row r="3" spans="1:21" s="40" customFormat="1" ht="18.75">
      <c r="A3" s="90" t="s">
        <v>3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2"/>
    </row>
    <row r="4" spans="1:21" s="40" customFormat="1" ht="18.75">
      <c r="A4" s="25"/>
      <c r="B4" s="20"/>
      <c r="C4" s="20"/>
      <c r="D4" s="20"/>
      <c r="E4" s="26"/>
      <c r="F4" s="20"/>
      <c r="G4" s="20"/>
      <c r="H4" s="20"/>
      <c r="I4" s="20"/>
      <c r="J4" s="27"/>
      <c r="K4" s="26"/>
      <c r="L4" s="26"/>
      <c r="M4" s="26"/>
      <c r="N4" s="26"/>
      <c r="O4" s="28"/>
      <c r="P4" s="26"/>
      <c r="Q4" s="29"/>
      <c r="R4" s="26"/>
      <c r="S4" s="26"/>
      <c r="T4" s="20"/>
      <c r="U4" s="30"/>
    </row>
    <row r="5" spans="1:21" s="63" customFormat="1" ht="18.75">
      <c r="A5" s="94" t="s">
        <v>45</v>
      </c>
      <c r="B5" s="93" t="s">
        <v>1</v>
      </c>
      <c r="C5" s="93"/>
      <c r="D5" s="93"/>
      <c r="E5" s="93"/>
      <c r="F5" s="93"/>
      <c r="G5" s="93"/>
      <c r="H5" s="93"/>
      <c r="I5" s="93"/>
      <c r="J5" s="93" t="s">
        <v>2</v>
      </c>
      <c r="K5" s="93"/>
      <c r="L5" s="93"/>
      <c r="M5" s="93"/>
      <c r="N5" s="93"/>
      <c r="O5" s="93"/>
      <c r="P5" s="93"/>
      <c r="Q5" s="93"/>
      <c r="R5" s="93"/>
      <c r="S5" s="93"/>
      <c r="T5" s="93" t="s">
        <v>19</v>
      </c>
      <c r="U5" s="93" t="s">
        <v>20</v>
      </c>
    </row>
    <row r="6" spans="1:21" s="40" customFormat="1" ht="56.25">
      <c r="A6" s="95"/>
      <c r="B6" s="74" t="s">
        <v>49</v>
      </c>
      <c r="C6" s="74" t="s">
        <v>43</v>
      </c>
      <c r="D6" s="75" t="s">
        <v>44</v>
      </c>
      <c r="E6" s="74" t="s">
        <v>48</v>
      </c>
      <c r="F6" s="75" t="s">
        <v>8</v>
      </c>
      <c r="G6" s="75" t="s">
        <v>9</v>
      </c>
      <c r="H6" s="74" t="s">
        <v>47</v>
      </c>
      <c r="I6" s="74" t="s">
        <v>21</v>
      </c>
      <c r="J6" s="76" t="s">
        <v>10</v>
      </c>
      <c r="K6" s="74" t="s">
        <v>11</v>
      </c>
      <c r="L6" s="74" t="s">
        <v>12</v>
      </c>
      <c r="M6" s="75" t="s">
        <v>50</v>
      </c>
      <c r="N6" s="75" t="s">
        <v>14</v>
      </c>
      <c r="O6" s="75" t="s">
        <v>15</v>
      </c>
      <c r="P6" s="74" t="s">
        <v>16</v>
      </c>
      <c r="Q6" s="77" t="s">
        <v>17</v>
      </c>
      <c r="R6" s="74" t="s">
        <v>18</v>
      </c>
      <c r="S6" s="78" t="s">
        <v>21</v>
      </c>
      <c r="T6" s="93"/>
      <c r="U6" s="93"/>
    </row>
    <row r="7" spans="1:21" s="62" customFormat="1" ht="15.75">
      <c r="A7" s="64">
        <v>39448</v>
      </c>
      <c r="B7" s="65">
        <v>87847.1</v>
      </c>
      <c r="C7" s="65">
        <v>21116.2</v>
      </c>
      <c r="D7" s="66" t="s">
        <v>4</v>
      </c>
      <c r="E7" s="65">
        <v>751.6999999999999</v>
      </c>
      <c r="F7" s="65">
        <v>1538.8</v>
      </c>
      <c r="G7" s="65">
        <v>459</v>
      </c>
      <c r="H7" s="67">
        <v>2177.2</v>
      </c>
      <c r="I7" s="65">
        <f aca="true" t="shared" si="0" ref="I7:I66">SUM(B7:H7)</f>
        <v>113890</v>
      </c>
      <c r="J7" s="68">
        <v>71000.09999999998</v>
      </c>
      <c r="K7" s="65">
        <v>95478.1</v>
      </c>
      <c r="L7" s="69">
        <v>1804</v>
      </c>
      <c r="M7" s="65">
        <v>380.9</v>
      </c>
      <c r="N7" s="65">
        <v>25</v>
      </c>
      <c r="O7" s="70" t="s">
        <v>4</v>
      </c>
      <c r="P7" s="65">
        <v>3815.5</v>
      </c>
      <c r="Q7" s="71" t="s">
        <v>4</v>
      </c>
      <c r="R7" s="72">
        <v>-58613.59999999999</v>
      </c>
      <c r="S7" s="65">
        <f aca="true" t="shared" si="1" ref="S7:S66">SUM(J7:R7)</f>
        <v>113889.99999999999</v>
      </c>
      <c r="T7" s="65">
        <v>365559.8</v>
      </c>
      <c r="U7" s="65">
        <f aca="true" t="shared" si="2" ref="U7:U66">T7/I7</f>
        <v>3.2097620511019405</v>
      </c>
    </row>
    <row r="8" spans="1:21" s="62" customFormat="1" ht="15.75">
      <c r="A8" s="64">
        <v>39479</v>
      </c>
      <c r="B8" s="65">
        <v>88984.4</v>
      </c>
      <c r="C8" s="65">
        <v>19977.3</v>
      </c>
      <c r="D8" s="66" t="s">
        <v>4</v>
      </c>
      <c r="E8" s="65">
        <v>1824.2999999999997</v>
      </c>
      <c r="F8" s="65">
        <v>1165.7</v>
      </c>
      <c r="G8" s="65">
        <v>398.2</v>
      </c>
      <c r="H8" s="67">
        <v>2259.2999999999997</v>
      </c>
      <c r="I8" s="65">
        <f t="shared" si="0"/>
        <v>114609.2</v>
      </c>
      <c r="J8" s="68">
        <v>62812.29999999999</v>
      </c>
      <c r="K8" s="65">
        <v>105260.5</v>
      </c>
      <c r="L8" s="69">
        <v>1000</v>
      </c>
      <c r="M8" s="65">
        <v>380.9</v>
      </c>
      <c r="N8" s="65">
        <v>25</v>
      </c>
      <c r="O8" s="70" t="s">
        <v>4</v>
      </c>
      <c r="P8" s="65">
        <v>3781.2999999999997</v>
      </c>
      <c r="Q8" s="71" t="s">
        <v>4</v>
      </c>
      <c r="R8" s="72">
        <v>-58650.8</v>
      </c>
      <c r="S8" s="65">
        <f t="shared" si="1"/>
        <v>114609.19999999997</v>
      </c>
      <c r="T8" s="65">
        <v>378747.69999999995</v>
      </c>
      <c r="U8" s="65">
        <f t="shared" si="2"/>
        <v>3.3046884543300186</v>
      </c>
    </row>
    <row r="9" spans="1:21" s="62" customFormat="1" ht="15.75">
      <c r="A9" s="64">
        <v>39508</v>
      </c>
      <c r="B9" s="65">
        <v>89739.6</v>
      </c>
      <c r="C9" s="65">
        <v>23461.300000000003</v>
      </c>
      <c r="D9" s="66" t="s">
        <v>4</v>
      </c>
      <c r="E9" s="65">
        <v>1391.6999999999998</v>
      </c>
      <c r="F9" s="65">
        <v>1864.2</v>
      </c>
      <c r="G9" s="65">
        <v>340.6</v>
      </c>
      <c r="H9" s="67">
        <v>2050.2999999999997</v>
      </c>
      <c r="I9" s="65">
        <f t="shared" si="0"/>
        <v>118847.70000000001</v>
      </c>
      <c r="J9" s="68">
        <v>60403.49999999994</v>
      </c>
      <c r="K9" s="65">
        <v>107776.49999999999</v>
      </c>
      <c r="L9" s="69">
        <v>1000</v>
      </c>
      <c r="M9" s="65">
        <v>380.9</v>
      </c>
      <c r="N9" s="65">
        <v>25</v>
      </c>
      <c r="O9" s="70" t="s">
        <v>4</v>
      </c>
      <c r="P9" s="65">
        <v>3931.7999999999997</v>
      </c>
      <c r="Q9" s="71">
        <v>-3000</v>
      </c>
      <c r="R9" s="72">
        <v>-51669.99999999999</v>
      </c>
      <c r="S9" s="65">
        <f t="shared" si="1"/>
        <v>118847.69999999992</v>
      </c>
      <c r="T9" s="65">
        <v>398263.2</v>
      </c>
      <c r="U9" s="65">
        <f t="shared" si="2"/>
        <v>3.3510383457147253</v>
      </c>
    </row>
    <row r="10" spans="1:21" s="62" customFormat="1" ht="15.75">
      <c r="A10" s="64">
        <v>39539</v>
      </c>
      <c r="B10" s="65">
        <v>98410.2</v>
      </c>
      <c r="C10" s="65">
        <v>22480</v>
      </c>
      <c r="D10" s="66" t="s">
        <v>4</v>
      </c>
      <c r="E10" s="65">
        <v>1734.1</v>
      </c>
      <c r="F10" s="65">
        <v>2398.0000000000005</v>
      </c>
      <c r="G10" s="65">
        <v>261.4</v>
      </c>
      <c r="H10" s="67">
        <v>1930.3</v>
      </c>
      <c r="I10" s="65">
        <f t="shared" si="0"/>
        <v>127214</v>
      </c>
      <c r="J10" s="68">
        <v>65629.4</v>
      </c>
      <c r="K10" s="65">
        <v>106043.30000000002</v>
      </c>
      <c r="L10" s="69">
        <v>1000</v>
      </c>
      <c r="M10" s="65">
        <v>380.9</v>
      </c>
      <c r="N10" s="65">
        <v>25</v>
      </c>
      <c r="O10" s="70" t="s">
        <v>4</v>
      </c>
      <c r="P10" s="65">
        <v>3953.5</v>
      </c>
      <c r="Q10" s="71" t="s">
        <v>4</v>
      </c>
      <c r="R10" s="72">
        <v>-49818.100000000006</v>
      </c>
      <c r="S10" s="65">
        <f t="shared" si="1"/>
        <v>127214</v>
      </c>
      <c r="T10" s="65">
        <v>396837.4</v>
      </c>
      <c r="U10" s="65">
        <f t="shared" si="2"/>
        <v>3.1194475450815164</v>
      </c>
    </row>
    <row r="11" spans="1:21" s="62" customFormat="1" ht="15.75">
      <c r="A11" s="64">
        <v>39569</v>
      </c>
      <c r="B11" s="65">
        <v>98766.6</v>
      </c>
      <c r="C11" s="65">
        <v>23173.1</v>
      </c>
      <c r="D11" s="66" t="s">
        <v>4</v>
      </c>
      <c r="E11" s="65">
        <v>1414.8</v>
      </c>
      <c r="F11" s="65">
        <v>1675.1769999999997</v>
      </c>
      <c r="G11" s="65">
        <v>336.5</v>
      </c>
      <c r="H11" s="67">
        <v>2158.7</v>
      </c>
      <c r="I11" s="65">
        <f t="shared" si="0"/>
        <v>127524.87700000001</v>
      </c>
      <c r="J11" s="68">
        <v>61488</v>
      </c>
      <c r="K11" s="65">
        <v>117095.97699999998</v>
      </c>
      <c r="L11" s="69" t="s">
        <v>4</v>
      </c>
      <c r="M11" s="65">
        <v>380.9</v>
      </c>
      <c r="N11" s="65">
        <v>25</v>
      </c>
      <c r="O11" s="70" t="s">
        <v>4</v>
      </c>
      <c r="P11" s="65">
        <v>4084.1</v>
      </c>
      <c r="Q11" s="71">
        <v>-5000</v>
      </c>
      <c r="R11" s="72">
        <v>-50549.1</v>
      </c>
      <c r="S11" s="65">
        <f t="shared" si="1"/>
        <v>127524.87699999998</v>
      </c>
      <c r="T11" s="65">
        <v>387845.07699999993</v>
      </c>
      <c r="U11" s="65">
        <f t="shared" si="2"/>
        <v>3.041328767562739</v>
      </c>
    </row>
    <row r="12" spans="1:21" s="62" customFormat="1" ht="15.75">
      <c r="A12" s="64">
        <v>39600</v>
      </c>
      <c r="B12" s="65">
        <v>109147.9</v>
      </c>
      <c r="C12" s="65">
        <v>18877.9</v>
      </c>
      <c r="D12" s="66" t="s">
        <v>4</v>
      </c>
      <c r="E12" s="65">
        <v>1506.9</v>
      </c>
      <c r="F12" s="65">
        <v>4287.1</v>
      </c>
      <c r="G12" s="65">
        <v>490.1</v>
      </c>
      <c r="H12" s="67">
        <v>1501.1</v>
      </c>
      <c r="I12" s="65">
        <f t="shared" si="0"/>
        <v>135811</v>
      </c>
      <c r="J12" s="68">
        <v>56309.5</v>
      </c>
      <c r="K12" s="65">
        <v>126345.09999999999</v>
      </c>
      <c r="L12" s="69">
        <v>1474.9</v>
      </c>
      <c r="M12" s="65">
        <v>380.9</v>
      </c>
      <c r="N12" s="65">
        <v>25</v>
      </c>
      <c r="O12" s="70" t="s">
        <v>4</v>
      </c>
      <c r="P12" s="65">
        <v>4127.7</v>
      </c>
      <c r="Q12" s="71" t="s">
        <v>4</v>
      </c>
      <c r="R12" s="72">
        <v>-52852.100000000006</v>
      </c>
      <c r="S12" s="65">
        <f t="shared" si="1"/>
        <v>135810.99999999997</v>
      </c>
      <c r="T12" s="65">
        <v>406650.7</v>
      </c>
      <c r="U12" s="65">
        <f t="shared" si="2"/>
        <v>2.994239789118702</v>
      </c>
    </row>
    <row r="13" spans="1:21" s="62" customFormat="1" ht="15.75">
      <c r="A13" s="64">
        <v>39630</v>
      </c>
      <c r="B13" s="65">
        <v>121800.8</v>
      </c>
      <c r="C13" s="65">
        <v>21782.1</v>
      </c>
      <c r="D13" s="66" t="s">
        <v>4</v>
      </c>
      <c r="E13" s="65">
        <v>1271.3</v>
      </c>
      <c r="F13" s="65">
        <v>1552.6999999999998</v>
      </c>
      <c r="G13" s="65">
        <v>456.2</v>
      </c>
      <c r="H13" s="67">
        <v>2042.6</v>
      </c>
      <c r="I13" s="65">
        <f t="shared" si="0"/>
        <v>148905.7</v>
      </c>
      <c r="J13" s="68">
        <v>70144.19999999995</v>
      </c>
      <c r="K13" s="65">
        <v>122388.49999999997</v>
      </c>
      <c r="L13" s="69">
        <v>3006.3</v>
      </c>
      <c r="M13" s="65">
        <v>380.9</v>
      </c>
      <c r="N13" s="65">
        <v>25</v>
      </c>
      <c r="O13" s="70" t="s">
        <v>4</v>
      </c>
      <c r="P13" s="65">
        <v>4086.8</v>
      </c>
      <c r="Q13" s="71" t="s">
        <v>4</v>
      </c>
      <c r="R13" s="72">
        <v>-51126</v>
      </c>
      <c r="S13" s="65">
        <f t="shared" si="1"/>
        <v>148905.6999999999</v>
      </c>
      <c r="T13" s="65">
        <v>424665.5</v>
      </c>
      <c r="U13" s="65">
        <f t="shared" si="2"/>
        <v>2.8519089598316247</v>
      </c>
    </row>
    <row r="14" spans="1:21" s="62" customFormat="1" ht="15.75">
      <c r="A14" s="64">
        <v>39661</v>
      </c>
      <c r="B14" s="65">
        <v>121398.7</v>
      </c>
      <c r="C14" s="65">
        <v>17654.9</v>
      </c>
      <c r="D14" s="66" t="s">
        <v>4</v>
      </c>
      <c r="E14" s="65">
        <v>920.4000000000001</v>
      </c>
      <c r="F14" s="65">
        <v>1198.7</v>
      </c>
      <c r="G14" s="65">
        <v>293.2</v>
      </c>
      <c r="H14" s="67">
        <v>2010.8</v>
      </c>
      <c r="I14" s="65">
        <f t="shared" si="0"/>
        <v>143476.7</v>
      </c>
      <c r="J14" s="68">
        <v>79117.50000000003</v>
      </c>
      <c r="K14" s="65">
        <v>105645.6</v>
      </c>
      <c r="L14" s="69">
        <v>6000</v>
      </c>
      <c r="M14" s="65">
        <v>380.9</v>
      </c>
      <c r="N14" s="65">
        <v>25</v>
      </c>
      <c r="O14" s="70" t="s">
        <v>4</v>
      </c>
      <c r="P14" s="65">
        <v>4045.3</v>
      </c>
      <c r="Q14" s="71" t="s">
        <v>4</v>
      </c>
      <c r="R14" s="72">
        <v>-51737.6</v>
      </c>
      <c r="S14" s="65">
        <f t="shared" si="1"/>
        <v>143476.7</v>
      </c>
      <c r="T14" s="65">
        <v>438876.20000000007</v>
      </c>
      <c r="U14" s="65">
        <f t="shared" si="2"/>
        <v>3.0588673979816936</v>
      </c>
    </row>
    <row r="15" spans="1:21" s="62" customFormat="1" ht="15.75">
      <c r="A15" s="64">
        <v>39692</v>
      </c>
      <c r="B15" s="65">
        <v>123002.6</v>
      </c>
      <c r="C15" s="65">
        <v>17303.1</v>
      </c>
      <c r="D15" s="66" t="s">
        <v>4</v>
      </c>
      <c r="E15" s="65">
        <v>1436.6</v>
      </c>
      <c r="F15" s="65">
        <v>2300</v>
      </c>
      <c r="G15" s="65">
        <v>256.1</v>
      </c>
      <c r="H15" s="67">
        <v>2635.2</v>
      </c>
      <c r="I15" s="65">
        <f t="shared" si="0"/>
        <v>146933.60000000003</v>
      </c>
      <c r="J15" s="68">
        <v>75833.29999999996</v>
      </c>
      <c r="K15" s="65">
        <v>107112.1</v>
      </c>
      <c r="L15" s="69">
        <v>10622.1</v>
      </c>
      <c r="M15" s="65">
        <v>380.9</v>
      </c>
      <c r="N15" s="65">
        <v>25</v>
      </c>
      <c r="O15" s="70" t="s">
        <v>4</v>
      </c>
      <c r="P15" s="65">
        <v>3971.9</v>
      </c>
      <c r="Q15" s="71" t="s">
        <v>4</v>
      </c>
      <c r="R15" s="72">
        <v>-51011.7</v>
      </c>
      <c r="S15" s="65">
        <f t="shared" si="1"/>
        <v>146933.59999999998</v>
      </c>
      <c r="T15" s="65">
        <v>453036.39999999997</v>
      </c>
      <c r="U15" s="65">
        <f t="shared" si="2"/>
        <v>3.0832729886152648</v>
      </c>
    </row>
    <row r="16" spans="1:21" s="62" customFormat="1" ht="15.75">
      <c r="A16" s="64">
        <v>39722</v>
      </c>
      <c r="B16" s="65">
        <v>118622.6</v>
      </c>
      <c r="C16" s="65">
        <v>23160.4</v>
      </c>
      <c r="D16" s="66" t="s">
        <v>4</v>
      </c>
      <c r="E16" s="65">
        <v>835.6</v>
      </c>
      <c r="F16" s="65">
        <v>1851.5</v>
      </c>
      <c r="G16" s="65">
        <v>143.6</v>
      </c>
      <c r="H16" s="67">
        <v>1653.9</v>
      </c>
      <c r="I16" s="65">
        <f t="shared" si="0"/>
        <v>146267.6</v>
      </c>
      <c r="J16" s="68">
        <v>95303.6</v>
      </c>
      <c r="K16" s="65">
        <v>94508.8</v>
      </c>
      <c r="L16" s="69">
        <v>5355.8</v>
      </c>
      <c r="M16" s="65">
        <v>380.9</v>
      </c>
      <c r="N16" s="65">
        <v>25</v>
      </c>
      <c r="O16" s="70" t="s">
        <v>4</v>
      </c>
      <c r="P16" s="65">
        <v>4023.9</v>
      </c>
      <c r="Q16" s="71" t="s">
        <v>4</v>
      </c>
      <c r="R16" s="72">
        <v>-53330.399999999994</v>
      </c>
      <c r="S16" s="65">
        <f t="shared" si="1"/>
        <v>146267.6</v>
      </c>
      <c r="T16" s="65">
        <v>452404.50000000006</v>
      </c>
      <c r="U16" s="65">
        <f t="shared" si="2"/>
        <v>3.092991886104647</v>
      </c>
    </row>
    <row r="17" spans="1:21" s="62" customFormat="1" ht="15.75">
      <c r="A17" s="64">
        <v>39753</v>
      </c>
      <c r="B17" s="65">
        <v>116373.1</v>
      </c>
      <c r="C17" s="65">
        <v>20223</v>
      </c>
      <c r="D17" s="66" t="s">
        <v>4</v>
      </c>
      <c r="E17" s="65">
        <v>632.4</v>
      </c>
      <c r="F17" s="65">
        <v>1054.3</v>
      </c>
      <c r="G17" s="65">
        <v>133</v>
      </c>
      <c r="H17" s="67">
        <v>1621.7</v>
      </c>
      <c r="I17" s="65">
        <f t="shared" si="0"/>
        <v>140037.5</v>
      </c>
      <c r="J17" s="68">
        <v>107336.39999999994</v>
      </c>
      <c r="K17" s="65">
        <v>77336.90000000002</v>
      </c>
      <c r="L17" s="69">
        <v>5508.8</v>
      </c>
      <c r="M17" s="65">
        <v>380.9</v>
      </c>
      <c r="N17" s="65">
        <v>25</v>
      </c>
      <c r="O17" s="70" t="s">
        <v>4</v>
      </c>
      <c r="P17" s="65">
        <v>4016.4</v>
      </c>
      <c r="Q17" s="71">
        <v>-1500</v>
      </c>
      <c r="R17" s="72">
        <v>-53066.899999999994</v>
      </c>
      <c r="S17" s="65">
        <f t="shared" si="1"/>
        <v>140037.49999999994</v>
      </c>
      <c r="T17" s="65">
        <v>454987.00000000006</v>
      </c>
      <c r="U17" s="65">
        <f t="shared" si="2"/>
        <v>3.2490368651254133</v>
      </c>
    </row>
    <row r="18" spans="1:21" s="62" customFormat="1" ht="15.75">
      <c r="A18" s="64">
        <v>39783</v>
      </c>
      <c r="B18" s="65">
        <v>124230.9</v>
      </c>
      <c r="C18" s="65">
        <v>24965.9</v>
      </c>
      <c r="D18" s="66" t="s">
        <v>4</v>
      </c>
      <c r="E18" s="65">
        <v>1127</v>
      </c>
      <c r="F18" s="65">
        <v>4527.2</v>
      </c>
      <c r="G18" s="65">
        <v>56.9</v>
      </c>
      <c r="H18" s="67">
        <v>1675.3</v>
      </c>
      <c r="I18" s="65">
        <f t="shared" si="0"/>
        <v>156583.19999999998</v>
      </c>
      <c r="J18" s="68">
        <v>159092.20000000007</v>
      </c>
      <c r="K18" s="65">
        <v>76990.5</v>
      </c>
      <c r="L18" s="69" t="s">
        <v>4</v>
      </c>
      <c r="M18" s="65">
        <v>380.9</v>
      </c>
      <c r="N18" s="65">
        <v>25</v>
      </c>
      <c r="O18" s="70" t="s">
        <v>4</v>
      </c>
      <c r="P18" s="65">
        <v>3901.2000000000003</v>
      </c>
      <c r="Q18" s="71">
        <v>-12000</v>
      </c>
      <c r="R18" s="72">
        <v>-71806.6</v>
      </c>
      <c r="S18" s="65">
        <f t="shared" si="1"/>
        <v>156583.20000000007</v>
      </c>
      <c r="T18" s="65">
        <v>482598.3</v>
      </c>
      <c r="U18" s="65">
        <f t="shared" si="2"/>
        <v>3.082056695737474</v>
      </c>
    </row>
    <row r="19" spans="1:21" s="62" customFormat="1" ht="15.75">
      <c r="A19" s="64">
        <v>39814</v>
      </c>
      <c r="B19" s="65">
        <v>114706.9</v>
      </c>
      <c r="C19" s="65">
        <v>31192.800000000003</v>
      </c>
      <c r="D19" s="66" t="s">
        <v>4</v>
      </c>
      <c r="E19" s="65">
        <v>817.6</v>
      </c>
      <c r="F19" s="65">
        <v>1689.4999999999998</v>
      </c>
      <c r="G19" s="65">
        <v>89.3</v>
      </c>
      <c r="H19" s="67">
        <v>1627.8</v>
      </c>
      <c r="I19" s="65">
        <f t="shared" si="0"/>
        <v>150123.9</v>
      </c>
      <c r="J19" s="68">
        <v>141369.9</v>
      </c>
      <c r="K19" s="65">
        <v>72031.8</v>
      </c>
      <c r="L19" s="69" t="s">
        <v>4</v>
      </c>
      <c r="M19" s="65">
        <v>380.9</v>
      </c>
      <c r="N19" s="65">
        <v>25</v>
      </c>
      <c r="O19" s="70" t="s">
        <v>4</v>
      </c>
      <c r="P19" s="65">
        <v>4675.2</v>
      </c>
      <c r="Q19" s="71">
        <v>-15000</v>
      </c>
      <c r="R19" s="72">
        <v>-53358.9</v>
      </c>
      <c r="S19" s="65">
        <f t="shared" si="1"/>
        <v>150123.90000000002</v>
      </c>
      <c r="T19" s="65">
        <v>464981.6</v>
      </c>
      <c r="U19" s="65">
        <f t="shared" si="2"/>
        <v>3.0973189478823824</v>
      </c>
    </row>
    <row r="20" spans="1:21" s="62" customFormat="1" ht="15.75">
      <c r="A20" s="64">
        <v>39845</v>
      </c>
      <c r="B20" s="65">
        <v>113068.7</v>
      </c>
      <c r="C20" s="65">
        <v>27634.1</v>
      </c>
      <c r="D20" s="66" t="s">
        <v>4</v>
      </c>
      <c r="E20" s="65">
        <v>704.0000000000001</v>
      </c>
      <c r="F20" s="65">
        <v>1532.168</v>
      </c>
      <c r="G20" s="65">
        <v>93.5</v>
      </c>
      <c r="H20" s="67">
        <v>1771.6</v>
      </c>
      <c r="I20" s="65">
        <f t="shared" si="0"/>
        <v>144804.068</v>
      </c>
      <c r="J20" s="68">
        <v>125265.90000000002</v>
      </c>
      <c r="K20" s="65">
        <v>81052.96800000002</v>
      </c>
      <c r="L20" s="69" t="s">
        <v>4</v>
      </c>
      <c r="M20" s="65">
        <v>380.9</v>
      </c>
      <c r="N20" s="65">
        <v>25</v>
      </c>
      <c r="O20" s="70" t="s">
        <v>4</v>
      </c>
      <c r="P20" s="65">
        <v>4588.5</v>
      </c>
      <c r="Q20" s="71">
        <v>-10000</v>
      </c>
      <c r="R20" s="72">
        <v>-56509.2</v>
      </c>
      <c r="S20" s="65">
        <f t="shared" si="1"/>
        <v>144804.06800000003</v>
      </c>
      <c r="T20" s="65">
        <v>460292.568</v>
      </c>
      <c r="U20" s="65">
        <f t="shared" si="2"/>
        <v>3.1787267744439336</v>
      </c>
    </row>
    <row r="21" spans="1:21" s="62" customFormat="1" ht="15.75">
      <c r="A21" s="64">
        <v>39873</v>
      </c>
      <c r="B21" s="65">
        <v>112651.3</v>
      </c>
      <c r="C21" s="65">
        <v>22247.699999999997</v>
      </c>
      <c r="D21" s="66" t="s">
        <v>4</v>
      </c>
      <c r="E21" s="65">
        <v>482.70000000000005</v>
      </c>
      <c r="F21" s="65">
        <v>1866.9</v>
      </c>
      <c r="G21" s="65">
        <v>232.7</v>
      </c>
      <c r="H21" s="67">
        <v>1526.3</v>
      </c>
      <c r="I21" s="65">
        <f t="shared" si="0"/>
        <v>139007.6</v>
      </c>
      <c r="J21" s="68">
        <v>105784.50000000003</v>
      </c>
      <c r="K21" s="65">
        <v>86813.2</v>
      </c>
      <c r="L21" s="69" t="s">
        <v>4</v>
      </c>
      <c r="M21" s="65">
        <v>380.9</v>
      </c>
      <c r="N21" s="65">
        <v>25</v>
      </c>
      <c r="O21" s="70" t="s">
        <v>4</v>
      </c>
      <c r="P21" s="65">
        <v>4553.5</v>
      </c>
      <c r="Q21" s="71">
        <v>-8300</v>
      </c>
      <c r="R21" s="72">
        <v>-50249.49999999999</v>
      </c>
      <c r="S21" s="65">
        <f t="shared" si="1"/>
        <v>139007.6</v>
      </c>
      <c r="T21" s="65">
        <v>471393.8999999999</v>
      </c>
      <c r="U21" s="65">
        <f t="shared" si="2"/>
        <v>3.39113760686466</v>
      </c>
    </row>
    <row r="22" spans="1:21" s="62" customFormat="1" ht="15.75">
      <c r="A22" s="64">
        <v>39904</v>
      </c>
      <c r="B22" s="65">
        <v>115183.7</v>
      </c>
      <c r="C22" s="65">
        <v>23019</v>
      </c>
      <c r="D22" s="66" t="s">
        <v>4</v>
      </c>
      <c r="E22" s="65">
        <v>472.70000000000005</v>
      </c>
      <c r="F22" s="65">
        <v>2219.5</v>
      </c>
      <c r="G22" s="65">
        <v>59.6</v>
      </c>
      <c r="H22" s="67">
        <v>1285.2</v>
      </c>
      <c r="I22" s="65">
        <f t="shared" si="0"/>
        <v>142239.70000000004</v>
      </c>
      <c r="J22" s="68">
        <v>90877.50000000003</v>
      </c>
      <c r="K22" s="65">
        <v>97639.40000000001</v>
      </c>
      <c r="L22" s="69" t="s">
        <v>4</v>
      </c>
      <c r="M22" s="65">
        <v>380.9</v>
      </c>
      <c r="N22" s="65">
        <v>25</v>
      </c>
      <c r="O22" s="70" t="s">
        <v>4</v>
      </c>
      <c r="P22" s="65">
        <v>4559.900000000001</v>
      </c>
      <c r="Q22" s="71">
        <v>-2300</v>
      </c>
      <c r="R22" s="72">
        <v>-48943</v>
      </c>
      <c r="S22" s="65">
        <f t="shared" si="1"/>
        <v>142239.7</v>
      </c>
      <c r="T22" s="65">
        <v>476285.8</v>
      </c>
      <c r="U22" s="65">
        <f t="shared" si="2"/>
        <v>3.3484730353058945</v>
      </c>
    </row>
    <row r="23" spans="1:21" s="62" customFormat="1" ht="15.75">
      <c r="A23" s="64">
        <v>39934</v>
      </c>
      <c r="B23" s="65">
        <v>112468.1</v>
      </c>
      <c r="C23" s="65">
        <v>30605.6</v>
      </c>
      <c r="D23" s="66" t="s">
        <v>4</v>
      </c>
      <c r="E23" s="65">
        <v>318.79999999999995</v>
      </c>
      <c r="F23" s="65">
        <v>1111</v>
      </c>
      <c r="G23" s="65">
        <v>43</v>
      </c>
      <c r="H23" s="67">
        <v>1319.9</v>
      </c>
      <c r="I23" s="65">
        <f t="shared" si="0"/>
        <v>145866.4</v>
      </c>
      <c r="J23" s="68">
        <v>154336.40000000008</v>
      </c>
      <c r="K23" s="65">
        <v>70010.70000000001</v>
      </c>
      <c r="L23" s="69" t="s">
        <v>4</v>
      </c>
      <c r="M23" s="65">
        <v>380.9</v>
      </c>
      <c r="N23" s="65">
        <v>25</v>
      </c>
      <c r="O23" s="70" t="s">
        <v>4</v>
      </c>
      <c r="P23" s="65">
        <v>4633</v>
      </c>
      <c r="Q23" s="71" t="s">
        <v>4</v>
      </c>
      <c r="R23" s="72">
        <v>-83519.6</v>
      </c>
      <c r="S23" s="65">
        <f t="shared" si="1"/>
        <v>145866.40000000008</v>
      </c>
      <c r="T23" s="65">
        <v>470690.0000000001</v>
      </c>
      <c r="U23" s="65">
        <f t="shared" si="2"/>
        <v>3.226856904674415</v>
      </c>
    </row>
    <row r="24" spans="1:21" s="62" customFormat="1" ht="15.75">
      <c r="A24" s="64">
        <v>39965</v>
      </c>
      <c r="B24" s="65">
        <v>120665.4</v>
      </c>
      <c r="C24" s="65">
        <v>39647.5</v>
      </c>
      <c r="D24" s="66" t="s">
        <v>4</v>
      </c>
      <c r="E24" s="65">
        <v>835.8</v>
      </c>
      <c r="F24" s="65">
        <v>2826.4</v>
      </c>
      <c r="G24" s="65">
        <v>55.3</v>
      </c>
      <c r="H24" s="67">
        <v>1354.9</v>
      </c>
      <c r="I24" s="65">
        <f t="shared" si="0"/>
        <v>165385.29999999996</v>
      </c>
      <c r="J24" s="68">
        <v>148241.89999999997</v>
      </c>
      <c r="K24" s="65">
        <v>92741.8</v>
      </c>
      <c r="L24" s="69" t="s">
        <v>4</v>
      </c>
      <c r="M24" s="65">
        <v>380.9</v>
      </c>
      <c r="N24" s="65">
        <v>25</v>
      </c>
      <c r="O24" s="70" t="s">
        <v>4</v>
      </c>
      <c r="P24" s="65">
        <v>4658.5</v>
      </c>
      <c r="Q24" s="71" t="s">
        <v>4</v>
      </c>
      <c r="R24" s="72">
        <v>-80662.8</v>
      </c>
      <c r="S24" s="65">
        <f t="shared" si="1"/>
        <v>165385.29999999993</v>
      </c>
      <c r="T24" s="65">
        <v>486761.1</v>
      </c>
      <c r="U24" s="65">
        <f t="shared" si="2"/>
        <v>2.943194467706623</v>
      </c>
    </row>
    <row r="25" spans="1:21" s="62" customFormat="1" ht="15.75">
      <c r="A25" s="64">
        <v>39995</v>
      </c>
      <c r="B25" s="65">
        <v>124675.4</v>
      </c>
      <c r="C25" s="65">
        <v>21455.5</v>
      </c>
      <c r="D25" s="66" t="s">
        <v>4</v>
      </c>
      <c r="E25" s="65">
        <v>220.4</v>
      </c>
      <c r="F25" s="65">
        <v>1534.6</v>
      </c>
      <c r="G25" s="65">
        <v>42.1</v>
      </c>
      <c r="H25" s="67">
        <v>1409.2</v>
      </c>
      <c r="I25" s="65">
        <f t="shared" si="0"/>
        <v>149337.2</v>
      </c>
      <c r="J25" s="68">
        <v>132152.60000000003</v>
      </c>
      <c r="K25" s="65">
        <v>95710.20000000001</v>
      </c>
      <c r="L25" s="69" t="s">
        <v>4</v>
      </c>
      <c r="M25" s="65">
        <v>380.9</v>
      </c>
      <c r="N25" s="65">
        <v>25</v>
      </c>
      <c r="O25" s="70" t="s">
        <v>4</v>
      </c>
      <c r="P25" s="65">
        <v>4670.699999999999</v>
      </c>
      <c r="Q25" s="71">
        <v>-3000</v>
      </c>
      <c r="R25" s="72">
        <v>-80602.2</v>
      </c>
      <c r="S25" s="65">
        <f t="shared" si="1"/>
        <v>149337.20000000007</v>
      </c>
      <c r="T25" s="65">
        <v>486512.20000000007</v>
      </c>
      <c r="U25" s="65">
        <f t="shared" si="2"/>
        <v>3.257809842423723</v>
      </c>
    </row>
    <row r="26" spans="1:21" s="62" customFormat="1" ht="15.75">
      <c r="A26" s="64">
        <v>40026</v>
      </c>
      <c r="B26" s="65">
        <v>124765.5</v>
      </c>
      <c r="C26" s="65">
        <v>26062.2</v>
      </c>
      <c r="D26" s="66" t="s">
        <v>4</v>
      </c>
      <c r="E26" s="65">
        <v>303.80000000000007</v>
      </c>
      <c r="F26" s="65">
        <v>1731.2</v>
      </c>
      <c r="G26" s="65">
        <v>64.5</v>
      </c>
      <c r="H26" s="67">
        <v>1217</v>
      </c>
      <c r="I26" s="65">
        <f t="shared" si="0"/>
        <v>154144.2</v>
      </c>
      <c r="J26" s="68">
        <v>115750.00000000003</v>
      </c>
      <c r="K26" s="65">
        <v>111837.09999999999</v>
      </c>
      <c r="L26" s="69" t="s">
        <v>4</v>
      </c>
      <c r="M26" s="65">
        <v>380.9</v>
      </c>
      <c r="N26" s="65">
        <v>25</v>
      </c>
      <c r="O26" s="70" t="s">
        <v>4</v>
      </c>
      <c r="P26" s="65">
        <v>4653.9</v>
      </c>
      <c r="Q26" s="71" t="s">
        <v>4</v>
      </c>
      <c r="R26" s="72">
        <v>-78502.7</v>
      </c>
      <c r="S26" s="65">
        <f t="shared" si="1"/>
        <v>154144.2</v>
      </c>
      <c r="T26" s="65">
        <v>492047.6</v>
      </c>
      <c r="U26" s="65">
        <f t="shared" si="2"/>
        <v>3.192125295664708</v>
      </c>
    </row>
    <row r="27" spans="1:21" s="62" customFormat="1" ht="15.75">
      <c r="A27" s="64">
        <v>40057</v>
      </c>
      <c r="B27" s="65">
        <v>117851.2</v>
      </c>
      <c r="C27" s="65">
        <v>36139</v>
      </c>
      <c r="D27" s="66" t="s">
        <v>4</v>
      </c>
      <c r="E27" s="65">
        <v>818.5000000000001</v>
      </c>
      <c r="F27" s="65">
        <v>2040.1</v>
      </c>
      <c r="G27" s="65">
        <v>48.6</v>
      </c>
      <c r="H27" s="67">
        <v>1353.5</v>
      </c>
      <c r="I27" s="65">
        <f t="shared" si="0"/>
        <v>158250.90000000002</v>
      </c>
      <c r="J27" s="68">
        <v>133943.70000000004</v>
      </c>
      <c r="K27" s="65">
        <v>98007.60000000002</v>
      </c>
      <c r="L27" s="69" t="s">
        <v>4</v>
      </c>
      <c r="M27" s="65">
        <v>380.9</v>
      </c>
      <c r="N27" s="65">
        <v>25</v>
      </c>
      <c r="O27" s="70" t="s">
        <v>4</v>
      </c>
      <c r="P27" s="65">
        <v>4617.699999999999</v>
      </c>
      <c r="Q27" s="71" t="s">
        <v>4</v>
      </c>
      <c r="R27" s="72">
        <v>-78724</v>
      </c>
      <c r="S27" s="65">
        <f t="shared" si="1"/>
        <v>158250.90000000005</v>
      </c>
      <c r="T27" s="65">
        <v>505926.30000000005</v>
      </c>
      <c r="U27" s="65">
        <f t="shared" si="2"/>
        <v>3.196988453146238</v>
      </c>
    </row>
    <row r="28" spans="1:21" s="62" customFormat="1" ht="15.75">
      <c r="A28" s="64">
        <v>40087</v>
      </c>
      <c r="B28" s="65">
        <v>119216.8</v>
      </c>
      <c r="C28" s="65">
        <v>33282.8</v>
      </c>
      <c r="D28" s="66" t="s">
        <v>4</v>
      </c>
      <c r="E28" s="65">
        <v>686.4000000000001</v>
      </c>
      <c r="F28" s="65">
        <v>1721.9</v>
      </c>
      <c r="G28" s="65">
        <v>76.9</v>
      </c>
      <c r="H28" s="67">
        <v>1329.2</v>
      </c>
      <c r="I28" s="65">
        <f t="shared" si="0"/>
        <v>156314</v>
      </c>
      <c r="J28" s="68">
        <v>129014.59999999998</v>
      </c>
      <c r="K28" s="65">
        <v>103504.70000000001</v>
      </c>
      <c r="L28" s="69" t="s">
        <v>4</v>
      </c>
      <c r="M28" s="65">
        <v>380.9</v>
      </c>
      <c r="N28" s="65">
        <v>25</v>
      </c>
      <c r="O28" s="70" t="s">
        <v>4</v>
      </c>
      <c r="P28" s="65">
        <v>4536.4</v>
      </c>
      <c r="Q28" s="71" t="s">
        <v>4</v>
      </c>
      <c r="R28" s="72">
        <v>-81147.59999999999</v>
      </c>
      <c r="S28" s="65">
        <f t="shared" si="1"/>
        <v>156314</v>
      </c>
      <c r="T28" s="65">
        <v>514112.9</v>
      </c>
      <c r="U28" s="65">
        <f t="shared" si="2"/>
        <v>3.2889753956779306</v>
      </c>
    </row>
    <row r="29" spans="1:21" s="62" customFormat="1" ht="15.75">
      <c r="A29" s="64">
        <v>40118</v>
      </c>
      <c r="B29" s="65">
        <v>117965.7</v>
      </c>
      <c r="C29" s="65">
        <v>37170.7</v>
      </c>
      <c r="D29" s="66" t="s">
        <v>4</v>
      </c>
      <c r="E29" s="65">
        <v>941.0999999999999</v>
      </c>
      <c r="F29" s="65">
        <v>1724.1</v>
      </c>
      <c r="G29" s="65">
        <v>100.3</v>
      </c>
      <c r="H29" s="67">
        <v>1112.4</v>
      </c>
      <c r="I29" s="65">
        <f t="shared" si="0"/>
        <v>159014.3</v>
      </c>
      <c r="J29" s="68">
        <v>120358.70000000001</v>
      </c>
      <c r="K29" s="65">
        <v>124081.19999999998</v>
      </c>
      <c r="L29" s="69" t="s">
        <v>4</v>
      </c>
      <c r="M29" s="65">
        <v>380.9</v>
      </c>
      <c r="N29" s="65">
        <v>25</v>
      </c>
      <c r="O29" s="70" t="s">
        <v>4</v>
      </c>
      <c r="P29" s="65">
        <v>4468.299999999999</v>
      </c>
      <c r="Q29" s="71">
        <v>-6000</v>
      </c>
      <c r="R29" s="72">
        <v>-84299.8</v>
      </c>
      <c r="S29" s="65">
        <f t="shared" si="1"/>
        <v>159014.3</v>
      </c>
      <c r="T29" s="65">
        <v>509232.3</v>
      </c>
      <c r="U29" s="65">
        <f t="shared" si="2"/>
        <v>3.2024308505587236</v>
      </c>
    </row>
    <row r="30" spans="1:21" s="62" customFormat="1" ht="15.75">
      <c r="A30" s="64">
        <v>40148</v>
      </c>
      <c r="B30" s="65">
        <v>136206.2</v>
      </c>
      <c r="C30" s="65">
        <v>53891.1</v>
      </c>
      <c r="D30" s="66" t="s">
        <v>4</v>
      </c>
      <c r="E30" s="65">
        <v>1014.1</v>
      </c>
      <c r="F30" s="65">
        <v>6100.8</v>
      </c>
      <c r="G30" s="65">
        <v>29.2</v>
      </c>
      <c r="H30" s="67">
        <v>901.8</v>
      </c>
      <c r="I30" s="65">
        <f t="shared" si="0"/>
        <v>198143.2</v>
      </c>
      <c r="J30" s="68">
        <v>144966.20000000007</v>
      </c>
      <c r="K30" s="65">
        <v>167752.20000000004</v>
      </c>
      <c r="L30" s="69" t="s">
        <v>4</v>
      </c>
      <c r="M30" s="65">
        <v>380.9</v>
      </c>
      <c r="N30" s="65">
        <v>20</v>
      </c>
      <c r="O30" s="70" t="s">
        <v>4</v>
      </c>
      <c r="P30" s="65">
        <v>4342.7</v>
      </c>
      <c r="Q30" s="71">
        <v>-10000</v>
      </c>
      <c r="R30" s="72">
        <v>-109318.79999999999</v>
      </c>
      <c r="S30" s="65">
        <f t="shared" si="1"/>
        <v>198143.2000000002</v>
      </c>
      <c r="T30" s="65">
        <v>565309.9</v>
      </c>
      <c r="U30" s="65">
        <f t="shared" si="2"/>
        <v>2.8530370964030056</v>
      </c>
    </row>
    <row r="31" spans="1:21" s="62" customFormat="1" ht="15.75">
      <c r="A31" s="64">
        <v>40179</v>
      </c>
      <c r="B31" s="65">
        <v>124469.1</v>
      </c>
      <c r="C31" s="65">
        <v>44898.4</v>
      </c>
      <c r="D31" s="66" t="s">
        <v>4</v>
      </c>
      <c r="E31" s="65">
        <v>721.3</v>
      </c>
      <c r="F31" s="65">
        <v>3451.6000000000004</v>
      </c>
      <c r="G31" s="65">
        <v>35</v>
      </c>
      <c r="H31" s="67">
        <v>778.3</v>
      </c>
      <c r="I31" s="65">
        <f t="shared" si="0"/>
        <v>174353.69999999998</v>
      </c>
      <c r="J31" s="73">
        <v>153042.50000000006</v>
      </c>
      <c r="K31" s="65">
        <v>117407.90000000002</v>
      </c>
      <c r="L31" s="69" t="s">
        <v>4</v>
      </c>
      <c r="M31" s="65">
        <v>380.9</v>
      </c>
      <c r="N31" s="65">
        <v>20</v>
      </c>
      <c r="O31" s="70" t="s">
        <v>4</v>
      </c>
      <c r="P31" s="65">
        <v>5185.9</v>
      </c>
      <c r="Q31" s="71">
        <v>-20000</v>
      </c>
      <c r="R31" s="72">
        <v>-81683.5</v>
      </c>
      <c r="S31" s="65">
        <f t="shared" si="1"/>
        <v>174353.70000000013</v>
      </c>
      <c r="T31" s="65">
        <v>550236.5</v>
      </c>
      <c r="U31" s="65">
        <f t="shared" si="2"/>
        <v>3.155863626639412</v>
      </c>
    </row>
    <row r="32" spans="1:21" s="62" customFormat="1" ht="15.75">
      <c r="A32" s="64">
        <v>40210</v>
      </c>
      <c r="B32" s="65">
        <v>125950.7</v>
      </c>
      <c r="C32" s="65">
        <v>41712.1</v>
      </c>
      <c r="D32" s="66" t="s">
        <v>4</v>
      </c>
      <c r="E32" s="65">
        <v>1912.9999999999998</v>
      </c>
      <c r="F32" s="65">
        <v>1645.8999999999999</v>
      </c>
      <c r="G32" s="65">
        <v>58.4</v>
      </c>
      <c r="H32" s="67">
        <v>1143.8</v>
      </c>
      <c r="I32" s="65">
        <f t="shared" si="0"/>
        <v>172423.89999999997</v>
      </c>
      <c r="J32" s="73">
        <v>150227.50000000003</v>
      </c>
      <c r="K32" s="65">
        <v>117857.3</v>
      </c>
      <c r="L32" s="69" t="s">
        <v>4</v>
      </c>
      <c r="M32" s="65">
        <v>380.9</v>
      </c>
      <c r="N32" s="65">
        <v>20</v>
      </c>
      <c r="O32" s="70" t="s">
        <v>4</v>
      </c>
      <c r="P32" s="65">
        <v>5109.2</v>
      </c>
      <c r="Q32" s="71">
        <v>-16000</v>
      </c>
      <c r="R32" s="72">
        <v>-85170.99999999999</v>
      </c>
      <c r="S32" s="65">
        <f t="shared" si="1"/>
        <v>172423.90000000008</v>
      </c>
      <c r="T32" s="65">
        <v>555905.1000000001</v>
      </c>
      <c r="U32" s="65">
        <f t="shared" si="2"/>
        <v>3.224060585568475</v>
      </c>
    </row>
    <row r="33" spans="1:21" s="62" customFormat="1" ht="15.75">
      <c r="A33" s="64">
        <v>40238</v>
      </c>
      <c r="B33" s="65">
        <v>125349.6</v>
      </c>
      <c r="C33" s="65">
        <v>26586.199999999997</v>
      </c>
      <c r="D33" s="66" t="s">
        <v>4</v>
      </c>
      <c r="E33" s="65">
        <v>707.1</v>
      </c>
      <c r="F33" s="65">
        <v>2048.3</v>
      </c>
      <c r="G33" s="65">
        <v>77.4</v>
      </c>
      <c r="H33" s="67">
        <v>590.6</v>
      </c>
      <c r="I33" s="65">
        <f t="shared" si="0"/>
        <v>155359.19999999998</v>
      </c>
      <c r="J33" s="73">
        <v>136213.69999999992</v>
      </c>
      <c r="K33" s="65">
        <v>123302.19999999998</v>
      </c>
      <c r="L33" s="69" t="s">
        <v>4</v>
      </c>
      <c r="M33" s="65">
        <v>380.9</v>
      </c>
      <c r="N33" s="65">
        <v>20</v>
      </c>
      <c r="O33" s="70" t="s">
        <v>4</v>
      </c>
      <c r="P33" s="65">
        <v>5051.9</v>
      </c>
      <c r="Q33" s="71">
        <v>-22100</v>
      </c>
      <c r="R33" s="72">
        <v>-87509.5</v>
      </c>
      <c r="S33" s="65">
        <f t="shared" si="1"/>
        <v>155359.1999999999</v>
      </c>
      <c r="T33" s="65">
        <v>572007.5999999999</v>
      </c>
      <c r="U33" s="65">
        <f t="shared" si="2"/>
        <v>3.6818392473699655</v>
      </c>
    </row>
    <row r="34" spans="1:21" s="62" customFormat="1" ht="15.75">
      <c r="A34" s="64">
        <v>40269</v>
      </c>
      <c r="B34" s="65">
        <v>127864.3</v>
      </c>
      <c r="C34" s="65">
        <v>42278.6</v>
      </c>
      <c r="D34" s="66" t="s">
        <v>4</v>
      </c>
      <c r="E34" s="65">
        <v>2281</v>
      </c>
      <c r="F34" s="65">
        <v>2970.8</v>
      </c>
      <c r="G34" s="65">
        <v>53</v>
      </c>
      <c r="H34" s="67">
        <v>722.2</v>
      </c>
      <c r="I34" s="65">
        <f t="shared" si="0"/>
        <v>176169.9</v>
      </c>
      <c r="J34" s="73">
        <v>124940.20000000007</v>
      </c>
      <c r="K34" s="65">
        <v>140275.89999999997</v>
      </c>
      <c r="L34" s="69" t="s">
        <v>4</v>
      </c>
      <c r="M34" s="65">
        <v>380.9</v>
      </c>
      <c r="N34" s="65">
        <v>20</v>
      </c>
      <c r="O34" s="70" t="s">
        <v>4</v>
      </c>
      <c r="P34" s="65">
        <v>5048.7</v>
      </c>
      <c r="Q34" s="71">
        <v>-10000</v>
      </c>
      <c r="R34" s="72">
        <v>-84495.80000000002</v>
      </c>
      <c r="S34" s="65">
        <f t="shared" si="1"/>
        <v>176169.90000000005</v>
      </c>
      <c r="T34" s="65">
        <v>572238.1000000001</v>
      </c>
      <c r="U34" s="65">
        <f t="shared" si="2"/>
        <v>3.2482172039604955</v>
      </c>
    </row>
    <row r="35" spans="1:21" s="62" customFormat="1" ht="15.75">
      <c r="A35" s="64">
        <v>40299</v>
      </c>
      <c r="B35" s="65">
        <v>130114.6</v>
      </c>
      <c r="C35" s="65">
        <v>15889</v>
      </c>
      <c r="D35" s="66" t="s">
        <v>4</v>
      </c>
      <c r="E35" s="65">
        <v>2142.3</v>
      </c>
      <c r="F35" s="65">
        <v>3033.4</v>
      </c>
      <c r="G35" s="65">
        <v>40.6</v>
      </c>
      <c r="H35" s="67">
        <v>557.7</v>
      </c>
      <c r="I35" s="65">
        <f t="shared" si="0"/>
        <v>151777.6</v>
      </c>
      <c r="J35" s="73">
        <v>110538.00000000006</v>
      </c>
      <c r="K35" s="65">
        <v>123904.30000000002</v>
      </c>
      <c r="L35" s="69" t="s">
        <v>4</v>
      </c>
      <c r="M35" s="65">
        <v>380.9</v>
      </c>
      <c r="N35" s="65">
        <v>20</v>
      </c>
      <c r="O35" s="70" t="s">
        <v>4</v>
      </c>
      <c r="P35" s="65">
        <v>4993.099999999999</v>
      </c>
      <c r="Q35" s="71" t="s">
        <v>4</v>
      </c>
      <c r="R35" s="72">
        <v>-88058.7</v>
      </c>
      <c r="S35" s="65">
        <f t="shared" si="1"/>
        <v>151777.6000000001</v>
      </c>
      <c r="T35" s="65">
        <v>559245.8</v>
      </c>
      <c r="U35" s="65">
        <f t="shared" si="2"/>
        <v>3.6846398941609304</v>
      </c>
    </row>
    <row r="36" spans="1:21" s="62" customFormat="1" ht="15.75">
      <c r="A36" s="64">
        <v>40330</v>
      </c>
      <c r="B36" s="65">
        <v>147647.5</v>
      </c>
      <c r="C36" s="65">
        <v>21971.5</v>
      </c>
      <c r="D36" s="65">
        <v>0.491</v>
      </c>
      <c r="E36" s="65">
        <v>1973</v>
      </c>
      <c r="F36" s="65">
        <v>2936</v>
      </c>
      <c r="G36" s="65">
        <v>23.6</v>
      </c>
      <c r="H36" s="67">
        <v>883.109</v>
      </c>
      <c r="I36" s="65">
        <f t="shared" si="0"/>
        <v>175435.2</v>
      </c>
      <c r="J36" s="73">
        <v>94137.99999999997</v>
      </c>
      <c r="K36" s="65">
        <v>149157.60000000003</v>
      </c>
      <c r="L36" s="69" t="s">
        <v>4</v>
      </c>
      <c r="M36" s="65">
        <v>380.9</v>
      </c>
      <c r="N36" s="65">
        <v>20</v>
      </c>
      <c r="O36" s="70" t="s">
        <v>4</v>
      </c>
      <c r="P36" s="65">
        <v>4893.7</v>
      </c>
      <c r="Q36" s="71" t="s">
        <v>4</v>
      </c>
      <c r="R36" s="72">
        <v>-73155</v>
      </c>
      <c r="S36" s="65">
        <f t="shared" si="1"/>
        <v>175435.2</v>
      </c>
      <c r="T36" s="65">
        <v>599322.1</v>
      </c>
      <c r="U36" s="65">
        <f t="shared" si="2"/>
        <v>3.416202107672804</v>
      </c>
    </row>
    <row r="37" spans="1:21" s="62" customFormat="1" ht="15.75">
      <c r="A37" s="64">
        <v>40360</v>
      </c>
      <c r="B37" s="65">
        <v>163191.5</v>
      </c>
      <c r="C37" s="65">
        <v>23739.5</v>
      </c>
      <c r="D37" s="65">
        <v>50.491</v>
      </c>
      <c r="E37" s="65">
        <v>1612.3</v>
      </c>
      <c r="F37" s="65">
        <v>3851.2</v>
      </c>
      <c r="G37" s="65">
        <v>31</v>
      </c>
      <c r="H37" s="67">
        <v>432.509</v>
      </c>
      <c r="I37" s="65">
        <f t="shared" si="0"/>
        <v>192908.5</v>
      </c>
      <c r="J37" s="73">
        <v>91739.90000000002</v>
      </c>
      <c r="K37" s="65">
        <v>167573.5</v>
      </c>
      <c r="L37" s="69" t="s">
        <v>4</v>
      </c>
      <c r="M37" s="65">
        <v>380.9</v>
      </c>
      <c r="N37" s="65">
        <v>20</v>
      </c>
      <c r="O37" s="70" t="s">
        <v>4</v>
      </c>
      <c r="P37" s="65">
        <v>4854.099999999999</v>
      </c>
      <c r="Q37" s="71" t="s">
        <v>4</v>
      </c>
      <c r="R37" s="72">
        <v>-71659.9</v>
      </c>
      <c r="S37" s="65">
        <f t="shared" si="1"/>
        <v>192908.50000000003</v>
      </c>
      <c r="T37" s="65">
        <v>628333.3</v>
      </c>
      <c r="U37" s="65">
        <f t="shared" si="2"/>
        <v>3.2571571496331164</v>
      </c>
    </row>
    <row r="38" spans="1:21" s="62" customFormat="1" ht="15.75">
      <c r="A38" s="64">
        <v>40391</v>
      </c>
      <c r="B38" s="65">
        <v>156374.2</v>
      </c>
      <c r="C38" s="65">
        <v>31485.7</v>
      </c>
      <c r="D38" s="65">
        <v>200.491</v>
      </c>
      <c r="E38" s="65">
        <v>1069.3000000000002</v>
      </c>
      <c r="F38" s="65">
        <v>3228.5799999999995</v>
      </c>
      <c r="G38" s="65">
        <v>38.2</v>
      </c>
      <c r="H38" s="67">
        <v>563.7090000000001</v>
      </c>
      <c r="I38" s="65">
        <f t="shared" si="0"/>
        <v>192960.18000000002</v>
      </c>
      <c r="J38" s="73">
        <v>83653</v>
      </c>
      <c r="K38" s="65">
        <v>162905.58000000002</v>
      </c>
      <c r="L38" s="69">
        <v>598.6</v>
      </c>
      <c r="M38" s="65">
        <v>380.9</v>
      </c>
      <c r="N38" s="65">
        <v>20</v>
      </c>
      <c r="O38" s="70" t="s">
        <v>4</v>
      </c>
      <c r="P38" s="65">
        <v>4806.8</v>
      </c>
      <c r="Q38" s="71" t="s">
        <v>4</v>
      </c>
      <c r="R38" s="72">
        <v>-59404.700000000004</v>
      </c>
      <c r="S38" s="65">
        <f t="shared" si="1"/>
        <v>192960.18</v>
      </c>
      <c r="T38" s="65">
        <v>635999.1799999999</v>
      </c>
      <c r="U38" s="65">
        <f t="shared" si="2"/>
        <v>3.296012576273508</v>
      </c>
    </row>
    <row r="39" spans="1:21" s="62" customFormat="1" ht="15.75">
      <c r="A39" s="64">
        <v>40422</v>
      </c>
      <c r="B39" s="65">
        <v>149317.2</v>
      </c>
      <c r="C39" s="65">
        <v>30479.4</v>
      </c>
      <c r="D39" s="65">
        <v>200.491</v>
      </c>
      <c r="E39" s="65">
        <v>1908.1999999999998</v>
      </c>
      <c r="F39" s="65">
        <v>1770.6000000000001</v>
      </c>
      <c r="G39" s="65">
        <v>19.4</v>
      </c>
      <c r="H39" s="67">
        <v>570.7090000000001</v>
      </c>
      <c r="I39" s="65">
        <f t="shared" si="0"/>
        <v>184266.00000000003</v>
      </c>
      <c r="J39" s="73">
        <v>69547.10000000003</v>
      </c>
      <c r="K39" s="65">
        <v>171436.9</v>
      </c>
      <c r="L39" s="69" t="s">
        <v>4</v>
      </c>
      <c r="M39" s="65">
        <v>380.9</v>
      </c>
      <c r="N39" s="65">
        <v>20</v>
      </c>
      <c r="O39" s="70" t="s">
        <v>4</v>
      </c>
      <c r="P39" s="65">
        <v>4817.199999999999</v>
      </c>
      <c r="Q39" s="71">
        <v>-2000</v>
      </c>
      <c r="R39" s="72">
        <v>-59936.100000000006</v>
      </c>
      <c r="S39" s="65">
        <f t="shared" si="1"/>
        <v>184266.00000000003</v>
      </c>
      <c r="T39" s="65">
        <v>637143.3</v>
      </c>
      <c r="U39" s="65">
        <f t="shared" si="2"/>
        <v>3.4577366415942166</v>
      </c>
    </row>
    <row r="40" spans="1:21" s="62" customFormat="1" ht="15.75">
      <c r="A40" s="64">
        <v>40452</v>
      </c>
      <c r="B40" s="65">
        <v>145288.6</v>
      </c>
      <c r="C40" s="65">
        <v>15265.400000000001</v>
      </c>
      <c r="D40" s="65">
        <v>0.491</v>
      </c>
      <c r="E40" s="65">
        <v>2831.3</v>
      </c>
      <c r="F40" s="65">
        <v>954.4999999999999</v>
      </c>
      <c r="G40" s="65">
        <v>16.5</v>
      </c>
      <c r="H40" s="67">
        <v>677.809</v>
      </c>
      <c r="I40" s="65">
        <f t="shared" si="0"/>
        <v>165034.6</v>
      </c>
      <c r="J40" s="73">
        <v>66483.80000000005</v>
      </c>
      <c r="K40" s="65">
        <v>149463.90000000002</v>
      </c>
      <c r="L40" s="69">
        <v>3740.2</v>
      </c>
      <c r="M40" s="65">
        <v>380.9</v>
      </c>
      <c r="N40" s="65">
        <v>20</v>
      </c>
      <c r="O40" s="70" t="s">
        <v>4</v>
      </c>
      <c r="P40" s="65">
        <v>4696.4</v>
      </c>
      <c r="Q40" s="71" t="s">
        <v>4</v>
      </c>
      <c r="R40" s="72">
        <v>-59750.600000000006</v>
      </c>
      <c r="S40" s="65">
        <f t="shared" si="1"/>
        <v>165034.60000000006</v>
      </c>
      <c r="T40" s="65">
        <v>628055.3</v>
      </c>
      <c r="U40" s="65">
        <f t="shared" si="2"/>
        <v>3.8055977352627877</v>
      </c>
    </row>
    <row r="41" spans="1:21" s="62" customFormat="1" ht="15.75">
      <c r="A41" s="64">
        <v>40483</v>
      </c>
      <c r="B41" s="65">
        <v>143026.9</v>
      </c>
      <c r="C41" s="65">
        <v>31831.5</v>
      </c>
      <c r="D41" s="65">
        <v>100.5</v>
      </c>
      <c r="E41" s="65">
        <v>3638.7</v>
      </c>
      <c r="F41" s="65">
        <v>1518.6</v>
      </c>
      <c r="G41" s="65">
        <v>22</v>
      </c>
      <c r="H41" s="67">
        <v>575.409</v>
      </c>
      <c r="I41" s="65">
        <f t="shared" si="0"/>
        <v>180713.60900000003</v>
      </c>
      <c r="J41" s="73">
        <v>74650.30000000005</v>
      </c>
      <c r="K41" s="65">
        <v>164159.80000000002</v>
      </c>
      <c r="L41" s="69" t="s">
        <v>4</v>
      </c>
      <c r="M41" s="65">
        <v>380.9</v>
      </c>
      <c r="N41" s="65">
        <v>20</v>
      </c>
      <c r="O41" s="70" t="s">
        <v>4</v>
      </c>
      <c r="P41" s="65">
        <v>4573</v>
      </c>
      <c r="Q41" s="71" t="s">
        <v>4</v>
      </c>
      <c r="R41" s="72">
        <v>-63070.4</v>
      </c>
      <c r="S41" s="65">
        <f t="shared" si="1"/>
        <v>180713.60000000006</v>
      </c>
      <c r="T41" s="65">
        <v>640335.809</v>
      </c>
      <c r="U41" s="65">
        <f t="shared" si="2"/>
        <v>3.5433734766483465</v>
      </c>
    </row>
    <row r="42" spans="1:21" s="62" customFormat="1" ht="15.75">
      <c r="A42" s="64">
        <v>40513</v>
      </c>
      <c r="B42" s="65">
        <v>155835.2</v>
      </c>
      <c r="C42" s="65">
        <v>47450.5</v>
      </c>
      <c r="D42" s="65">
        <v>2738.884497</v>
      </c>
      <c r="E42" s="65">
        <v>1428</v>
      </c>
      <c r="F42" s="65">
        <v>3735.6</v>
      </c>
      <c r="G42" s="65">
        <v>28.6</v>
      </c>
      <c r="H42" s="67">
        <v>422.0155030000001</v>
      </c>
      <c r="I42" s="65">
        <f t="shared" si="0"/>
        <v>211638.80000000002</v>
      </c>
      <c r="J42" s="73">
        <v>141613.59999999998</v>
      </c>
      <c r="K42" s="65">
        <v>150905.3</v>
      </c>
      <c r="L42" s="69" t="s">
        <v>4</v>
      </c>
      <c r="M42" s="65">
        <v>380.9</v>
      </c>
      <c r="N42" s="65">
        <v>20</v>
      </c>
      <c r="O42" s="70" t="s">
        <v>4</v>
      </c>
      <c r="P42" s="65">
        <v>4671.999999999999</v>
      </c>
      <c r="Q42" s="71">
        <v>-7000</v>
      </c>
      <c r="R42" s="72">
        <v>-78953</v>
      </c>
      <c r="S42" s="65">
        <f t="shared" si="1"/>
        <v>211638.8</v>
      </c>
      <c r="T42" s="65">
        <v>706363.915503</v>
      </c>
      <c r="U42" s="65">
        <f t="shared" si="2"/>
        <v>3.3375917624887306</v>
      </c>
    </row>
    <row r="43" spans="1:21" s="62" customFormat="1" ht="15.75">
      <c r="A43" s="64">
        <v>40544</v>
      </c>
      <c r="B43" s="65">
        <v>145536.5</v>
      </c>
      <c r="C43" s="65">
        <v>43841.1</v>
      </c>
      <c r="D43" s="65">
        <v>135.918432</v>
      </c>
      <c r="E43" s="65">
        <v>512.7</v>
      </c>
      <c r="F43" s="65">
        <v>1078.5</v>
      </c>
      <c r="G43" s="65">
        <v>56</v>
      </c>
      <c r="H43" s="67">
        <v>742.381568</v>
      </c>
      <c r="I43" s="65">
        <f t="shared" si="0"/>
        <v>191903.10000000003</v>
      </c>
      <c r="J43" s="73">
        <v>131446.90000000002</v>
      </c>
      <c r="K43" s="65">
        <v>126919.59999999999</v>
      </c>
      <c r="L43" s="65" t="s">
        <v>4</v>
      </c>
      <c r="M43" s="65">
        <v>380.9</v>
      </c>
      <c r="N43" s="65">
        <v>20</v>
      </c>
      <c r="O43" s="70" t="s">
        <v>4</v>
      </c>
      <c r="P43" s="65">
        <v>5574.399999999999</v>
      </c>
      <c r="Q43" s="69">
        <v>-8500</v>
      </c>
      <c r="R43" s="72">
        <v>-63938.7</v>
      </c>
      <c r="S43" s="65">
        <f t="shared" si="1"/>
        <v>191903.09999999998</v>
      </c>
      <c r="T43" s="65">
        <v>670982.581568</v>
      </c>
      <c r="U43" s="65">
        <f t="shared" si="2"/>
        <v>3.4964655681330834</v>
      </c>
    </row>
    <row r="44" spans="1:21" s="62" customFormat="1" ht="15.75">
      <c r="A44" s="64">
        <v>40575</v>
      </c>
      <c r="B44" s="65">
        <v>144843.3</v>
      </c>
      <c r="C44" s="65">
        <v>28928.1</v>
      </c>
      <c r="D44" s="65">
        <v>543</v>
      </c>
      <c r="E44" s="65">
        <v>1155.7999999999997</v>
      </c>
      <c r="F44" s="65">
        <v>1490.1</v>
      </c>
      <c r="G44" s="65">
        <v>36.7</v>
      </c>
      <c r="H44" s="67">
        <v>731</v>
      </c>
      <c r="I44" s="65">
        <f t="shared" si="0"/>
        <v>177728</v>
      </c>
      <c r="J44" s="73">
        <v>156264.40000000002</v>
      </c>
      <c r="K44" s="65">
        <v>83321.1</v>
      </c>
      <c r="L44" s="65">
        <v>1723.4</v>
      </c>
      <c r="M44" s="65">
        <v>380.9</v>
      </c>
      <c r="N44" s="65">
        <v>20</v>
      </c>
      <c r="O44" s="70" t="s">
        <v>4</v>
      </c>
      <c r="P44" s="65">
        <v>5574.599999999999</v>
      </c>
      <c r="Q44" s="69">
        <v>-3000</v>
      </c>
      <c r="R44" s="72">
        <v>-66556.4</v>
      </c>
      <c r="S44" s="65">
        <f t="shared" si="1"/>
        <v>177728.00000000003</v>
      </c>
      <c r="T44" s="65">
        <v>671842.2</v>
      </c>
      <c r="U44" s="65">
        <f t="shared" si="2"/>
        <v>3.7801708228303923</v>
      </c>
    </row>
    <row r="45" spans="1:21" s="62" customFormat="1" ht="15.75">
      <c r="A45" s="64">
        <v>40603</v>
      </c>
      <c r="B45" s="65">
        <v>149827.1</v>
      </c>
      <c r="C45" s="65">
        <v>39367.200000000004</v>
      </c>
      <c r="D45" s="65">
        <v>398.983712</v>
      </c>
      <c r="E45" s="65">
        <v>611.6</v>
      </c>
      <c r="F45" s="65">
        <v>2831.0000000000005</v>
      </c>
      <c r="G45" s="65">
        <v>92.9</v>
      </c>
      <c r="H45" s="67">
        <v>1004.016288</v>
      </c>
      <c r="I45" s="65">
        <f t="shared" si="0"/>
        <v>194132.80000000002</v>
      </c>
      <c r="J45" s="73">
        <v>143339.09999999998</v>
      </c>
      <c r="K45" s="65">
        <v>111050.6</v>
      </c>
      <c r="L45" s="65">
        <v>3410.3</v>
      </c>
      <c r="M45" s="65">
        <v>380.9</v>
      </c>
      <c r="N45" s="65">
        <v>20</v>
      </c>
      <c r="O45" s="70" t="s">
        <v>4</v>
      </c>
      <c r="P45" s="65">
        <v>5495.999999999999</v>
      </c>
      <c r="Q45" s="69">
        <v>-4500</v>
      </c>
      <c r="R45" s="72">
        <v>-65064.1</v>
      </c>
      <c r="S45" s="65">
        <f t="shared" si="1"/>
        <v>194132.79999999996</v>
      </c>
      <c r="T45" s="65">
        <v>692784.316288</v>
      </c>
      <c r="U45" s="65">
        <f t="shared" si="2"/>
        <v>3.5686103342042146</v>
      </c>
    </row>
    <row r="46" spans="1:21" s="62" customFormat="1" ht="15.75">
      <c r="A46" s="64">
        <v>40634</v>
      </c>
      <c r="B46" s="65">
        <v>154603.9</v>
      </c>
      <c r="C46" s="65">
        <v>34054.1</v>
      </c>
      <c r="D46" s="65">
        <v>647.1</v>
      </c>
      <c r="E46" s="65">
        <v>591.6</v>
      </c>
      <c r="F46" s="65">
        <v>6855.900000000001</v>
      </c>
      <c r="G46" s="65">
        <v>47.3</v>
      </c>
      <c r="H46" s="67">
        <v>872.3000000000001</v>
      </c>
      <c r="I46" s="65">
        <f t="shared" si="0"/>
        <v>197672.19999999998</v>
      </c>
      <c r="J46" s="73">
        <v>151581.59999999998</v>
      </c>
      <c r="K46" s="65">
        <v>102644.49999999999</v>
      </c>
      <c r="L46" s="65">
        <v>4017</v>
      </c>
      <c r="M46" s="65">
        <v>380.9</v>
      </c>
      <c r="N46" s="65">
        <v>20</v>
      </c>
      <c r="O46" s="70" t="s">
        <v>4</v>
      </c>
      <c r="P46" s="65">
        <v>5481.799999999999</v>
      </c>
      <c r="Q46" s="69" t="s">
        <v>4</v>
      </c>
      <c r="R46" s="72">
        <v>-66453.6</v>
      </c>
      <c r="S46" s="65">
        <f t="shared" si="1"/>
        <v>197672.19999999998</v>
      </c>
      <c r="T46" s="65">
        <v>699305.0000000001</v>
      </c>
      <c r="U46" s="65">
        <f t="shared" si="2"/>
        <v>3.5377002937185917</v>
      </c>
    </row>
    <row r="47" spans="1:21" s="62" customFormat="1" ht="15.75">
      <c r="A47" s="64">
        <v>40664</v>
      </c>
      <c r="B47" s="65">
        <v>159225.3</v>
      </c>
      <c r="C47" s="65">
        <v>26890.299999999996</v>
      </c>
      <c r="D47" s="65">
        <v>398.983712</v>
      </c>
      <c r="E47" s="65">
        <v>968.9000000000001</v>
      </c>
      <c r="F47" s="65">
        <v>4582.9</v>
      </c>
      <c r="G47" s="65">
        <v>124.5</v>
      </c>
      <c r="H47" s="67">
        <v>765.016288</v>
      </c>
      <c r="I47" s="65">
        <f t="shared" si="0"/>
        <v>192955.89999999997</v>
      </c>
      <c r="J47" s="73">
        <v>145435.50000000006</v>
      </c>
      <c r="K47" s="65">
        <v>101140.19999999998</v>
      </c>
      <c r="L47" s="65">
        <v>8670.3</v>
      </c>
      <c r="M47" s="65">
        <v>380.9</v>
      </c>
      <c r="N47" s="65">
        <v>20</v>
      </c>
      <c r="O47" s="70" t="s">
        <v>4</v>
      </c>
      <c r="P47" s="65">
        <v>5605.9</v>
      </c>
      <c r="Q47" s="69" t="s">
        <v>4</v>
      </c>
      <c r="R47" s="72">
        <v>-68296.90000000001</v>
      </c>
      <c r="S47" s="65">
        <f t="shared" si="1"/>
        <v>192955.90000000002</v>
      </c>
      <c r="T47" s="65">
        <v>704920.1162879999</v>
      </c>
      <c r="U47" s="65">
        <f t="shared" si="2"/>
        <v>3.6532705985564577</v>
      </c>
    </row>
    <row r="48" spans="1:21" s="62" customFormat="1" ht="15.75">
      <c r="A48" s="64">
        <v>40695</v>
      </c>
      <c r="B48" s="65">
        <v>172348.7</v>
      </c>
      <c r="C48" s="65">
        <v>27532.100000000002</v>
      </c>
      <c r="D48" s="65">
        <v>4490.491275</v>
      </c>
      <c r="E48" s="65">
        <v>1167.8999999999999</v>
      </c>
      <c r="F48" s="65">
        <v>4553.099999999999</v>
      </c>
      <c r="G48" s="65">
        <v>97</v>
      </c>
      <c r="H48" s="67">
        <v>801.5087249999997</v>
      </c>
      <c r="I48" s="65">
        <f t="shared" si="0"/>
        <v>210990.80000000002</v>
      </c>
      <c r="J48" s="73">
        <v>133383.10000000003</v>
      </c>
      <c r="K48" s="65">
        <v>115763.80000000005</v>
      </c>
      <c r="L48" s="65">
        <v>21978.1</v>
      </c>
      <c r="M48" s="65">
        <v>380.9</v>
      </c>
      <c r="N48" s="65">
        <v>20</v>
      </c>
      <c r="O48" s="70" t="s">
        <v>4</v>
      </c>
      <c r="P48" s="65">
        <v>5860.2</v>
      </c>
      <c r="Q48" s="69" t="s">
        <v>4</v>
      </c>
      <c r="R48" s="72">
        <v>-66395.3</v>
      </c>
      <c r="S48" s="65">
        <f t="shared" si="1"/>
        <v>210990.8000000001</v>
      </c>
      <c r="T48" s="65">
        <v>728615.808725</v>
      </c>
      <c r="U48" s="65">
        <f t="shared" si="2"/>
        <v>3.4533060622785445</v>
      </c>
    </row>
    <row r="49" spans="1:21" s="62" customFormat="1" ht="15.75">
      <c r="A49" s="64">
        <v>40725</v>
      </c>
      <c r="B49" s="65">
        <v>186362</v>
      </c>
      <c r="C49" s="65">
        <v>25164.7</v>
      </c>
      <c r="D49" s="65">
        <v>4881.352691</v>
      </c>
      <c r="E49" s="65">
        <v>913</v>
      </c>
      <c r="F49" s="65">
        <v>7643.699999999998</v>
      </c>
      <c r="G49" s="65">
        <v>97.7</v>
      </c>
      <c r="H49" s="67">
        <v>562.9473090000001</v>
      </c>
      <c r="I49" s="65">
        <f t="shared" si="0"/>
        <v>225625.40000000005</v>
      </c>
      <c r="J49" s="73">
        <v>119995.09999999998</v>
      </c>
      <c r="K49" s="65">
        <v>140073</v>
      </c>
      <c r="L49" s="65">
        <v>28323</v>
      </c>
      <c r="M49" s="65">
        <v>380.9</v>
      </c>
      <c r="N49" s="65">
        <v>20</v>
      </c>
      <c r="O49" s="70" t="s">
        <v>4</v>
      </c>
      <c r="P49" s="65">
        <v>5863.3</v>
      </c>
      <c r="Q49" s="69" t="s">
        <v>4</v>
      </c>
      <c r="R49" s="72">
        <v>-69029.9</v>
      </c>
      <c r="S49" s="65">
        <f t="shared" si="1"/>
        <v>225625.4</v>
      </c>
      <c r="T49" s="65">
        <v>763394.208420111</v>
      </c>
      <c r="U49" s="65">
        <f t="shared" si="2"/>
        <v>3.3834586372815774</v>
      </c>
    </row>
    <row r="50" spans="1:21" s="62" customFormat="1" ht="15.75">
      <c r="A50" s="64">
        <v>40756</v>
      </c>
      <c r="B50" s="65">
        <v>180063.1</v>
      </c>
      <c r="C50" s="65">
        <v>37662.4</v>
      </c>
      <c r="D50" s="65">
        <v>181.68308100000002</v>
      </c>
      <c r="E50" s="65">
        <v>1275.4</v>
      </c>
      <c r="F50" s="65">
        <v>1958.6</v>
      </c>
      <c r="G50" s="65">
        <v>83.5</v>
      </c>
      <c r="H50" s="67">
        <v>481.61691899999994</v>
      </c>
      <c r="I50" s="65">
        <f t="shared" si="0"/>
        <v>221706.3</v>
      </c>
      <c r="J50" s="73">
        <v>101092.90000000002</v>
      </c>
      <c r="K50" s="65">
        <v>148332.30000000002</v>
      </c>
      <c r="L50" s="65">
        <v>30627.2</v>
      </c>
      <c r="M50" s="65">
        <v>380.9</v>
      </c>
      <c r="N50" s="65">
        <v>20</v>
      </c>
      <c r="O50" s="70" t="s">
        <v>4</v>
      </c>
      <c r="P50" s="65">
        <v>5886.400000000001</v>
      </c>
      <c r="Q50" s="69" t="s">
        <v>4</v>
      </c>
      <c r="R50" s="72">
        <v>-64633.4</v>
      </c>
      <c r="S50" s="65">
        <f t="shared" si="1"/>
        <v>221706.30000000008</v>
      </c>
      <c r="T50" s="65">
        <v>757596.139141222</v>
      </c>
      <c r="U50" s="65">
        <f t="shared" si="2"/>
        <v>3.417115973435225</v>
      </c>
    </row>
    <row r="51" spans="1:21" s="62" customFormat="1" ht="15.75">
      <c r="A51" s="64">
        <v>40787</v>
      </c>
      <c r="B51" s="65">
        <v>168466.4</v>
      </c>
      <c r="C51" s="65">
        <v>33244.3</v>
      </c>
      <c r="D51" s="65">
        <v>2484.4</v>
      </c>
      <c r="E51" s="65">
        <v>1493.8</v>
      </c>
      <c r="F51" s="65">
        <v>1412.9000000000003</v>
      </c>
      <c r="G51" s="65">
        <v>37.9</v>
      </c>
      <c r="H51" s="67">
        <v>500.5999999999999</v>
      </c>
      <c r="I51" s="65">
        <f t="shared" si="0"/>
        <v>207640.3</v>
      </c>
      <c r="J51" s="73">
        <v>81241.40000000002</v>
      </c>
      <c r="K51" s="65">
        <v>149815.80000000002</v>
      </c>
      <c r="L51" s="65">
        <v>41214.8</v>
      </c>
      <c r="M51" s="65">
        <v>380.9</v>
      </c>
      <c r="N51" s="65">
        <v>20</v>
      </c>
      <c r="O51" s="70" t="s">
        <v>4</v>
      </c>
      <c r="P51" s="65">
        <v>6248.699999999999</v>
      </c>
      <c r="Q51" s="69" t="s">
        <v>4</v>
      </c>
      <c r="R51" s="72">
        <v>-71281.3</v>
      </c>
      <c r="S51" s="65">
        <f t="shared" si="1"/>
        <v>207640.3000000001</v>
      </c>
      <c r="T51" s="65">
        <v>726660.4833333334</v>
      </c>
      <c r="U51" s="65">
        <f t="shared" si="2"/>
        <v>3.49961198925899</v>
      </c>
    </row>
    <row r="52" spans="1:21" s="62" customFormat="1" ht="15.75">
      <c r="A52" s="64">
        <v>40817</v>
      </c>
      <c r="B52" s="65">
        <v>163042.7</v>
      </c>
      <c r="C52" s="65">
        <v>23626.300000000003</v>
      </c>
      <c r="D52" s="65">
        <v>2788.4236020000003</v>
      </c>
      <c r="E52" s="65">
        <v>931.2</v>
      </c>
      <c r="F52" s="65">
        <v>2651.1000000000004</v>
      </c>
      <c r="G52" s="65">
        <v>25.6</v>
      </c>
      <c r="H52" s="67">
        <v>1386.4763980000002</v>
      </c>
      <c r="I52" s="65">
        <f t="shared" si="0"/>
        <v>194451.80000000002</v>
      </c>
      <c r="J52" s="73">
        <v>61605.00000000006</v>
      </c>
      <c r="K52" s="65">
        <v>165574.1</v>
      </c>
      <c r="L52" s="65">
        <v>33892.3</v>
      </c>
      <c r="M52" s="65">
        <v>380.9</v>
      </c>
      <c r="N52" s="65">
        <v>20</v>
      </c>
      <c r="O52" s="70" t="s">
        <v>4</v>
      </c>
      <c r="P52" s="65">
        <v>6149.499999999999</v>
      </c>
      <c r="Q52" s="69" t="s">
        <v>4</v>
      </c>
      <c r="R52" s="72">
        <v>-73170</v>
      </c>
      <c r="S52" s="65">
        <f t="shared" si="1"/>
        <v>194451.80000000005</v>
      </c>
      <c r="T52" s="65">
        <v>731234.3208424444</v>
      </c>
      <c r="U52" s="65">
        <f t="shared" si="2"/>
        <v>3.7604913960294755</v>
      </c>
    </row>
    <row r="53" spans="1:21" s="62" customFormat="1" ht="15.75">
      <c r="A53" s="64">
        <v>40848</v>
      </c>
      <c r="B53" s="65">
        <v>157871.5</v>
      </c>
      <c r="C53" s="65">
        <v>19725.6</v>
      </c>
      <c r="D53" s="65">
        <v>2419.593216</v>
      </c>
      <c r="E53" s="65">
        <v>782.7</v>
      </c>
      <c r="F53" s="65">
        <v>2706.9</v>
      </c>
      <c r="G53" s="65">
        <v>9.1</v>
      </c>
      <c r="H53" s="67">
        <v>435.90678400000024</v>
      </c>
      <c r="I53" s="65">
        <f t="shared" si="0"/>
        <v>183951.30000000002</v>
      </c>
      <c r="J53" s="73">
        <v>59710.29999999999</v>
      </c>
      <c r="K53" s="65">
        <v>152674.5</v>
      </c>
      <c r="L53" s="65">
        <v>39419.1</v>
      </c>
      <c r="M53" s="65">
        <v>380.9</v>
      </c>
      <c r="N53" s="65">
        <v>20</v>
      </c>
      <c r="O53" s="70" t="s">
        <v>4</v>
      </c>
      <c r="P53" s="65">
        <v>6130.8</v>
      </c>
      <c r="Q53" s="69" t="s">
        <v>4</v>
      </c>
      <c r="R53" s="72">
        <v>-74384.3</v>
      </c>
      <c r="S53" s="65">
        <f t="shared" si="1"/>
        <v>183951.3</v>
      </c>
      <c r="T53" s="65">
        <v>716747.6123395556</v>
      </c>
      <c r="U53" s="65">
        <f t="shared" si="2"/>
        <v>3.896398733466714</v>
      </c>
    </row>
    <row r="54" spans="1:21" s="62" customFormat="1" ht="15.75">
      <c r="A54" s="64">
        <v>40878</v>
      </c>
      <c r="B54" s="65">
        <v>170106</v>
      </c>
      <c r="C54" s="65">
        <v>34979.700000000004</v>
      </c>
      <c r="D54" s="65">
        <v>500</v>
      </c>
      <c r="E54" s="65">
        <v>278</v>
      </c>
      <c r="F54" s="65">
        <v>5041.499999999998</v>
      </c>
      <c r="G54" s="65">
        <v>23.6</v>
      </c>
      <c r="H54" s="67">
        <v>397.3</v>
      </c>
      <c r="I54" s="65">
        <f t="shared" si="0"/>
        <v>211326.1</v>
      </c>
      <c r="J54" s="73">
        <v>82293.99999999994</v>
      </c>
      <c r="K54" s="65">
        <v>211644.80000000005</v>
      </c>
      <c r="L54" s="65">
        <v>25301.3</v>
      </c>
      <c r="M54" s="65">
        <v>380.9</v>
      </c>
      <c r="N54" s="65">
        <v>20</v>
      </c>
      <c r="O54" s="70" t="s">
        <v>4</v>
      </c>
      <c r="P54" s="65">
        <v>6184.2</v>
      </c>
      <c r="Q54" s="69" t="s">
        <v>4</v>
      </c>
      <c r="R54" s="72">
        <v>-114499.1</v>
      </c>
      <c r="S54" s="65">
        <f t="shared" si="1"/>
        <v>211326.1</v>
      </c>
      <c r="T54" s="65">
        <v>755801.5666666665</v>
      </c>
      <c r="U54" s="65">
        <f t="shared" si="2"/>
        <v>3.576470519574565</v>
      </c>
    </row>
    <row r="55" spans="1:21" s="62" customFormat="1" ht="15.75">
      <c r="A55" s="64">
        <v>40909</v>
      </c>
      <c r="B55" s="65">
        <v>162981.5</v>
      </c>
      <c r="C55" s="65">
        <v>18924</v>
      </c>
      <c r="D55" s="65">
        <v>2450.4688410000003</v>
      </c>
      <c r="E55" s="65">
        <v>543.2</v>
      </c>
      <c r="F55" s="65">
        <v>2058.7000000000007</v>
      </c>
      <c r="G55" s="65">
        <v>44.3</v>
      </c>
      <c r="H55" s="67">
        <v>2583.631158999999</v>
      </c>
      <c r="I55" s="65">
        <f t="shared" si="0"/>
        <v>189585.80000000002</v>
      </c>
      <c r="J55" s="73">
        <v>112890.80000000016</v>
      </c>
      <c r="K55" s="65">
        <v>137839.40000000002</v>
      </c>
      <c r="L55" s="69">
        <v>17713.4</v>
      </c>
      <c r="M55" s="69">
        <v>380.9</v>
      </c>
      <c r="N55" s="65">
        <v>20</v>
      </c>
      <c r="O55" s="70" t="s">
        <v>4</v>
      </c>
      <c r="P55" s="65">
        <v>7026.9</v>
      </c>
      <c r="Q55" s="71" t="s">
        <v>4</v>
      </c>
      <c r="R55" s="72">
        <v>-86285.6</v>
      </c>
      <c r="S55" s="65">
        <f t="shared" si="1"/>
        <v>189585.80000000025</v>
      </c>
      <c r="T55" s="65">
        <v>751114.8589367779</v>
      </c>
      <c r="U55" s="65">
        <f t="shared" si="2"/>
        <v>3.9618729827696897</v>
      </c>
    </row>
    <row r="56" spans="1:21" s="62" customFormat="1" ht="15.75">
      <c r="A56" s="64">
        <v>40940</v>
      </c>
      <c r="B56" s="65">
        <v>164099.6</v>
      </c>
      <c r="C56" s="65">
        <v>29919</v>
      </c>
      <c r="D56" s="65">
        <v>520.8620239999999</v>
      </c>
      <c r="E56" s="65">
        <v>1147.6</v>
      </c>
      <c r="F56" s="65">
        <v>3279.3</v>
      </c>
      <c r="G56" s="65">
        <v>44.3</v>
      </c>
      <c r="H56" s="67">
        <v>511.93797600000005</v>
      </c>
      <c r="I56" s="65">
        <f t="shared" si="0"/>
        <v>199522.59999999998</v>
      </c>
      <c r="J56" s="73">
        <v>98423.89999999997</v>
      </c>
      <c r="K56" s="65">
        <v>143263.60000000003</v>
      </c>
      <c r="L56" s="69">
        <v>29586.1</v>
      </c>
      <c r="M56" s="69">
        <v>380.9</v>
      </c>
      <c r="N56" s="65">
        <v>20</v>
      </c>
      <c r="O56" s="70" t="s">
        <v>4</v>
      </c>
      <c r="P56" s="65">
        <v>7177.899999999999</v>
      </c>
      <c r="Q56" s="71" t="s">
        <v>4</v>
      </c>
      <c r="R56" s="72">
        <v>-79329.8</v>
      </c>
      <c r="S56" s="65">
        <f t="shared" si="1"/>
        <v>199522.60000000003</v>
      </c>
      <c r="T56" s="65">
        <v>752007.526864889</v>
      </c>
      <c r="U56" s="65">
        <f t="shared" si="2"/>
        <v>3.769034319244482</v>
      </c>
    </row>
    <row r="57" spans="1:21" s="62" customFormat="1" ht="15.75">
      <c r="A57" s="64">
        <v>40969</v>
      </c>
      <c r="B57" s="65">
        <v>165509.4</v>
      </c>
      <c r="C57" s="65">
        <v>23200.9</v>
      </c>
      <c r="D57" s="65">
        <v>444.90000000000003</v>
      </c>
      <c r="E57" s="65">
        <v>480.40000000000003</v>
      </c>
      <c r="F57" s="65">
        <v>1503.9000000000003</v>
      </c>
      <c r="G57" s="65">
        <v>18.3</v>
      </c>
      <c r="H57" s="67">
        <v>2529.8</v>
      </c>
      <c r="I57" s="65">
        <f t="shared" si="0"/>
        <v>193687.59999999995</v>
      </c>
      <c r="J57" s="73">
        <v>67729.1000000001</v>
      </c>
      <c r="K57" s="65">
        <v>164340</v>
      </c>
      <c r="L57" s="69">
        <v>31811.4</v>
      </c>
      <c r="M57" s="69">
        <v>380.9</v>
      </c>
      <c r="N57" s="65">
        <v>20</v>
      </c>
      <c r="O57" s="70" t="s">
        <v>4</v>
      </c>
      <c r="P57" s="65">
        <v>7120.7</v>
      </c>
      <c r="Q57" s="71" t="s">
        <v>4</v>
      </c>
      <c r="R57" s="72">
        <v>-77714.5</v>
      </c>
      <c r="S57" s="65">
        <f t="shared" si="1"/>
        <v>193687.60000000015</v>
      </c>
      <c r="T57" s="65">
        <v>742473.75</v>
      </c>
      <c r="U57" s="65">
        <f t="shared" si="2"/>
        <v>3.8333571689669355</v>
      </c>
    </row>
    <row r="58" spans="1:21" s="62" customFormat="1" ht="15.75">
      <c r="A58" s="64">
        <v>41000</v>
      </c>
      <c r="B58" s="65">
        <v>168178.8</v>
      </c>
      <c r="C58" s="65">
        <v>28326</v>
      </c>
      <c r="D58" s="65">
        <v>3254.9822990000002</v>
      </c>
      <c r="E58" s="65">
        <v>525</v>
      </c>
      <c r="F58" s="65">
        <v>2712.4</v>
      </c>
      <c r="G58" s="65">
        <v>14.3</v>
      </c>
      <c r="H58" s="67">
        <v>569.2177009999996</v>
      </c>
      <c r="I58" s="65">
        <f t="shared" si="0"/>
        <v>203580.69999999995</v>
      </c>
      <c r="J58" s="73">
        <v>57855.80000000005</v>
      </c>
      <c r="K58" s="65">
        <v>170991.3</v>
      </c>
      <c r="L58" s="69">
        <v>44281</v>
      </c>
      <c r="M58" s="69">
        <v>380.9</v>
      </c>
      <c r="N58" s="65">
        <v>20</v>
      </c>
      <c r="O58" s="70" t="s">
        <v>4</v>
      </c>
      <c r="P58" s="65">
        <v>7227.2</v>
      </c>
      <c r="Q58" s="71" t="s">
        <v>4</v>
      </c>
      <c r="R58" s="72">
        <v>-77175.5</v>
      </c>
      <c r="S58" s="65">
        <f t="shared" si="1"/>
        <v>203580.70000000007</v>
      </c>
      <c r="T58" s="65">
        <v>754201.1288121111</v>
      </c>
      <c r="U58" s="65">
        <f t="shared" si="2"/>
        <v>3.704678924928106</v>
      </c>
    </row>
    <row r="59" spans="1:21" s="62" customFormat="1" ht="15.75">
      <c r="A59" s="64">
        <v>41030</v>
      </c>
      <c r="B59" s="65">
        <v>167039</v>
      </c>
      <c r="C59" s="65">
        <v>27641.7</v>
      </c>
      <c r="D59" s="65">
        <v>3068.665312</v>
      </c>
      <c r="E59" s="65">
        <v>365.90000000000003</v>
      </c>
      <c r="F59" s="65">
        <v>6215.7</v>
      </c>
      <c r="G59" s="65">
        <v>64.6</v>
      </c>
      <c r="H59" s="67">
        <v>468.33468800000037</v>
      </c>
      <c r="I59" s="65">
        <f t="shared" si="0"/>
        <v>204863.90000000002</v>
      </c>
      <c r="J59" s="73">
        <v>60535.40000000008</v>
      </c>
      <c r="K59" s="65">
        <v>164633.69999999995</v>
      </c>
      <c r="L59" s="69">
        <v>51288.8</v>
      </c>
      <c r="M59" s="69" t="s">
        <v>4</v>
      </c>
      <c r="N59" s="65">
        <v>20</v>
      </c>
      <c r="O59" s="70" t="s">
        <v>4</v>
      </c>
      <c r="P59" s="65">
        <v>7332.599999999999</v>
      </c>
      <c r="Q59" s="71" t="s">
        <v>4</v>
      </c>
      <c r="R59" s="72">
        <v>-78946.6</v>
      </c>
      <c r="S59" s="65">
        <f t="shared" si="1"/>
        <v>204863.9</v>
      </c>
      <c r="T59" s="65">
        <v>743975.0069102221</v>
      </c>
      <c r="U59" s="65">
        <f t="shared" si="2"/>
        <v>3.6315573749705146</v>
      </c>
    </row>
    <row r="60" spans="1:21" s="62" customFormat="1" ht="15.75">
      <c r="A60" s="64">
        <v>41061</v>
      </c>
      <c r="B60" s="65">
        <v>183642.4</v>
      </c>
      <c r="C60" s="65">
        <v>27850.7</v>
      </c>
      <c r="D60" s="65">
        <v>989.7638159999999</v>
      </c>
      <c r="E60" s="65">
        <v>1363.6</v>
      </c>
      <c r="F60" s="65">
        <v>3705.5</v>
      </c>
      <c r="G60" s="65">
        <v>10</v>
      </c>
      <c r="H60" s="67">
        <v>373.03618400000005</v>
      </c>
      <c r="I60" s="65">
        <f t="shared" si="0"/>
        <v>217935</v>
      </c>
      <c r="J60" s="73">
        <v>49308</v>
      </c>
      <c r="K60" s="65">
        <v>186067.59999999998</v>
      </c>
      <c r="L60" s="69">
        <v>60598.8</v>
      </c>
      <c r="M60" s="69" t="s">
        <v>4</v>
      </c>
      <c r="N60" s="65">
        <v>20</v>
      </c>
      <c r="O60" s="70" t="s">
        <v>4</v>
      </c>
      <c r="P60" s="65">
        <v>7454</v>
      </c>
      <c r="Q60" s="71" t="s">
        <v>4</v>
      </c>
      <c r="R60" s="72">
        <v>-85513.4</v>
      </c>
      <c r="S60" s="65">
        <f t="shared" si="1"/>
        <v>217934.99999999997</v>
      </c>
      <c r="T60" s="65">
        <v>765737.4695173332</v>
      </c>
      <c r="U60" s="65">
        <f t="shared" si="2"/>
        <v>3.5136048340896746</v>
      </c>
    </row>
    <row r="61" spans="1:21" s="62" customFormat="1" ht="15.75">
      <c r="A61" s="64">
        <v>41091</v>
      </c>
      <c r="B61" s="65">
        <v>191205.6</v>
      </c>
      <c r="C61" s="65">
        <v>34620.6</v>
      </c>
      <c r="D61" s="65">
        <v>1122.080544</v>
      </c>
      <c r="E61" s="65">
        <v>1745.6999999999998</v>
      </c>
      <c r="F61" s="65">
        <v>2790.1000000000004</v>
      </c>
      <c r="G61" s="65">
        <v>6.4</v>
      </c>
      <c r="H61" s="67">
        <v>449.81945599999995</v>
      </c>
      <c r="I61" s="65">
        <f t="shared" si="0"/>
        <v>231940.30000000002</v>
      </c>
      <c r="J61" s="73">
        <v>46872.80000000005</v>
      </c>
      <c r="K61" s="65">
        <v>206962.8</v>
      </c>
      <c r="L61" s="69">
        <v>53762</v>
      </c>
      <c r="M61" s="69" t="s">
        <v>4</v>
      </c>
      <c r="N61" s="65">
        <v>20</v>
      </c>
      <c r="O61" s="70" t="s">
        <v>4</v>
      </c>
      <c r="P61" s="65">
        <v>7549.599999999999</v>
      </c>
      <c r="Q61" s="71" t="s">
        <v>4</v>
      </c>
      <c r="R61" s="72">
        <v>-83226.9</v>
      </c>
      <c r="S61" s="65">
        <f t="shared" si="1"/>
        <v>231940.30000000002</v>
      </c>
      <c r="T61" s="65">
        <v>786457.4305671111</v>
      </c>
      <c r="U61" s="65">
        <f t="shared" si="2"/>
        <v>3.39077525797419</v>
      </c>
    </row>
    <row r="62" spans="1:21" s="62" customFormat="1" ht="15.75">
      <c r="A62" s="64">
        <v>41122</v>
      </c>
      <c r="B62" s="65">
        <v>196035.5</v>
      </c>
      <c r="C62" s="65">
        <v>27931.4</v>
      </c>
      <c r="D62" s="65">
        <v>992.753568</v>
      </c>
      <c r="E62" s="65">
        <v>1485.5</v>
      </c>
      <c r="F62" s="65">
        <v>3236.7999999999997</v>
      </c>
      <c r="G62" s="65">
        <v>17.3</v>
      </c>
      <c r="H62" s="67">
        <v>298.046432</v>
      </c>
      <c r="I62" s="65">
        <f t="shared" si="0"/>
        <v>229997.29999999996</v>
      </c>
      <c r="J62" s="73">
        <v>39580.20000000001</v>
      </c>
      <c r="K62" s="65">
        <v>221346.3</v>
      </c>
      <c r="L62" s="69">
        <v>40499.3</v>
      </c>
      <c r="M62" s="69" t="s">
        <v>4</v>
      </c>
      <c r="N62" s="65">
        <v>20</v>
      </c>
      <c r="O62" s="70" t="s">
        <v>4</v>
      </c>
      <c r="P62" s="65">
        <v>7681.7</v>
      </c>
      <c r="Q62" s="71" t="s">
        <v>4</v>
      </c>
      <c r="R62" s="72">
        <v>-79130.2</v>
      </c>
      <c r="S62" s="65">
        <f t="shared" si="1"/>
        <v>229997.3</v>
      </c>
      <c r="T62" s="65">
        <v>817967.6353208888</v>
      </c>
      <c r="U62" s="65">
        <f t="shared" si="2"/>
        <v>3.556422772445107</v>
      </c>
    </row>
    <row r="63" spans="1:21" s="62" customFormat="1" ht="15.75">
      <c r="A63" s="64">
        <v>41153</v>
      </c>
      <c r="B63" s="65">
        <v>184428.3</v>
      </c>
      <c r="C63" s="65">
        <v>32797.5</v>
      </c>
      <c r="D63" s="65">
        <v>289.7</v>
      </c>
      <c r="E63" s="65">
        <v>1441.2</v>
      </c>
      <c r="F63" s="65">
        <v>1869.8</v>
      </c>
      <c r="G63" s="65">
        <v>12.8</v>
      </c>
      <c r="H63" s="67">
        <v>334.9</v>
      </c>
      <c r="I63" s="65">
        <f t="shared" si="0"/>
        <v>221174.19999999998</v>
      </c>
      <c r="J63" s="73">
        <v>55414.5</v>
      </c>
      <c r="K63" s="65">
        <v>208067.1</v>
      </c>
      <c r="L63" s="69">
        <v>29808.6</v>
      </c>
      <c r="M63" s="69" t="s">
        <v>4</v>
      </c>
      <c r="N63" s="65">
        <v>20</v>
      </c>
      <c r="O63" s="70" t="s">
        <v>4</v>
      </c>
      <c r="P63" s="65">
        <v>8060.7</v>
      </c>
      <c r="Q63" s="71" t="s">
        <v>4</v>
      </c>
      <c r="R63" s="72">
        <v>-80196.70000000001</v>
      </c>
      <c r="S63" s="65">
        <f t="shared" si="1"/>
        <v>221174.19999999995</v>
      </c>
      <c r="T63" s="65">
        <v>809062.7666666668</v>
      </c>
      <c r="U63" s="65">
        <f t="shared" si="2"/>
        <v>3.658034104640898</v>
      </c>
    </row>
    <row r="64" spans="1:21" s="62" customFormat="1" ht="15.75">
      <c r="A64" s="64">
        <v>41183</v>
      </c>
      <c r="B64" s="65">
        <v>180543.7</v>
      </c>
      <c r="C64" s="65">
        <v>38998.9</v>
      </c>
      <c r="D64" s="65">
        <v>4830.7</v>
      </c>
      <c r="E64" s="65">
        <v>2876.3</v>
      </c>
      <c r="F64" s="65">
        <v>6487.900000000001</v>
      </c>
      <c r="G64" s="65">
        <v>24.3</v>
      </c>
      <c r="H64" s="67">
        <v>419.2</v>
      </c>
      <c r="I64" s="65">
        <f t="shared" si="0"/>
        <v>234181</v>
      </c>
      <c r="J64" s="73">
        <v>50733.300000000105</v>
      </c>
      <c r="K64" s="65">
        <v>233205.7</v>
      </c>
      <c r="L64" s="69">
        <v>15843.6</v>
      </c>
      <c r="M64" s="69" t="s">
        <v>4</v>
      </c>
      <c r="N64" s="65">
        <v>20</v>
      </c>
      <c r="O64" s="70" t="s">
        <v>4</v>
      </c>
      <c r="P64" s="65">
        <v>8140.9</v>
      </c>
      <c r="Q64" s="71" t="s">
        <v>4</v>
      </c>
      <c r="R64" s="72">
        <v>-73762.5</v>
      </c>
      <c r="S64" s="65">
        <f t="shared" si="1"/>
        <v>234181.00000000012</v>
      </c>
      <c r="T64" s="65">
        <v>816104.3444444445</v>
      </c>
      <c r="U64" s="65">
        <f t="shared" si="2"/>
        <v>3.484929795519041</v>
      </c>
    </row>
    <row r="65" spans="1:21" s="62" customFormat="1" ht="15.75">
      <c r="A65" s="64">
        <v>41214</v>
      </c>
      <c r="B65" s="65">
        <v>180263.8</v>
      </c>
      <c r="C65" s="65">
        <v>44006.6</v>
      </c>
      <c r="D65" s="65">
        <v>3861.3</v>
      </c>
      <c r="E65" s="65">
        <v>3435.2999999999997</v>
      </c>
      <c r="F65" s="65">
        <v>7826.4</v>
      </c>
      <c r="G65" s="65">
        <v>33</v>
      </c>
      <c r="H65" s="67">
        <v>611</v>
      </c>
      <c r="I65" s="65">
        <f t="shared" si="0"/>
        <v>240037.39999999997</v>
      </c>
      <c r="J65" s="73">
        <v>50395</v>
      </c>
      <c r="K65" s="65">
        <v>251672.2</v>
      </c>
      <c r="L65" s="69">
        <v>9108</v>
      </c>
      <c r="M65" s="69" t="s">
        <v>4</v>
      </c>
      <c r="N65" s="65">
        <v>20</v>
      </c>
      <c r="O65" s="70" t="s">
        <v>4</v>
      </c>
      <c r="P65" s="65">
        <v>8109.4</v>
      </c>
      <c r="Q65" s="71" t="s">
        <v>4</v>
      </c>
      <c r="R65" s="72">
        <v>-79267.2</v>
      </c>
      <c r="S65" s="65">
        <f t="shared" si="1"/>
        <v>240037.40000000002</v>
      </c>
      <c r="T65" s="65">
        <v>827421.6222222222</v>
      </c>
      <c r="U65" s="65">
        <f t="shared" si="2"/>
        <v>3.447052926844826</v>
      </c>
    </row>
    <row r="66" spans="1:21" s="62" customFormat="1" ht="15.75">
      <c r="A66" s="64">
        <v>41244</v>
      </c>
      <c r="B66" s="65">
        <v>198246.9</v>
      </c>
      <c r="C66" s="65">
        <v>39879.9</v>
      </c>
      <c r="D66" s="65">
        <v>22413.6</v>
      </c>
      <c r="E66" s="65">
        <v>2827.5</v>
      </c>
      <c r="F66" s="65">
        <v>3234.3</v>
      </c>
      <c r="G66" s="65">
        <v>14.5</v>
      </c>
      <c r="H66" s="67">
        <v>669.4</v>
      </c>
      <c r="I66" s="65">
        <f t="shared" si="0"/>
        <v>267286.10000000003</v>
      </c>
      <c r="J66" s="73">
        <v>66928.90000000002</v>
      </c>
      <c r="K66" s="65">
        <v>285507.4</v>
      </c>
      <c r="L66" s="69" t="s">
        <v>4</v>
      </c>
      <c r="M66" s="69" t="s">
        <v>4</v>
      </c>
      <c r="N66" s="65">
        <v>20</v>
      </c>
      <c r="O66" s="70" t="s">
        <v>4</v>
      </c>
      <c r="P66" s="65">
        <v>8125.5</v>
      </c>
      <c r="Q66" s="71">
        <v>-6800</v>
      </c>
      <c r="R66" s="72">
        <v>-86495.70000000001</v>
      </c>
      <c r="S66" s="65">
        <f t="shared" si="1"/>
        <v>267286.10000000003</v>
      </c>
      <c r="T66" s="65">
        <v>877253.3</v>
      </c>
      <c r="U66" s="65">
        <f t="shared" si="2"/>
        <v>3.282076022658866</v>
      </c>
    </row>
    <row r="67" spans="1:21" s="62" customFormat="1" ht="15.75">
      <c r="A67" s="64">
        <v>41275</v>
      </c>
      <c r="B67" s="65">
        <v>182477.4</v>
      </c>
      <c r="C67" s="65">
        <v>41549.8</v>
      </c>
      <c r="D67" s="65">
        <v>5031.2</v>
      </c>
      <c r="E67" s="65">
        <v>3714.3</v>
      </c>
      <c r="F67" s="65">
        <v>1475.9</v>
      </c>
      <c r="G67" s="65">
        <v>48.3</v>
      </c>
      <c r="H67" s="67">
        <v>1113.7</v>
      </c>
      <c r="I67" s="65">
        <f aca="true" t="shared" si="3" ref="I67:I114">SUM(B67:H67)</f>
        <v>235410.6</v>
      </c>
      <c r="J67" s="73">
        <v>55782.70000000001</v>
      </c>
      <c r="K67" s="65">
        <v>246528.49999999997</v>
      </c>
      <c r="L67" s="69" t="s">
        <v>4</v>
      </c>
      <c r="M67" s="69" t="s">
        <v>4</v>
      </c>
      <c r="N67" s="65">
        <v>20</v>
      </c>
      <c r="O67" s="70" t="s">
        <v>4</v>
      </c>
      <c r="P67" s="65">
        <v>8854.1</v>
      </c>
      <c r="Q67" s="69" t="s">
        <v>4</v>
      </c>
      <c r="R67" s="72">
        <v>-75774.7</v>
      </c>
      <c r="S67" s="65">
        <f aca="true" t="shared" si="4" ref="S67:S130">SUM(J67:R67)</f>
        <v>235410.59999999992</v>
      </c>
      <c r="T67" s="65">
        <v>870333.6916666667</v>
      </c>
      <c r="U67" s="65">
        <f aca="true" t="shared" si="5" ref="U67:U130">T67/I67</f>
        <v>3.6970879461955692</v>
      </c>
    </row>
    <row r="68" spans="1:21" s="62" customFormat="1" ht="15.75">
      <c r="A68" s="64">
        <v>41306</v>
      </c>
      <c r="B68" s="65">
        <v>188192.1</v>
      </c>
      <c r="C68" s="65">
        <v>46670</v>
      </c>
      <c r="D68" s="65">
        <v>11248.3</v>
      </c>
      <c r="E68" s="65">
        <v>2782.2</v>
      </c>
      <c r="F68" s="65">
        <v>6918.699999999999</v>
      </c>
      <c r="G68" s="65">
        <v>41.8</v>
      </c>
      <c r="H68" s="67">
        <v>415.1</v>
      </c>
      <c r="I68" s="65">
        <f t="shared" si="3"/>
        <v>256268.2</v>
      </c>
      <c r="J68" s="73">
        <v>97419.49999999988</v>
      </c>
      <c r="K68" s="65">
        <v>214938.4</v>
      </c>
      <c r="L68" s="69">
        <v>11804.3</v>
      </c>
      <c r="M68" s="69" t="s">
        <v>4</v>
      </c>
      <c r="N68" s="65">
        <v>20</v>
      </c>
      <c r="O68" s="70" t="s">
        <v>4</v>
      </c>
      <c r="P68" s="65">
        <v>8848.3</v>
      </c>
      <c r="Q68" s="69" t="s">
        <v>4</v>
      </c>
      <c r="R68" s="72">
        <v>-76762.3</v>
      </c>
      <c r="S68" s="65">
        <f t="shared" si="4"/>
        <v>256268.1999999999</v>
      </c>
      <c r="T68" s="65">
        <v>894947.4833333333</v>
      </c>
      <c r="U68" s="65">
        <f t="shared" si="5"/>
        <v>3.49222995023703</v>
      </c>
    </row>
    <row r="69" spans="1:21" s="62" customFormat="1" ht="15.75">
      <c r="A69" s="64">
        <v>41334</v>
      </c>
      <c r="B69" s="65">
        <v>189178.2</v>
      </c>
      <c r="C69" s="65">
        <v>45758.4</v>
      </c>
      <c r="D69" s="65">
        <v>9951.2</v>
      </c>
      <c r="E69" s="65">
        <v>2115</v>
      </c>
      <c r="F69" s="65">
        <v>5247.000000000001</v>
      </c>
      <c r="G69" s="65">
        <v>70.7</v>
      </c>
      <c r="H69" s="67">
        <v>298.6</v>
      </c>
      <c r="I69" s="65">
        <f t="shared" si="3"/>
        <v>252619.10000000003</v>
      </c>
      <c r="J69" s="73">
        <v>48746.90000000008</v>
      </c>
      <c r="K69" s="65">
        <v>264998.8</v>
      </c>
      <c r="L69" s="69">
        <v>7592</v>
      </c>
      <c r="M69" s="69" t="s">
        <v>4</v>
      </c>
      <c r="N69" s="65">
        <v>20</v>
      </c>
      <c r="O69" s="70" t="s">
        <v>4</v>
      </c>
      <c r="P69" s="65">
        <v>8683.9</v>
      </c>
      <c r="Q69" s="69" t="s">
        <v>4</v>
      </c>
      <c r="R69" s="72">
        <v>-77422.5</v>
      </c>
      <c r="S69" s="65">
        <f t="shared" si="4"/>
        <v>252619.1000000001</v>
      </c>
      <c r="T69" s="65">
        <v>893897.975</v>
      </c>
      <c r="U69" s="65">
        <f t="shared" si="5"/>
        <v>3.5385209392322268</v>
      </c>
    </row>
    <row r="70" spans="1:21" s="62" customFormat="1" ht="15.75">
      <c r="A70" s="64">
        <v>41365</v>
      </c>
      <c r="B70" s="65">
        <v>192574</v>
      </c>
      <c r="C70" s="65">
        <v>53981.2</v>
      </c>
      <c r="D70" s="65">
        <v>1329.9</v>
      </c>
      <c r="E70" s="65">
        <v>3020.3</v>
      </c>
      <c r="F70" s="65">
        <v>7844.6</v>
      </c>
      <c r="G70" s="65">
        <v>43</v>
      </c>
      <c r="H70" s="67">
        <v>760.2</v>
      </c>
      <c r="I70" s="65">
        <f t="shared" si="3"/>
        <v>259553.2</v>
      </c>
      <c r="J70" s="73">
        <v>44693.59999999998</v>
      </c>
      <c r="K70" s="65">
        <v>280277.5</v>
      </c>
      <c r="L70" s="69" t="s">
        <v>4</v>
      </c>
      <c r="M70" s="69" t="s">
        <v>4</v>
      </c>
      <c r="N70" s="65">
        <v>20</v>
      </c>
      <c r="O70" s="70" t="s">
        <v>4</v>
      </c>
      <c r="P70" s="65">
        <v>8648.7</v>
      </c>
      <c r="Q70" s="69" t="s">
        <v>4</v>
      </c>
      <c r="R70" s="72">
        <v>-74086.59999999999</v>
      </c>
      <c r="S70" s="65">
        <f t="shared" si="4"/>
        <v>259553.2</v>
      </c>
      <c r="T70" s="65">
        <v>923598.7666666666</v>
      </c>
      <c r="U70" s="65">
        <f t="shared" si="5"/>
        <v>3.5584179531081355</v>
      </c>
    </row>
    <row r="71" spans="1:21" s="62" customFormat="1" ht="15.75">
      <c r="A71" s="64">
        <v>41395</v>
      </c>
      <c r="B71" s="65">
        <v>197918.3</v>
      </c>
      <c r="C71" s="65">
        <v>46750.1</v>
      </c>
      <c r="D71" s="65">
        <v>4135.400000000001</v>
      </c>
      <c r="E71" s="65">
        <v>2696.4</v>
      </c>
      <c r="F71" s="65">
        <v>7258.8</v>
      </c>
      <c r="G71" s="65">
        <v>140.3</v>
      </c>
      <c r="H71" s="67">
        <v>373.5</v>
      </c>
      <c r="I71" s="65">
        <f t="shared" si="3"/>
        <v>259272.79999999996</v>
      </c>
      <c r="J71" s="73">
        <v>64212.600000000035</v>
      </c>
      <c r="K71" s="65">
        <v>251958.70000000007</v>
      </c>
      <c r="L71" s="69" t="s">
        <v>4</v>
      </c>
      <c r="M71" s="69" t="s">
        <v>4</v>
      </c>
      <c r="N71" s="65">
        <v>20</v>
      </c>
      <c r="O71" s="70" t="s">
        <v>4</v>
      </c>
      <c r="P71" s="65">
        <v>8884</v>
      </c>
      <c r="Q71" s="69" t="s">
        <v>4</v>
      </c>
      <c r="R71" s="72">
        <v>-65802.5</v>
      </c>
      <c r="S71" s="65">
        <f t="shared" si="4"/>
        <v>259272.8000000001</v>
      </c>
      <c r="T71" s="65">
        <v>928294.3583333334</v>
      </c>
      <c r="U71" s="65">
        <f t="shared" si="5"/>
        <v>3.580376955597863</v>
      </c>
    </row>
    <row r="72" spans="1:21" s="62" customFormat="1" ht="15.75">
      <c r="A72" s="64">
        <v>41426</v>
      </c>
      <c r="B72" s="65">
        <v>205811.8</v>
      </c>
      <c r="C72" s="65">
        <v>56976.3</v>
      </c>
      <c r="D72" s="65">
        <v>7760.5</v>
      </c>
      <c r="E72" s="65">
        <v>2218.5</v>
      </c>
      <c r="F72" s="65">
        <v>7471.700000000001</v>
      </c>
      <c r="G72" s="65">
        <v>79.7</v>
      </c>
      <c r="H72" s="67">
        <v>271.5</v>
      </c>
      <c r="I72" s="65">
        <f t="shared" si="3"/>
        <v>280590</v>
      </c>
      <c r="J72" s="73">
        <v>56965.40000000008</v>
      </c>
      <c r="K72" s="65">
        <v>273884.2</v>
      </c>
      <c r="L72" s="69" t="s">
        <v>4</v>
      </c>
      <c r="M72" s="69" t="s">
        <v>4</v>
      </c>
      <c r="N72" s="65">
        <v>20</v>
      </c>
      <c r="O72" s="70" t="s">
        <v>4</v>
      </c>
      <c r="P72" s="65">
        <v>9042.5</v>
      </c>
      <c r="Q72" s="69" t="s">
        <v>4</v>
      </c>
      <c r="R72" s="72">
        <v>-59322.100000000006</v>
      </c>
      <c r="S72" s="65">
        <f t="shared" si="4"/>
        <v>280590.0000000001</v>
      </c>
      <c r="T72" s="65">
        <v>927922.8499999996</v>
      </c>
      <c r="U72" s="65">
        <f t="shared" si="5"/>
        <v>3.3070417691293335</v>
      </c>
    </row>
    <row r="73" spans="1:21" s="62" customFormat="1" ht="15.75">
      <c r="A73" s="64">
        <v>41456</v>
      </c>
      <c r="B73" s="65">
        <v>205754.8</v>
      </c>
      <c r="C73" s="65">
        <v>42545.7</v>
      </c>
      <c r="D73" s="65">
        <v>1034.6</v>
      </c>
      <c r="E73" s="65">
        <v>1712.5</v>
      </c>
      <c r="F73" s="65">
        <v>3739.7000000000003</v>
      </c>
      <c r="G73" s="65">
        <v>57.6</v>
      </c>
      <c r="H73" s="67">
        <v>313.7</v>
      </c>
      <c r="I73" s="65">
        <f t="shared" si="3"/>
        <v>255158.60000000003</v>
      </c>
      <c r="J73" s="73">
        <v>88260.70000000007</v>
      </c>
      <c r="K73" s="65">
        <v>211421.3</v>
      </c>
      <c r="L73" s="69">
        <v>2619.7</v>
      </c>
      <c r="M73" s="69" t="s">
        <v>4</v>
      </c>
      <c r="N73" s="65">
        <v>20</v>
      </c>
      <c r="O73" s="70" t="s">
        <v>4</v>
      </c>
      <c r="P73" s="65">
        <v>9499</v>
      </c>
      <c r="Q73" s="69" t="s">
        <v>4</v>
      </c>
      <c r="R73" s="72">
        <v>-56662.09999999999</v>
      </c>
      <c r="S73" s="65">
        <f t="shared" si="4"/>
        <v>255158.6000000001</v>
      </c>
      <c r="T73" s="65">
        <v>933506.9083333334</v>
      </c>
      <c r="U73" s="65">
        <f t="shared" si="5"/>
        <v>3.658535939346482</v>
      </c>
    </row>
    <row r="74" spans="1:21" s="62" customFormat="1" ht="15.75">
      <c r="A74" s="64">
        <v>41487</v>
      </c>
      <c r="B74" s="65">
        <v>207966.5</v>
      </c>
      <c r="C74" s="65">
        <v>65307.6</v>
      </c>
      <c r="D74" s="65">
        <v>4962.200000000001</v>
      </c>
      <c r="E74" s="65">
        <v>2783.3</v>
      </c>
      <c r="F74" s="65">
        <v>7575.4</v>
      </c>
      <c r="G74" s="65">
        <v>52.2</v>
      </c>
      <c r="H74" s="67">
        <v>218.9</v>
      </c>
      <c r="I74" s="65">
        <f t="shared" si="3"/>
        <v>288866.10000000003</v>
      </c>
      <c r="J74" s="73">
        <v>79468.29999999999</v>
      </c>
      <c r="K74" s="65">
        <v>254521.30000000002</v>
      </c>
      <c r="L74" s="69" t="s">
        <v>4</v>
      </c>
      <c r="M74" s="69" t="s">
        <v>4</v>
      </c>
      <c r="N74" s="65">
        <v>20</v>
      </c>
      <c r="O74" s="70" t="s">
        <v>4</v>
      </c>
      <c r="P74" s="65">
        <v>9778.4</v>
      </c>
      <c r="Q74" s="69" t="s">
        <v>4</v>
      </c>
      <c r="R74" s="72">
        <v>-54921.899999999994</v>
      </c>
      <c r="S74" s="65">
        <f t="shared" si="4"/>
        <v>288866.1</v>
      </c>
      <c r="T74" s="65">
        <v>956476.3666666668</v>
      </c>
      <c r="U74" s="65">
        <f t="shared" si="5"/>
        <v>3.3111409288478875</v>
      </c>
    </row>
    <row r="75" spans="1:21" s="62" customFormat="1" ht="15.75">
      <c r="A75" s="64">
        <v>41518</v>
      </c>
      <c r="B75" s="65">
        <v>201031</v>
      </c>
      <c r="C75" s="65">
        <v>65670.9</v>
      </c>
      <c r="D75" s="65">
        <v>1516.7</v>
      </c>
      <c r="E75" s="65">
        <v>4193</v>
      </c>
      <c r="F75" s="65">
        <v>4666.1</v>
      </c>
      <c r="G75" s="65">
        <v>54.7</v>
      </c>
      <c r="H75" s="67">
        <v>280.2</v>
      </c>
      <c r="I75" s="65">
        <f t="shared" si="3"/>
        <v>277412.60000000003</v>
      </c>
      <c r="J75" s="73">
        <v>78410.79999999999</v>
      </c>
      <c r="K75" s="65">
        <v>243601.6</v>
      </c>
      <c r="L75" s="69">
        <v>61.3</v>
      </c>
      <c r="M75" s="69" t="s">
        <v>4</v>
      </c>
      <c r="N75" s="65">
        <v>20</v>
      </c>
      <c r="O75" s="70" t="s">
        <v>4</v>
      </c>
      <c r="P75" s="65">
        <v>9872.8</v>
      </c>
      <c r="Q75" s="69" t="s">
        <v>4</v>
      </c>
      <c r="R75" s="72">
        <v>-54553.89999999999</v>
      </c>
      <c r="S75" s="65">
        <f t="shared" si="4"/>
        <v>277412.60000000003</v>
      </c>
      <c r="T75" s="65">
        <v>956466.325</v>
      </c>
      <c r="U75" s="65">
        <f t="shared" si="5"/>
        <v>3.4478114007799205</v>
      </c>
    </row>
    <row r="76" spans="1:21" s="62" customFormat="1" ht="15.75">
      <c r="A76" s="64">
        <v>41548</v>
      </c>
      <c r="B76" s="65">
        <v>202480.1</v>
      </c>
      <c r="C76" s="65">
        <v>63902</v>
      </c>
      <c r="D76" s="65">
        <v>14280.7</v>
      </c>
      <c r="E76" s="65">
        <v>3120.3999999999996</v>
      </c>
      <c r="F76" s="65">
        <v>4807.4</v>
      </c>
      <c r="G76" s="65">
        <v>67.5</v>
      </c>
      <c r="H76" s="67">
        <v>563.8</v>
      </c>
      <c r="I76" s="65">
        <f t="shared" si="3"/>
        <v>289221.9</v>
      </c>
      <c r="J76" s="73">
        <v>98627.29999999999</v>
      </c>
      <c r="K76" s="65">
        <v>234765.29999999996</v>
      </c>
      <c r="L76" s="69" t="s">
        <v>4</v>
      </c>
      <c r="M76" s="69" t="s">
        <v>4</v>
      </c>
      <c r="N76" s="65">
        <v>20</v>
      </c>
      <c r="O76" s="70" t="s">
        <v>4</v>
      </c>
      <c r="P76" s="65">
        <v>9994.6</v>
      </c>
      <c r="Q76" s="69" t="s">
        <v>4</v>
      </c>
      <c r="R76" s="72">
        <v>-54185.299999999996</v>
      </c>
      <c r="S76" s="65">
        <f t="shared" si="4"/>
        <v>289221.89999999997</v>
      </c>
      <c r="T76" s="65">
        <v>960604.4833333332</v>
      </c>
      <c r="U76" s="65">
        <f t="shared" si="5"/>
        <v>3.3213407537027213</v>
      </c>
    </row>
    <row r="77" spans="1:21" s="62" customFormat="1" ht="15.75">
      <c r="A77" s="64">
        <v>41579</v>
      </c>
      <c r="B77" s="65">
        <v>205821.3</v>
      </c>
      <c r="C77" s="65">
        <v>68293.7</v>
      </c>
      <c r="D77" s="65">
        <v>4330</v>
      </c>
      <c r="E77" s="65">
        <v>2717.5</v>
      </c>
      <c r="F77" s="65">
        <v>5401.499999999999</v>
      </c>
      <c r="G77" s="65">
        <v>104.6</v>
      </c>
      <c r="H77" s="67">
        <v>723.9</v>
      </c>
      <c r="I77" s="65">
        <f t="shared" si="3"/>
        <v>287392.5</v>
      </c>
      <c r="J77" s="73">
        <v>81256.10000000003</v>
      </c>
      <c r="K77" s="65">
        <v>249308.5</v>
      </c>
      <c r="L77" s="69" t="s">
        <v>4</v>
      </c>
      <c r="M77" s="69" t="s">
        <v>4</v>
      </c>
      <c r="N77" s="65">
        <v>20</v>
      </c>
      <c r="O77" s="70" t="s">
        <v>4</v>
      </c>
      <c r="P77" s="65">
        <v>10127.199999999999</v>
      </c>
      <c r="Q77" s="69" t="s">
        <v>4</v>
      </c>
      <c r="R77" s="72">
        <v>-53319.3</v>
      </c>
      <c r="S77" s="65">
        <f t="shared" si="4"/>
        <v>287392.50000000006</v>
      </c>
      <c r="T77" s="65">
        <v>963431.5416666665</v>
      </c>
      <c r="U77" s="65">
        <f t="shared" si="5"/>
        <v>3.3523197079487685</v>
      </c>
    </row>
    <row r="78" spans="1:21" s="62" customFormat="1" ht="15.75">
      <c r="A78" s="64">
        <v>41609</v>
      </c>
      <c r="B78" s="65">
        <v>211683.7</v>
      </c>
      <c r="C78" s="65">
        <v>82710.8</v>
      </c>
      <c r="D78" s="65">
        <v>5135.8</v>
      </c>
      <c r="E78" s="65">
        <v>2674</v>
      </c>
      <c r="F78" s="65">
        <v>3566.2</v>
      </c>
      <c r="G78" s="65">
        <v>28</v>
      </c>
      <c r="H78" s="67">
        <v>787.6</v>
      </c>
      <c r="I78" s="65">
        <f t="shared" si="3"/>
        <v>306586.1</v>
      </c>
      <c r="J78" s="73">
        <v>118133.79999999999</v>
      </c>
      <c r="K78" s="65">
        <v>229473.99999999997</v>
      </c>
      <c r="L78" s="69" t="s">
        <v>4</v>
      </c>
      <c r="M78" s="69" t="s">
        <v>4</v>
      </c>
      <c r="N78" s="65">
        <v>20</v>
      </c>
      <c r="O78" s="70" t="s">
        <v>4</v>
      </c>
      <c r="P78" s="65">
        <v>10118.699999999999</v>
      </c>
      <c r="Q78" s="69" t="s">
        <v>4</v>
      </c>
      <c r="R78" s="72">
        <v>-51160.40000000001</v>
      </c>
      <c r="S78" s="65">
        <f t="shared" si="4"/>
        <v>306586.0999999999</v>
      </c>
      <c r="T78" s="65">
        <v>986748.8</v>
      </c>
      <c r="U78" s="65">
        <f t="shared" si="5"/>
        <v>3.2185046875902077</v>
      </c>
    </row>
    <row r="79" spans="1:21" s="62" customFormat="1" ht="15.75">
      <c r="A79" s="64">
        <v>41640</v>
      </c>
      <c r="B79" s="65">
        <v>202030.1</v>
      </c>
      <c r="C79" s="65">
        <v>63490.3</v>
      </c>
      <c r="D79" s="65">
        <v>957</v>
      </c>
      <c r="E79" s="65">
        <v>2260.2</v>
      </c>
      <c r="F79" s="65">
        <v>2464.7</v>
      </c>
      <c r="G79" s="65">
        <v>33.9</v>
      </c>
      <c r="H79" s="67">
        <v>1652.3</v>
      </c>
      <c r="I79" s="65">
        <f t="shared" si="3"/>
        <v>272888.50000000006</v>
      </c>
      <c r="J79" s="73">
        <v>102196.30000000005</v>
      </c>
      <c r="K79" s="65">
        <v>210861.09999999998</v>
      </c>
      <c r="L79" s="69" t="s">
        <v>4</v>
      </c>
      <c r="M79" s="69" t="s">
        <v>4</v>
      </c>
      <c r="N79" s="65">
        <v>20</v>
      </c>
      <c r="O79" s="70" t="s">
        <v>4</v>
      </c>
      <c r="P79" s="65">
        <v>11156.5</v>
      </c>
      <c r="Q79" s="69" t="s">
        <v>4</v>
      </c>
      <c r="R79" s="72">
        <v>-51345.4</v>
      </c>
      <c r="S79" s="65">
        <f t="shared" si="4"/>
        <v>272888.5</v>
      </c>
      <c r="T79" s="65">
        <v>965205.5833333333</v>
      </c>
      <c r="U79" s="65">
        <f t="shared" si="5"/>
        <v>3.5369961846443987</v>
      </c>
    </row>
    <row r="80" spans="1:21" s="62" customFormat="1" ht="15.75">
      <c r="A80" s="64">
        <v>41671</v>
      </c>
      <c r="B80" s="65">
        <v>199255.9</v>
      </c>
      <c r="C80" s="65">
        <v>59022.7</v>
      </c>
      <c r="D80" s="65">
        <v>2284.7</v>
      </c>
      <c r="E80" s="65">
        <v>2097</v>
      </c>
      <c r="F80" s="65">
        <v>2938.3</v>
      </c>
      <c r="G80" s="65">
        <v>32.3</v>
      </c>
      <c r="H80" s="67">
        <v>613</v>
      </c>
      <c r="I80" s="65">
        <f t="shared" si="3"/>
        <v>266243.89999999997</v>
      </c>
      <c r="J80" s="73">
        <v>91139.9</v>
      </c>
      <c r="K80" s="65">
        <v>214143.2</v>
      </c>
      <c r="L80" s="69">
        <v>115</v>
      </c>
      <c r="M80" s="69">
        <v>1914.8</v>
      </c>
      <c r="N80" s="65">
        <v>20</v>
      </c>
      <c r="O80" s="70" t="s">
        <v>4</v>
      </c>
      <c r="P80" s="65">
        <v>11612.7</v>
      </c>
      <c r="Q80" s="69" t="s">
        <v>4</v>
      </c>
      <c r="R80" s="72">
        <v>-52701.7</v>
      </c>
      <c r="S80" s="65">
        <f t="shared" si="4"/>
        <v>266243.89999999997</v>
      </c>
      <c r="T80" s="65">
        <v>976744.4666666668</v>
      </c>
      <c r="U80" s="65">
        <f t="shared" si="5"/>
        <v>3.6686078692006348</v>
      </c>
    </row>
    <row r="81" spans="1:21" s="62" customFormat="1" ht="15.75">
      <c r="A81" s="64">
        <v>41699</v>
      </c>
      <c r="B81" s="65">
        <v>201300.8</v>
      </c>
      <c r="C81" s="65">
        <v>70896.4</v>
      </c>
      <c r="D81" s="65">
        <v>426.9</v>
      </c>
      <c r="E81" s="65">
        <v>1135.9</v>
      </c>
      <c r="F81" s="65">
        <v>1041.5</v>
      </c>
      <c r="G81" s="65">
        <v>24.6</v>
      </c>
      <c r="H81" s="67">
        <v>1373.4</v>
      </c>
      <c r="I81" s="65">
        <f t="shared" si="3"/>
        <v>276199.5</v>
      </c>
      <c r="J81" s="73">
        <v>95018.6</v>
      </c>
      <c r="K81" s="65">
        <v>243395.1</v>
      </c>
      <c r="L81" s="69">
        <v>325.1</v>
      </c>
      <c r="M81" s="69">
        <v>1914.8</v>
      </c>
      <c r="N81" s="65">
        <v>20</v>
      </c>
      <c r="O81" s="70" t="s">
        <v>4</v>
      </c>
      <c r="P81" s="65">
        <v>11758.1</v>
      </c>
      <c r="Q81" s="69">
        <v>-27200</v>
      </c>
      <c r="R81" s="72">
        <v>-49032.20000000001</v>
      </c>
      <c r="S81" s="65">
        <f t="shared" si="4"/>
        <v>276199.49999999994</v>
      </c>
      <c r="T81" s="65">
        <v>988233.8499999999</v>
      </c>
      <c r="U81" s="65">
        <f t="shared" si="5"/>
        <v>3.5779711766313835</v>
      </c>
    </row>
    <row r="82" spans="1:21" s="62" customFormat="1" ht="15.75">
      <c r="A82" s="64">
        <v>41730</v>
      </c>
      <c r="B82" s="65">
        <v>208491.1</v>
      </c>
      <c r="C82" s="65">
        <v>88908.1</v>
      </c>
      <c r="D82" s="65">
        <v>1280.1</v>
      </c>
      <c r="E82" s="65">
        <v>1749.2</v>
      </c>
      <c r="F82" s="65">
        <v>3119.1</v>
      </c>
      <c r="G82" s="65">
        <v>29.9</v>
      </c>
      <c r="H82" s="67">
        <v>3474.7</v>
      </c>
      <c r="I82" s="65">
        <f t="shared" si="3"/>
        <v>307052.2</v>
      </c>
      <c r="J82" s="73">
        <v>95155.49999999997</v>
      </c>
      <c r="K82" s="65">
        <v>245992.59999999998</v>
      </c>
      <c r="L82" s="69" t="s">
        <v>4</v>
      </c>
      <c r="M82" s="69">
        <v>1914.8</v>
      </c>
      <c r="N82" s="65">
        <v>20</v>
      </c>
      <c r="O82" s="70" t="s">
        <v>4</v>
      </c>
      <c r="P82" s="65">
        <v>11937.4</v>
      </c>
      <c r="Q82" s="69" t="s">
        <v>4</v>
      </c>
      <c r="R82" s="72">
        <v>-47968.100000000006</v>
      </c>
      <c r="S82" s="65">
        <f t="shared" si="4"/>
        <v>307052.19999999995</v>
      </c>
      <c r="T82" s="65">
        <v>1033925.333333333</v>
      </c>
      <c r="U82" s="65">
        <f t="shared" si="5"/>
        <v>3.3672624177040027</v>
      </c>
    </row>
    <row r="83" spans="1:21" s="62" customFormat="1" ht="15.75">
      <c r="A83" s="64">
        <v>41760</v>
      </c>
      <c r="B83" s="65">
        <v>217664.2</v>
      </c>
      <c r="C83" s="65">
        <v>94855.4</v>
      </c>
      <c r="D83" s="65">
        <v>297.8</v>
      </c>
      <c r="E83" s="65">
        <v>2191.3</v>
      </c>
      <c r="F83" s="65">
        <v>1750.3</v>
      </c>
      <c r="G83" s="65">
        <v>45</v>
      </c>
      <c r="H83" s="67">
        <v>1633.4</v>
      </c>
      <c r="I83" s="65">
        <f t="shared" si="3"/>
        <v>318437.39999999997</v>
      </c>
      <c r="J83" s="73">
        <v>85923.99999999997</v>
      </c>
      <c r="K83" s="65">
        <v>267704.89999999997</v>
      </c>
      <c r="L83" s="69"/>
      <c r="M83" s="69">
        <v>1914.8</v>
      </c>
      <c r="N83" s="65">
        <v>20</v>
      </c>
      <c r="O83" s="70" t="s">
        <v>4</v>
      </c>
      <c r="P83" s="65">
        <v>11973.7</v>
      </c>
      <c r="Q83" s="69" t="s">
        <v>4</v>
      </c>
      <c r="R83" s="72">
        <v>-49099.99999999999</v>
      </c>
      <c r="S83" s="65">
        <f t="shared" si="4"/>
        <v>318437.3999999999</v>
      </c>
      <c r="T83" s="65">
        <v>1024057.3166666667</v>
      </c>
      <c r="U83" s="65">
        <f t="shared" si="5"/>
        <v>3.215882671654356</v>
      </c>
    </row>
    <row r="84" spans="1:21" s="62" customFormat="1" ht="15.75">
      <c r="A84" s="64">
        <v>41791</v>
      </c>
      <c r="B84" s="65">
        <v>223781.8</v>
      </c>
      <c r="C84" s="65">
        <v>100650</v>
      </c>
      <c r="D84" s="65">
        <v>1428.4</v>
      </c>
      <c r="E84" s="65">
        <v>1303.5</v>
      </c>
      <c r="F84" s="65">
        <v>6385</v>
      </c>
      <c r="G84" s="65">
        <v>20.2</v>
      </c>
      <c r="H84" s="67">
        <v>1329.6</v>
      </c>
      <c r="I84" s="65">
        <f t="shared" si="3"/>
        <v>334898.5</v>
      </c>
      <c r="J84" s="73">
        <v>89071.50000000003</v>
      </c>
      <c r="K84" s="65">
        <v>282645.39999999997</v>
      </c>
      <c r="L84" s="69"/>
      <c r="M84" s="69">
        <v>1914.8</v>
      </c>
      <c r="N84" s="65">
        <v>20</v>
      </c>
      <c r="O84" s="70" t="s">
        <v>4</v>
      </c>
      <c r="P84" s="65">
        <v>12500.7</v>
      </c>
      <c r="Q84" s="69" t="s">
        <v>4</v>
      </c>
      <c r="R84" s="72">
        <v>-51253.90000000001</v>
      </c>
      <c r="S84" s="65">
        <f t="shared" si="4"/>
        <v>334898.5</v>
      </c>
      <c r="T84" s="65">
        <v>1050599.4</v>
      </c>
      <c r="U84" s="65">
        <f t="shared" si="5"/>
        <v>3.137068096751702</v>
      </c>
    </row>
    <row r="85" spans="1:21" s="62" customFormat="1" ht="15.75">
      <c r="A85" s="64">
        <v>41821</v>
      </c>
      <c r="B85" s="65">
        <v>239726</v>
      </c>
      <c r="C85" s="65">
        <v>85589</v>
      </c>
      <c r="D85" s="65">
        <v>5114.6</v>
      </c>
      <c r="E85" s="65">
        <v>1871.9</v>
      </c>
      <c r="F85" s="65">
        <v>6762.7</v>
      </c>
      <c r="G85" s="65">
        <v>16.1</v>
      </c>
      <c r="H85" s="67">
        <v>3757.8</v>
      </c>
      <c r="I85" s="65">
        <f t="shared" si="3"/>
        <v>342838.1</v>
      </c>
      <c r="J85" s="73">
        <v>70600.4</v>
      </c>
      <c r="K85" s="65">
        <v>301711.6</v>
      </c>
      <c r="L85" s="69"/>
      <c r="M85" s="69">
        <v>1914.8</v>
      </c>
      <c r="N85" s="65">
        <v>20</v>
      </c>
      <c r="O85" s="70" t="s">
        <v>4</v>
      </c>
      <c r="P85" s="65">
        <v>12519.3</v>
      </c>
      <c r="Q85" s="69" t="s">
        <v>4</v>
      </c>
      <c r="R85" s="72">
        <v>-43928</v>
      </c>
      <c r="S85" s="65">
        <f t="shared" si="4"/>
        <v>342838.1</v>
      </c>
      <c r="T85" s="65">
        <v>1100681.2666666664</v>
      </c>
      <c r="U85" s="65">
        <f t="shared" si="5"/>
        <v>3.210498677558493</v>
      </c>
    </row>
    <row r="86" spans="1:21" s="62" customFormat="1" ht="15.75">
      <c r="A86" s="64">
        <v>41852</v>
      </c>
      <c r="B86" s="65">
        <v>234022.8</v>
      </c>
      <c r="C86" s="65">
        <v>93988.4</v>
      </c>
      <c r="D86" s="65">
        <v>622.8</v>
      </c>
      <c r="E86" s="65">
        <v>1591.3</v>
      </c>
      <c r="F86" s="65">
        <v>2898.3</v>
      </c>
      <c r="G86" s="65">
        <v>44.9</v>
      </c>
      <c r="H86" s="67">
        <v>4866.3</v>
      </c>
      <c r="I86" s="65">
        <f t="shared" si="3"/>
        <v>338034.79999999993</v>
      </c>
      <c r="J86" s="73">
        <v>82609.9</v>
      </c>
      <c r="K86" s="65">
        <v>286595.5</v>
      </c>
      <c r="L86" s="69"/>
      <c r="M86" s="69">
        <v>2000</v>
      </c>
      <c r="N86" s="65">
        <v>20</v>
      </c>
      <c r="O86" s="70" t="s">
        <v>4</v>
      </c>
      <c r="P86" s="65">
        <v>12402.8</v>
      </c>
      <c r="Q86" s="69" t="s">
        <v>4</v>
      </c>
      <c r="R86" s="72">
        <v>-45593.39999999998</v>
      </c>
      <c r="S86" s="65">
        <f t="shared" si="4"/>
        <v>338034.80000000005</v>
      </c>
      <c r="T86" s="65">
        <v>1093021.7555555557</v>
      </c>
      <c r="U86" s="65">
        <f t="shared" si="5"/>
        <v>3.233459263825961</v>
      </c>
    </row>
    <row r="87" spans="1:21" s="62" customFormat="1" ht="15.75">
      <c r="A87" s="64">
        <v>41883</v>
      </c>
      <c r="B87" s="65">
        <v>222708</v>
      </c>
      <c r="C87" s="65">
        <v>80783.1</v>
      </c>
      <c r="D87" s="65">
        <v>631.5</v>
      </c>
      <c r="E87" s="65">
        <v>2407.5</v>
      </c>
      <c r="F87" s="65">
        <v>2153.6</v>
      </c>
      <c r="G87" s="65">
        <v>23.3</v>
      </c>
      <c r="H87" s="67">
        <v>969.1</v>
      </c>
      <c r="I87" s="65">
        <f t="shared" si="3"/>
        <v>309676.0999999999</v>
      </c>
      <c r="J87" s="73">
        <v>142837.30000000002</v>
      </c>
      <c r="K87" s="65">
        <v>195393.90000000002</v>
      </c>
      <c r="L87" s="69">
        <v>231.9000000000001</v>
      </c>
      <c r="M87" s="69">
        <v>2000</v>
      </c>
      <c r="N87" s="65">
        <v>20</v>
      </c>
      <c r="O87" s="70" t="s">
        <v>4</v>
      </c>
      <c r="P87" s="65">
        <v>12409.6</v>
      </c>
      <c r="Q87" s="69" t="s">
        <v>4</v>
      </c>
      <c r="R87" s="72">
        <v>-43216.6</v>
      </c>
      <c r="S87" s="65">
        <f t="shared" si="4"/>
        <v>309676.1000000001</v>
      </c>
      <c r="T87" s="65">
        <v>1052584.2055555554</v>
      </c>
      <c r="U87" s="65">
        <f t="shared" si="5"/>
        <v>3.398984311529226</v>
      </c>
    </row>
    <row r="88" spans="1:21" s="62" customFormat="1" ht="15.75">
      <c r="A88" s="64">
        <v>41913</v>
      </c>
      <c r="B88" s="65">
        <v>222327.4</v>
      </c>
      <c r="C88" s="65">
        <v>134377.8</v>
      </c>
      <c r="D88" s="65">
        <v>5301.7</v>
      </c>
      <c r="E88" s="65">
        <v>2382.2</v>
      </c>
      <c r="F88" s="65">
        <v>5743.4</v>
      </c>
      <c r="G88" s="65">
        <v>39.3</v>
      </c>
      <c r="H88" s="67">
        <v>174.2</v>
      </c>
      <c r="I88" s="65">
        <f t="shared" si="3"/>
        <v>370346</v>
      </c>
      <c r="J88" s="73">
        <v>138959.6</v>
      </c>
      <c r="K88" s="65">
        <v>263497.19999999995</v>
      </c>
      <c r="L88" s="69">
        <v>0</v>
      </c>
      <c r="M88" s="69">
        <v>2000</v>
      </c>
      <c r="N88" s="65">
        <v>20</v>
      </c>
      <c r="O88" s="70" t="s">
        <v>4</v>
      </c>
      <c r="P88" s="65">
        <v>12267.8</v>
      </c>
      <c r="Q88" s="69" t="s">
        <v>4</v>
      </c>
      <c r="R88" s="72">
        <v>-46398.59999999999</v>
      </c>
      <c r="S88" s="65">
        <f t="shared" si="4"/>
        <v>370345.99999999994</v>
      </c>
      <c r="T88" s="65">
        <v>1089090.962962963</v>
      </c>
      <c r="U88" s="65">
        <f t="shared" si="5"/>
        <v>2.9407391006328214</v>
      </c>
    </row>
    <row r="89" spans="1:21" s="62" customFormat="1" ht="15.75">
      <c r="A89" s="64">
        <v>41944</v>
      </c>
      <c r="B89" s="65">
        <v>219197.7</v>
      </c>
      <c r="C89" s="65">
        <v>105839.2</v>
      </c>
      <c r="D89" s="65">
        <v>910.9</v>
      </c>
      <c r="E89" s="65">
        <v>1576.2</v>
      </c>
      <c r="F89" s="65">
        <v>1671.9</v>
      </c>
      <c r="G89" s="65">
        <v>10.8</v>
      </c>
      <c r="H89" s="67">
        <v>1629</v>
      </c>
      <c r="I89" s="65">
        <f t="shared" si="3"/>
        <v>330835.70000000007</v>
      </c>
      <c r="J89" s="73">
        <v>134061.1</v>
      </c>
      <c r="K89" s="65">
        <v>227911.69999999998</v>
      </c>
      <c r="L89" s="69">
        <v>565.8000000000002</v>
      </c>
      <c r="M89" s="69">
        <v>2000</v>
      </c>
      <c r="N89" s="65">
        <v>20</v>
      </c>
      <c r="O89" s="70" t="s">
        <v>4</v>
      </c>
      <c r="P89" s="65">
        <v>12253.7</v>
      </c>
      <c r="Q89" s="69" t="s">
        <v>4</v>
      </c>
      <c r="R89" s="72">
        <v>-45976.59999999999</v>
      </c>
      <c r="S89" s="65">
        <f t="shared" si="4"/>
        <v>330835.7</v>
      </c>
      <c r="T89" s="65">
        <v>1056615.1586419751</v>
      </c>
      <c r="U89" s="65">
        <f t="shared" si="5"/>
        <v>3.1937761210231392</v>
      </c>
    </row>
    <row r="90" spans="1:21" s="62" customFormat="1" ht="15.75">
      <c r="A90" s="64">
        <v>41974</v>
      </c>
      <c r="B90" s="65">
        <v>227340.9</v>
      </c>
      <c r="C90" s="65">
        <v>120095.4</v>
      </c>
      <c r="D90" s="65">
        <v>1035.1</v>
      </c>
      <c r="E90" s="65">
        <v>1624.7</v>
      </c>
      <c r="F90" s="65">
        <v>3555.9</v>
      </c>
      <c r="G90" s="65">
        <v>22.9</v>
      </c>
      <c r="H90" s="67">
        <v>1326.1</v>
      </c>
      <c r="I90" s="65">
        <f t="shared" si="3"/>
        <v>355001</v>
      </c>
      <c r="J90" s="73">
        <v>128675.9</v>
      </c>
      <c r="K90" s="65">
        <v>263591.1</v>
      </c>
      <c r="L90" s="69">
        <v>0</v>
      </c>
      <c r="M90" s="69">
        <v>2000</v>
      </c>
      <c r="N90" s="65">
        <v>20</v>
      </c>
      <c r="O90" s="70" t="s">
        <v>4</v>
      </c>
      <c r="P90" s="65">
        <v>12103.3</v>
      </c>
      <c r="Q90" s="69" t="s">
        <v>4</v>
      </c>
      <c r="R90" s="72">
        <v>-51389.29999999999</v>
      </c>
      <c r="S90" s="65">
        <f t="shared" si="4"/>
        <v>355001</v>
      </c>
      <c r="T90" s="65">
        <v>1107089.4000000001</v>
      </c>
      <c r="U90" s="65">
        <f t="shared" si="5"/>
        <v>3.1185529054847736</v>
      </c>
    </row>
    <row r="91" spans="1:21" s="62" customFormat="1" ht="15.75">
      <c r="A91" s="64">
        <v>42005</v>
      </c>
      <c r="B91" s="65">
        <v>221881.2</v>
      </c>
      <c r="C91" s="65">
        <v>90284</v>
      </c>
      <c r="D91" s="65">
        <v>1412.8</v>
      </c>
      <c r="E91" s="65">
        <v>1251.9</v>
      </c>
      <c r="F91" s="65">
        <v>2661.8</v>
      </c>
      <c r="G91" s="65">
        <v>11.2</v>
      </c>
      <c r="H91" s="67">
        <v>309.5</v>
      </c>
      <c r="I91" s="65">
        <f t="shared" si="3"/>
        <v>317812.4</v>
      </c>
      <c r="J91" s="73">
        <v>127066.1</v>
      </c>
      <c r="K91" s="65">
        <v>219315.2</v>
      </c>
      <c r="L91" s="69">
        <v>463.6999999999998</v>
      </c>
      <c r="M91" s="69">
        <v>2000</v>
      </c>
      <c r="N91" s="65">
        <v>20</v>
      </c>
      <c r="O91" s="70" t="s">
        <v>4</v>
      </c>
      <c r="P91" s="65">
        <v>12903.4</v>
      </c>
      <c r="Q91" s="69" t="s">
        <v>4</v>
      </c>
      <c r="R91" s="72">
        <v>-43955.999999999985</v>
      </c>
      <c r="S91" s="65">
        <f t="shared" si="4"/>
        <v>317812.4000000001</v>
      </c>
      <c r="T91" s="65">
        <v>1079164.5833333333</v>
      </c>
      <c r="U91" s="65">
        <f t="shared" si="5"/>
        <v>3.395602510579616</v>
      </c>
    </row>
    <row r="92" spans="1:21" s="62" customFormat="1" ht="15.75">
      <c r="A92" s="64">
        <v>42036</v>
      </c>
      <c r="B92" s="65">
        <v>223869.8</v>
      </c>
      <c r="C92" s="65">
        <v>128772</v>
      </c>
      <c r="D92" s="65">
        <v>1446.5</v>
      </c>
      <c r="E92" s="65">
        <v>2667.8</v>
      </c>
      <c r="F92" s="65">
        <v>4150.5</v>
      </c>
      <c r="G92" s="65">
        <v>29.4</v>
      </c>
      <c r="H92" s="67">
        <v>410.4</v>
      </c>
      <c r="I92" s="65">
        <f t="shared" si="3"/>
        <v>361346.4</v>
      </c>
      <c r="J92" s="73">
        <v>122550.99999999997</v>
      </c>
      <c r="K92" s="65">
        <v>266706.89999999997</v>
      </c>
      <c r="L92" s="69">
        <v>0</v>
      </c>
      <c r="M92" s="69">
        <v>2000</v>
      </c>
      <c r="N92" s="65">
        <v>20</v>
      </c>
      <c r="O92" s="70" t="s">
        <v>4</v>
      </c>
      <c r="P92" s="65">
        <v>12771.4</v>
      </c>
      <c r="Q92" s="69" t="s">
        <v>4</v>
      </c>
      <c r="R92" s="72">
        <v>-42702.9</v>
      </c>
      <c r="S92" s="65">
        <f t="shared" si="4"/>
        <v>361346.3999999999</v>
      </c>
      <c r="T92" s="65">
        <v>1089757.0666666664</v>
      </c>
      <c r="U92" s="65">
        <f t="shared" si="5"/>
        <v>3.015823782018214</v>
      </c>
    </row>
    <row r="93" spans="1:21" s="62" customFormat="1" ht="15.75">
      <c r="A93" s="64">
        <v>42064</v>
      </c>
      <c r="B93" s="65">
        <v>223176.6</v>
      </c>
      <c r="C93" s="65">
        <v>71767.6</v>
      </c>
      <c r="D93" s="65">
        <v>1593.8</v>
      </c>
      <c r="E93" s="65">
        <v>1878.3</v>
      </c>
      <c r="F93" s="65">
        <v>4089.8</v>
      </c>
      <c r="G93" s="65">
        <v>47.4</v>
      </c>
      <c r="H93" s="67">
        <v>243.7</v>
      </c>
      <c r="I93" s="65">
        <f t="shared" si="3"/>
        <v>302797.2</v>
      </c>
      <c r="J93" s="73">
        <v>115526.4</v>
      </c>
      <c r="K93" s="65">
        <v>215693.9</v>
      </c>
      <c r="L93" s="69">
        <v>1178.9</v>
      </c>
      <c r="M93" s="69">
        <v>2000</v>
      </c>
      <c r="N93" s="65">
        <v>20</v>
      </c>
      <c r="O93" s="70" t="s">
        <v>4</v>
      </c>
      <c r="P93" s="65">
        <v>12654.2</v>
      </c>
      <c r="Q93" s="69" t="s">
        <v>4</v>
      </c>
      <c r="R93" s="72">
        <v>-44276.2</v>
      </c>
      <c r="S93" s="65">
        <f t="shared" si="4"/>
        <v>302797.2</v>
      </c>
      <c r="T93" s="65">
        <v>1064238.65</v>
      </c>
      <c r="U93" s="65">
        <f t="shared" si="5"/>
        <v>3.5146911860479553</v>
      </c>
    </row>
    <row r="94" spans="1:21" s="62" customFormat="1" ht="15.75">
      <c r="A94" s="64">
        <v>42095</v>
      </c>
      <c r="B94" s="65">
        <v>238022.8</v>
      </c>
      <c r="C94" s="65">
        <v>72697.2</v>
      </c>
      <c r="D94" s="65">
        <v>3120.4</v>
      </c>
      <c r="E94" s="65">
        <v>1431.1</v>
      </c>
      <c r="F94" s="65">
        <v>4725.5</v>
      </c>
      <c r="G94" s="65">
        <v>18.4</v>
      </c>
      <c r="H94" s="67">
        <v>403.8</v>
      </c>
      <c r="I94" s="65">
        <f t="shared" si="3"/>
        <v>320419.2</v>
      </c>
      <c r="J94" s="73">
        <v>93523.4</v>
      </c>
      <c r="K94" s="65">
        <v>242062.80000000002</v>
      </c>
      <c r="L94" s="69">
        <v>10000</v>
      </c>
      <c r="M94" s="69">
        <v>2000</v>
      </c>
      <c r="N94" s="65">
        <v>20</v>
      </c>
      <c r="O94" s="70" t="s">
        <v>4</v>
      </c>
      <c r="P94" s="65">
        <v>12455.3</v>
      </c>
      <c r="Q94" s="69" t="s">
        <v>4</v>
      </c>
      <c r="R94" s="72">
        <v>-39642.3</v>
      </c>
      <c r="S94" s="65">
        <f t="shared" si="4"/>
        <v>320419.2</v>
      </c>
      <c r="T94" s="65">
        <v>1108914.6333333335</v>
      </c>
      <c r="U94" s="65">
        <f t="shared" si="5"/>
        <v>3.4608245490074676</v>
      </c>
    </row>
    <row r="95" spans="1:21" s="62" customFormat="1" ht="15.75">
      <c r="A95" s="64">
        <v>42125</v>
      </c>
      <c r="B95" s="65">
        <v>248023.4</v>
      </c>
      <c r="C95" s="65">
        <v>69415.7</v>
      </c>
      <c r="D95" s="65">
        <v>6610</v>
      </c>
      <c r="E95" s="65">
        <v>1979.6</v>
      </c>
      <c r="F95" s="65">
        <v>5097.9</v>
      </c>
      <c r="G95" s="65">
        <v>48</v>
      </c>
      <c r="H95" s="67">
        <v>588.3</v>
      </c>
      <c r="I95" s="65">
        <f t="shared" si="3"/>
        <v>331762.89999999997</v>
      </c>
      <c r="J95" s="73">
        <v>96969.1</v>
      </c>
      <c r="K95" s="65">
        <v>258484.9</v>
      </c>
      <c r="L95" s="69">
        <v>911.5</v>
      </c>
      <c r="M95" s="69">
        <v>2000</v>
      </c>
      <c r="N95" s="65">
        <v>20</v>
      </c>
      <c r="O95" s="70" t="s">
        <v>4</v>
      </c>
      <c r="P95" s="65">
        <v>12774.8</v>
      </c>
      <c r="Q95" s="69" t="s">
        <v>4</v>
      </c>
      <c r="R95" s="72">
        <v>-39397.4</v>
      </c>
      <c r="S95" s="65">
        <f t="shared" si="4"/>
        <v>331762.89999999997</v>
      </c>
      <c r="T95" s="65">
        <v>1127841.6166666667</v>
      </c>
      <c r="U95" s="65">
        <f t="shared" si="5"/>
        <v>3.3995411080222255</v>
      </c>
    </row>
    <row r="96" spans="1:21" s="62" customFormat="1" ht="15.75">
      <c r="A96" s="64">
        <v>42156</v>
      </c>
      <c r="B96" s="65">
        <v>254961.4</v>
      </c>
      <c r="C96" s="65">
        <v>63611.8</v>
      </c>
      <c r="D96" s="65">
        <v>9771.3</v>
      </c>
      <c r="E96" s="65">
        <v>2089.9</v>
      </c>
      <c r="F96" s="65">
        <v>3640.6</v>
      </c>
      <c r="G96" s="65">
        <v>62.4</v>
      </c>
      <c r="H96" s="67">
        <v>357.5</v>
      </c>
      <c r="I96" s="65">
        <f t="shared" si="3"/>
        <v>334494.9</v>
      </c>
      <c r="J96" s="73">
        <v>11927.499999999976</v>
      </c>
      <c r="K96" s="65">
        <v>318199.6</v>
      </c>
      <c r="L96" s="69">
        <v>20000</v>
      </c>
      <c r="M96" s="69">
        <v>2000</v>
      </c>
      <c r="N96" s="65">
        <v>20</v>
      </c>
      <c r="O96" s="70" t="s">
        <v>4</v>
      </c>
      <c r="P96" s="65">
        <v>13128.8</v>
      </c>
      <c r="Q96" s="69" t="s">
        <v>4</v>
      </c>
      <c r="R96" s="72">
        <v>-30781.000000000015</v>
      </c>
      <c r="S96" s="65">
        <f t="shared" si="4"/>
        <v>334494.89999999997</v>
      </c>
      <c r="T96" s="65">
        <v>1104077.7999999996</v>
      </c>
      <c r="U96" s="65">
        <f t="shared" si="5"/>
        <v>3.300731341494293</v>
      </c>
    </row>
    <row r="97" spans="1:21" s="62" customFormat="1" ht="15.75">
      <c r="A97" s="64">
        <v>42186</v>
      </c>
      <c r="B97" s="65">
        <v>238905.2</v>
      </c>
      <c r="C97" s="65">
        <v>80850</v>
      </c>
      <c r="D97" s="65">
        <v>2711.7</v>
      </c>
      <c r="E97" s="65">
        <v>1992.3</v>
      </c>
      <c r="F97" s="65">
        <v>2932.2</v>
      </c>
      <c r="G97" s="65">
        <v>59.3</v>
      </c>
      <c r="H97" s="67">
        <v>428</v>
      </c>
      <c r="I97" s="65">
        <f t="shared" si="3"/>
        <v>327878.7</v>
      </c>
      <c r="J97" s="73">
        <v>-2305.6</v>
      </c>
      <c r="K97" s="65">
        <v>340759.7</v>
      </c>
      <c r="L97" s="69">
        <v>6000</v>
      </c>
      <c r="M97" s="69">
        <v>2000</v>
      </c>
      <c r="N97" s="65">
        <v>20</v>
      </c>
      <c r="O97" s="70" t="s">
        <v>4</v>
      </c>
      <c r="P97" s="65">
        <v>13666.4</v>
      </c>
      <c r="Q97" s="69" t="s">
        <v>4</v>
      </c>
      <c r="R97" s="72">
        <v>-32261.79999999999</v>
      </c>
      <c r="S97" s="65">
        <f t="shared" si="4"/>
        <v>327878.70000000007</v>
      </c>
      <c r="T97" s="65">
        <v>1102324</v>
      </c>
      <c r="U97" s="65">
        <f t="shared" si="5"/>
        <v>3.3619872227137657</v>
      </c>
    </row>
    <row r="98" spans="1:21" s="62" customFormat="1" ht="15.75">
      <c r="A98" s="64">
        <v>42217</v>
      </c>
      <c r="B98" s="65">
        <v>230953.7</v>
      </c>
      <c r="C98" s="65">
        <v>89861</v>
      </c>
      <c r="D98" s="65">
        <v>3048.9</v>
      </c>
      <c r="E98" s="65">
        <v>3013.9</v>
      </c>
      <c r="F98" s="65">
        <v>1505.9</v>
      </c>
      <c r="G98" s="65">
        <v>18.2</v>
      </c>
      <c r="H98" s="67">
        <v>333.6</v>
      </c>
      <c r="I98" s="65">
        <f t="shared" si="3"/>
        <v>328735.20000000007</v>
      </c>
      <c r="J98" s="73">
        <v>-43032.30000000001</v>
      </c>
      <c r="K98" s="65">
        <v>375105.60000000003</v>
      </c>
      <c r="L98" s="69">
        <v>10000</v>
      </c>
      <c r="M98" s="69">
        <v>2000</v>
      </c>
      <c r="N98" s="65">
        <v>20</v>
      </c>
      <c r="O98" s="70" t="s">
        <v>4</v>
      </c>
      <c r="P98" s="65">
        <v>14221.5</v>
      </c>
      <c r="Q98" s="69" t="s">
        <v>4</v>
      </c>
      <c r="R98" s="72">
        <v>-29579.6</v>
      </c>
      <c r="S98" s="65">
        <f t="shared" si="4"/>
        <v>328735.20000000007</v>
      </c>
      <c r="T98" s="65">
        <v>1110766.5777777778</v>
      </c>
      <c r="U98" s="65">
        <f t="shared" si="5"/>
        <v>3.378909766212373</v>
      </c>
    </row>
    <row r="99" spans="1:21" s="62" customFormat="1" ht="15.75">
      <c r="A99" s="64">
        <v>42248</v>
      </c>
      <c r="B99" s="65">
        <v>216072.1</v>
      </c>
      <c r="C99" s="65">
        <v>79716.8</v>
      </c>
      <c r="D99" s="65">
        <v>5700.2</v>
      </c>
      <c r="E99" s="65">
        <v>3810.3</v>
      </c>
      <c r="F99" s="65">
        <v>8658</v>
      </c>
      <c r="G99" s="65">
        <v>33.1</v>
      </c>
      <c r="H99" s="67">
        <v>323.5</v>
      </c>
      <c r="I99" s="65">
        <f t="shared" si="3"/>
        <v>314314</v>
      </c>
      <c r="J99" s="73">
        <v>-77050.1</v>
      </c>
      <c r="K99" s="65">
        <v>398227.1</v>
      </c>
      <c r="L99" s="69">
        <v>4840.3</v>
      </c>
      <c r="M99" s="69">
        <v>2000</v>
      </c>
      <c r="N99" s="65">
        <v>20</v>
      </c>
      <c r="O99" s="70" t="s">
        <v>4</v>
      </c>
      <c r="P99" s="65">
        <v>14713.9</v>
      </c>
      <c r="Q99" s="69" t="s">
        <v>4</v>
      </c>
      <c r="R99" s="72">
        <v>-28437.199999999997</v>
      </c>
      <c r="S99" s="65">
        <f t="shared" si="4"/>
        <v>314314</v>
      </c>
      <c r="T99" s="65">
        <v>1107152.9944444443</v>
      </c>
      <c r="U99" s="65">
        <f t="shared" si="5"/>
        <v>3.5224425079520616</v>
      </c>
    </row>
    <row r="100" spans="1:21" s="62" customFormat="1" ht="15.75">
      <c r="A100" s="64">
        <v>42278</v>
      </c>
      <c r="B100" s="65">
        <v>225234.3</v>
      </c>
      <c r="C100" s="65">
        <v>112668.5</v>
      </c>
      <c r="D100" s="65">
        <v>6435.6</v>
      </c>
      <c r="E100" s="65">
        <v>2770.6</v>
      </c>
      <c r="F100" s="65">
        <v>6415.9</v>
      </c>
      <c r="G100" s="65">
        <v>25.1</v>
      </c>
      <c r="H100" s="67">
        <v>463.8</v>
      </c>
      <c r="I100" s="65">
        <f t="shared" si="3"/>
        <v>354013.79999999993</v>
      </c>
      <c r="J100" s="73">
        <v>-58413.89999999999</v>
      </c>
      <c r="K100" s="65">
        <v>430637.3</v>
      </c>
      <c r="L100" s="69">
        <v>0</v>
      </c>
      <c r="M100" s="69">
        <v>2000</v>
      </c>
      <c r="N100" s="65">
        <v>20</v>
      </c>
      <c r="O100" s="70" t="s">
        <v>4</v>
      </c>
      <c r="P100" s="65">
        <v>14871.7</v>
      </c>
      <c r="Q100" s="69" t="s">
        <v>4</v>
      </c>
      <c r="R100" s="72">
        <v>-35101.3</v>
      </c>
      <c r="S100" s="65">
        <f t="shared" si="4"/>
        <v>354013.80000000005</v>
      </c>
      <c r="T100" s="65">
        <v>1146162.1703703701</v>
      </c>
      <c r="U100" s="65">
        <f t="shared" si="5"/>
        <v>3.2376200316777775</v>
      </c>
    </row>
    <row r="101" spans="1:21" s="62" customFormat="1" ht="15.75">
      <c r="A101" s="64">
        <v>42309</v>
      </c>
      <c r="B101" s="65">
        <v>221763.4</v>
      </c>
      <c r="C101" s="65">
        <v>89671.1</v>
      </c>
      <c r="D101" s="65">
        <v>835</v>
      </c>
      <c r="E101" s="65">
        <v>2847.7</v>
      </c>
      <c r="F101" s="65">
        <v>4746.9</v>
      </c>
      <c r="G101" s="65">
        <v>22</v>
      </c>
      <c r="H101" s="67">
        <v>870.5</v>
      </c>
      <c r="I101" s="65">
        <f t="shared" si="3"/>
        <v>320756.60000000003</v>
      </c>
      <c r="J101" s="73">
        <v>-112837.1</v>
      </c>
      <c r="K101" s="65">
        <v>437738.6</v>
      </c>
      <c r="L101" s="69">
        <v>16493.2</v>
      </c>
      <c r="M101" s="69">
        <v>2000</v>
      </c>
      <c r="N101" s="65">
        <v>20</v>
      </c>
      <c r="O101" s="70" t="s">
        <v>4</v>
      </c>
      <c r="P101" s="65">
        <v>14969.3</v>
      </c>
      <c r="Q101" s="69" t="s">
        <v>4</v>
      </c>
      <c r="R101" s="72">
        <v>-37627.400000000016</v>
      </c>
      <c r="S101" s="65">
        <f t="shared" si="4"/>
        <v>320756.6</v>
      </c>
      <c r="T101" s="65">
        <v>1088495.485802469</v>
      </c>
      <c r="U101" s="65">
        <f t="shared" si="5"/>
        <v>3.3935248278678256</v>
      </c>
    </row>
    <row r="102" spans="1:21" s="62" customFormat="1" ht="15.75">
      <c r="A102" s="64">
        <v>42339</v>
      </c>
      <c r="B102" s="65">
        <v>230723.7</v>
      </c>
      <c r="C102" s="65">
        <v>84351</v>
      </c>
      <c r="D102" s="65">
        <v>1611</v>
      </c>
      <c r="E102" s="65">
        <v>2209.5</v>
      </c>
      <c r="F102" s="65">
        <v>4368.5</v>
      </c>
      <c r="G102" s="65">
        <v>44.5</v>
      </c>
      <c r="H102" s="67">
        <v>1200</v>
      </c>
      <c r="I102" s="65">
        <f t="shared" si="3"/>
        <v>324508.2</v>
      </c>
      <c r="J102" s="73">
        <v>-132985.6</v>
      </c>
      <c r="K102" s="65">
        <v>452581.6</v>
      </c>
      <c r="L102" s="69">
        <v>19800</v>
      </c>
      <c r="M102" s="69">
        <v>2000</v>
      </c>
      <c r="N102" s="65">
        <v>20</v>
      </c>
      <c r="O102" s="70" t="s">
        <v>4</v>
      </c>
      <c r="P102" s="65">
        <v>14933.9</v>
      </c>
      <c r="Q102" s="69" t="s">
        <v>4</v>
      </c>
      <c r="R102" s="72">
        <v>-31841.69999999999</v>
      </c>
      <c r="S102" s="65">
        <f t="shared" si="4"/>
        <v>324508.2</v>
      </c>
      <c r="T102" s="65">
        <v>1106380</v>
      </c>
      <c r="U102" s="65">
        <f t="shared" si="5"/>
        <v>3.4094053709582686</v>
      </c>
    </row>
    <row r="103" spans="1:21" s="62" customFormat="1" ht="15.75">
      <c r="A103" s="64">
        <v>42370</v>
      </c>
      <c r="B103" s="65">
        <v>226455.9</v>
      </c>
      <c r="C103" s="65">
        <v>97415.5</v>
      </c>
      <c r="D103" s="65">
        <v>1365.4</v>
      </c>
      <c r="E103" s="65">
        <v>1524.2</v>
      </c>
      <c r="F103" s="65">
        <v>2402.5</v>
      </c>
      <c r="G103" s="65">
        <v>52.7</v>
      </c>
      <c r="H103" s="67">
        <v>588.7</v>
      </c>
      <c r="I103" s="65">
        <f t="shared" si="3"/>
        <v>329804.9000000001</v>
      </c>
      <c r="J103" s="73">
        <v>-135855.99999999997</v>
      </c>
      <c r="K103" s="65">
        <v>440990.69999999995</v>
      </c>
      <c r="L103" s="69">
        <v>37705</v>
      </c>
      <c r="M103" s="69">
        <v>2000</v>
      </c>
      <c r="N103" s="65">
        <v>20</v>
      </c>
      <c r="O103" s="70" t="s">
        <v>4</v>
      </c>
      <c r="P103" s="65">
        <v>15514.3</v>
      </c>
      <c r="Q103" s="69" t="s">
        <v>4</v>
      </c>
      <c r="R103" s="72">
        <v>-30569.1</v>
      </c>
      <c r="S103" s="65">
        <f t="shared" si="4"/>
        <v>329804.89999999997</v>
      </c>
      <c r="T103" s="65">
        <v>1091814.066666667</v>
      </c>
      <c r="U103" s="65">
        <f t="shared" si="5"/>
        <v>3.3104846734134834</v>
      </c>
    </row>
    <row r="104" spans="1:21" s="62" customFormat="1" ht="15.75">
      <c r="A104" s="64">
        <v>42401</v>
      </c>
      <c r="B104" s="65">
        <v>228222</v>
      </c>
      <c r="C104" s="65">
        <v>82311.3</v>
      </c>
      <c r="D104" s="65">
        <v>10313.2</v>
      </c>
      <c r="E104" s="65">
        <v>2882.1</v>
      </c>
      <c r="F104" s="65">
        <v>9164.2</v>
      </c>
      <c r="G104" s="65">
        <v>6.9</v>
      </c>
      <c r="H104" s="67">
        <v>948.2</v>
      </c>
      <c r="I104" s="65">
        <f t="shared" si="3"/>
        <v>333847.9</v>
      </c>
      <c r="J104" s="73">
        <v>-166598.1</v>
      </c>
      <c r="K104" s="65">
        <v>468504.30000000005</v>
      </c>
      <c r="L104" s="69">
        <v>43964.8</v>
      </c>
      <c r="M104" s="69">
        <v>2000</v>
      </c>
      <c r="N104" s="65">
        <v>20</v>
      </c>
      <c r="O104" s="70" t="s">
        <v>4</v>
      </c>
      <c r="P104" s="65">
        <v>15543.1</v>
      </c>
      <c r="Q104" s="69" t="s">
        <v>4</v>
      </c>
      <c r="R104" s="72">
        <v>-29586.200000000004</v>
      </c>
      <c r="S104" s="65">
        <f t="shared" si="4"/>
        <v>333847.9</v>
      </c>
      <c r="T104" s="65">
        <v>1108364.6333333333</v>
      </c>
      <c r="U104" s="65">
        <f t="shared" si="5"/>
        <v>3.3199688640645433</v>
      </c>
    </row>
    <row r="105" spans="1:21" s="62" customFormat="1" ht="15.75">
      <c r="A105" s="64">
        <v>42430</v>
      </c>
      <c r="B105" s="65">
        <v>219964.2</v>
      </c>
      <c r="C105" s="65">
        <v>94301.6</v>
      </c>
      <c r="D105" s="65">
        <v>2510.7</v>
      </c>
      <c r="E105" s="65">
        <v>2734.9</v>
      </c>
      <c r="F105" s="65">
        <v>2813.9</v>
      </c>
      <c r="G105" s="65">
        <v>26.4</v>
      </c>
      <c r="H105" s="67">
        <v>910.3</v>
      </c>
      <c r="I105" s="65">
        <f t="shared" si="3"/>
        <v>323262.0000000001</v>
      </c>
      <c r="J105" s="73">
        <v>-194954</v>
      </c>
      <c r="K105" s="65">
        <v>453694.6</v>
      </c>
      <c r="L105" s="69">
        <v>71850</v>
      </c>
      <c r="M105" s="69">
        <v>2000</v>
      </c>
      <c r="N105" s="65">
        <v>20</v>
      </c>
      <c r="O105" s="70" t="s">
        <v>4</v>
      </c>
      <c r="P105" s="65">
        <v>15893</v>
      </c>
      <c r="Q105" s="69" t="s">
        <v>4</v>
      </c>
      <c r="R105" s="72">
        <v>-25241.600000000006</v>
      </c>
      <c r="S105" s="65">
        <f t="shared" si="4"/>
        <v>323262</v>
      </c>
      <c r="T105" s="65">
        <v>1079593.5999999999</v>
      </c>
      <c r="U105" s="65">
        <f t="shared" si="5"/>
        <v>3.3396860750722306</v>
      </c>
    </row>
    <row r="106" spans="1:21" s="62" customFormat="1" ht="15.75">
      <c r="A106" s="64">
        <v>42461</v>
      </c>
      <c r="B106" s="65">
        <v>230212</v>
      </c>
      <c r="C106" s="65">
        <v>112572.5</v>
      </c>
      <c r="D106" s="65">
        <v>1361.9</v>
      </c>
      <c r="E106" s="65">
        <v>1956.8</v>
      </c>
      <c r="F106" s="65">
        <v>3187.7</v>
      </c>
      <c r="G106" s="65">
        <v>15.2</v>
      </c>
      <c r="H106" s="67">
        <v>438.4</v>
      </c>
      <c r="I106" s="65">
        <f t="shared" si="3"/>
        <v>349744.50000000006</v>
      </c>
      <c r="J106" s="73">
        <v>-175516.19999999998</v>
      </c>
      <c r="K106" s="65">
        <v>456044.29999999993</v>
      </c>
      <c r="L106" s="69">
        <v>72200</v>
      </c>
      <c r="M106" s="69">
        <v>2000</v>
      </c>
      <c r="N106" s="65">
        <v>20</v>
      </c>
      <c r="O106" s="70" t="s">
        <v>4</v>
      </c>
      <c r="P106" s="65">
        <v>16072.6</v>
      </c>
      <c r="Q106" s="69" t="s">
        <v>4</v>
      </c>
      <c r="R106" s="72">
        <v>-21076.199999999997</v>
      </c>
      <c r="S106" s="65">
        <f t="shared" si="4"/>
        <v>349744.49999999994</v>
      </c>
      <c r="T106" s="65">
        <v>1105144.2666666664</v>
      </c>
      <c r="U106" s="65">
        <f t="shared" si="5"/>
        <v>3.159861746694133</v>
      </c>
    </row>
    <row r="107" spans="1:21" s="62" customFormat="1" ht="15.75">
      <c r="A107" s="64">
        <v>42491</v>
      </c>
      <c r="B107" s="65">
        <v>230195.9</v>
      </c>
      <c r="C107" s="65">
        <v>105627.9</v>
      </c>
      <c r="D107" s="65">
        <v>7539.1</v>
      </c>
      <c r="E107" s="65">
        <v>2568.2</v>
      </c>
      <c r="F107" s="65">
        <v>7710.2</v>
      </c>
      <c r="G107" s="65">
        <v>37.6</v>
      </c>
      <c r="H107" s="67">
        <v>798.3</v>
      </c>
      <c r="I107" s="65">
        <f t="shared" si="3"/>
        <v>354477.19999999995</v>
      </c>
      <c r="J107" s="73">
        <v>-195743.4</v>
      </c>
      <c r="K107" s="65">
        <v>474258.10000000003</v>
      </c>
      <c r="L107" s="69">
        <v>82000</v>
      </c>
      <c r="M107" s="69">
        <v>2000</v>
      </c>
      <c r="N107" s="65">
        <v>20</v>
      </c>
      <c r="O107" s="70" t="s">
        <v>4</v>
      </c>
      <c r="P107" s="65">
        <v>16307.1</v>
      </c>
      <c r="Q107" s="69" t="s">
        <v>4</v>
      </c>
      <c r="R107" s="72">
        <v>-24364.59999999999</v>
      </c>
      <c r="S107" s="65">
        <f t="shared" si="4"/>
        <v>354477.20000000007</v>
      </c>
      <c r="T107" s="65">
        <v>1104586.5333333334</v>
      </c>
      <c r="U107" s="65">
        <f t="shared" si="5"/>
        <v>3.1161003679033055</v>
      </c>
    </row>
    <row r="108" spans="1:21" s="62" customFormat="1" ht="15.75">
      <c r="A108" s="64">
        <v>42522</v>
      </c>
      <c r="B108" s="65">
        <v>255415.5</v>
      </c>
      <c r="C108" s="65">
        <v>98845.3</v>
      </c>
      <c r="D108" s="65">
        <v>3186.6</v>
      </c>
      <c r="E108" s="65">
        <v>1740</v>
      </c>
      <c r="F108" s="65">
        <v>4307.5</v>
      </c>
      <c r="G108" s="65">
        <v>16.1</v>
      </c>
      <c r="H108" s="67">
        <v>557.9</v>
      </c>
      <c r="I108" s="65">
        <f t="shared" si="3"/>
        <v>364068.89999999997</v>
      </c>
      <c r="J108" s="73">
        <v>-186003.4</v>
      </c>
      <c r="K108" s="65">
        <v>457106.39999999997</v>
      </c>
      <c r="L108" s="69">
        <v>101000</v>
      </c>
      <c r="M108" s="69">
        <v>2000</v>
      </c>
      <c r="N108" s="65">
        <v>20</v>
      </c>
      <c r="O108" s="70"/>
      <c r="P108" s="65">
        <v>16553.2</v>
      </c>
      <c r="Q108" s="69" t="s">
        <v>4</v>
      </c>
      <c r="R108" s="72">
        <v>-26607.29999999999</v>
      </c>
      <c r="S108" s="65">
        <f t="shared" si="4"/>
        <v>364068.9</v>
      </c>
      <c r="T108" s="65">
        <v>1122380.2999999998</v>
      </c>
      <c r="U108" s="65">
        <f t="shared" si="5"/>
        <v>3.0828788177182944</v>
      </c>
    </row>
    <row r="109" spans="1:21" s="62" customFormat="1" ht="15.75">
      <c r="A109" s="64">
        <v>42552</v>
      </c>
      <c r="B109" s="65">
        <v>265902.6</v>
      </c>
      <c r="C109" s="65">
        <v>101091.2</v>
      </c>
      <c r="D109" s="65">
        <v>6715.9</v>
      </c>
      <c r="E109" s="65">
        <v>2646.6</v>
      </c>
      <c r="F109" s="65">
        <v>5193.3</v>
      </c>
      <c r="G109" s="65">
        <v>8.4</v>
      </c>
      <c r="H109" s="67">
        <v>772.4</v>
      </c>
      <c r="I109" s="65">
        <f t="shared" si="3"/>
        <v>382330.4</v>
      </c>
      <c r="J109" s="73">
        <v>-186226.3</v>
      </c>
      <c r="K109" s="65">
        <v>464133.8</v>
      </c>
      <c r="L109" s="69">
        <v>111437</v>
      </c>
      <c r="M109" s="69">
        <v>2000</v>
      </c>
      <c r="N109" s="65">
        <v>20</v>
      </c>
      <c r="O109" s="70"/>
      <c r="P109" s="65">
        <v>16490.9</v>
      </c>
      <c r="Q109" s="69" t="s">
        <v>4</v>
      </c>
      <c r="R109" s="72">
        <v>-25525</v>
      </c>
      <c r="S109" s="65">
        <f t="shared" si="4"/>
        <v>382330.4</v>
      </c>
      <c r="T109" s="65">
        <v>1124321</v>
      </c>
      <c r="U109" s="65">
        <f t="shared" si="5"/>
        <v>2.9407052120365003</v>
      </c>
    </row>
    <row r="110" spans="1:21" s="62" customFormat="1" ht="15.75">
      <c r="A110" s="64">
        <v>42583</v>
      </c>
      <c r="B110" s="65">
        <v>259211.2</v>
      </c>
      <c r="C110" s="65">
        <v>96485.6</v>
      </c>
      <c r="D110" s="65">
        <v>678.2</v>
      </c>
      <c r="E110" s="65">
        <v>3581.1</v>
      </c>
      <c r="F110" s="65">
        <v>4709.8</v>
      </c>
      <c r="G110" s="65">
        <v>5.4</v>
      </c>
      <c r="H110" s="67">
        <v>2762.9</v>
      </c>
      <c r="I110" s="65">
        <f t="shared" si="3"/>
        <v>367434.20000000007</v>
      </c>
      <c r="J110" s="73">
        <v>-192550.6</v>
      </c>
      <c r="K110" s="65">
        <v>464665.5</v>
      </c>
      <c r="L110" s="69">
        <v>101883</v>
      </c>
      <c r="M110" s="69">
        <v>2000</v>
      </c>
      <c r="N110" s="65">
        <v>20</v>
      </c>
      <c r="O110" s="70"/>
      <c r="P110" s="65">
        <v>16453.2</v>
      </c>
      <c r="Q110" s="69" t="s">
        <v>4</v>
      </c>
      <c r="R110" s="72">
        <v>-25036.89999999998</v>
      </c>
      <c r="S110" s="65">
        <f t="shared" si="4"/>
        <v>367434.20000000007</v>
      </c>
      <c r="T110" s="65">
        <v>1133928.8</v>
      </c>
      <c r="U110" s="65">
        <f t="shared" si="5"/>
        <v>3.0860730982581366</v>
      </c>
    </row>
    <row r="111" spans="1:21" s="62" customFormat="1" ht="15.75">
      <c r="A111" s="64">
        <v>42614</v>
      </c>
      <c r="B111" s="65">
        <v>254499.1</v>
      </c>
      <c r="C111" s="65">
        <v>124775.9</v>
      </c>
      <c r="D111" s="65">
        <v>834</v>
      </c>
      <c r="E111" s="65">
        <v>3523.6</v>
      </c>
      <c r="F111" s="65">
        <v>4926.1</v>
      </c>
      <c r="G111" s="65">
        <v>3.6</v>
      </c>
      <c r="H111" s="67">
        <v>1138.3</v>
      </c>
      <c r="I111" s="65">
        <f t="shared" si="3"/>
        <v>389700.5999999999</v>
      </c>
      <c r="J111" s="73">
        <v>-181601</v>
      </c>
      <c r="K111" s="65">
        <v>457923.6</v>
      </c>
      <c r="L111" s="69">
        <v>118705</v>
      </c>
      <c r="M111" s="69">
        <v>2000</v>
      </c>
      <c r="N111" s="65">
        <v>20</v>
      </c>
      <c r="O111" s="70"/>
      <c r="P111" s="65">
        <v>16291.4</v>
      </c>
      <c r="Q111" s="69" t="s">
        <v>4</v>
      </c>
      <c r="R111" s="72">
        <v>-23638.40000000001</v>
      </c>
      <c r="S111" s="65">
        <f t="shared" si="4"/>
        <v>389700.6</v>
      </c>
      <c r="T111" s="65">
        <v>1136853.5</v>
      </c>
      <c r="U111" s="65">
        <f t="shared" si="5"/>
        <v>2.9172485236101773</v>
      </c>
    </row>
    <row r="112" spans="1:21" s="62" customFormat="1" ht="15.75">
      <c r="A112" s="64">
        <v>42644</v>
      </c>
      <c r="B112" s="65">
        <v>254519.8</v>
      </c>
      <c r="C112" s="65">
        <v>112931.8</v>
      </c>
      <c r="D112" s="65">
        <v>1498.7</v>
      </c>
      <c r="E112" s="65">
        <v>3149.6</v>
      </c>
      <c r="F112" s="65">
        <v>3531.1</v>
      </c>
      <c r="G112" s="65">
        <v>5.2</v>
      </c>
      <c r="H112" s="67">
        <v>1875</v>
      </c>
      <c r="I112" s="65">
        <f t="shared" si="3"/>
        <v>377511.19999999995</v>
      </c>
      <c r="J112" s="73">
        <v>-181634.80000000002</v>
      </c>
      <c r="K112" s="65">
        <v>470608.2</v>
      </c>
      <c r="L112" s="69">
        <v>101274</v>
      </c>
      <c r="M112" s="69">
        <v>2000</v>
      </c>
      <c r="N112" s="65">
        <v>20</v>
      </c>
      <c r="O112" s="70"/>
      <c r="P112" s="65">
        <v>16036.3</v>
      </c>
      <c r="Q112" s="69" t="s">
        <v>4</v>
      </c>
      <c r="R112" s="72">
        <v>-30792.5</v>
      </c>
      <c r="S112" s="65">
        <f t="shared" si="4"/>
        <v>377511.2</v>
      </c>
      <c r="T112" s="65">
        <v>1142474.4666666666</v>
      </c>
      <c r="U112" s="65">
        <f t="shared" si="5"/>
        <v>3.0263326403737603</v>
      </c>
    </row>
    <row r="113" spans="1:21" s="62" customFormat="1" ht="15.75">
      <c r="A113" s="64">
        <v>42675</v>
      </c>
      <c r="B113" s="65">
        <v>255283.4</v>
      </c>
      <c r="C113" s="65">
        <v>125278.8</v>
      </c>
      <c r="D113" s="65">
        <v>8178.4</v>
      </c>
      <c r="E113" s="65">
        <v>2943.8</v>
      </c>
      <c r="F113" s="65">
        <v>9000.1</v>
      </c>
      <c r="G113" s="65">
        <v>3.2</v>
      </c>
      <c r="H113" s="67">
        <v>1378.3</v>
      </c>
      <c r="I113" s="65">
        <f t="shared" si="3"/>
        <v>402066</v>
      </c>
      <c r="J113" s="73">
        <v>-174078</v>
      </c>
      <c r="K113" s="65">
        <v>494743.1</v>
      </c>
      <c r="L113" s="69">
        <v>101050</v>
      </c>
      <c r="M113" s="69">
        <v>2000</v>
      </c>
      <c r="N113" s="65">
        <v>20</v>
      </c>
      <c r="O113" s="70"/>
      <c r="P113" s="65">
        <v>15955.6</v>
      </c>
      <c r="Q113" s="69" t="s">
        <v>4</v>
      </c>
      <c r="R113" s="72">
        <v>-37624.69999999999</v>
      </c>
      <c r="S113" s="65">
        <f t="shared" si="4"/>
        <v>402065.99999999994</v>
      </c>
      <c r="T113" s="65">
        <v>1162715.7888888887</v>
      </c>
      <c r="U113" s="65">
        <f t="shared" si="5"/>
        <v>2.891853051212708</v>
      </c>
    </row>
    <row r="114" spans="1:21" s="62" customFormat="1" ht="15.75">
      <c r="A114" s="64">
        <v>42705</v>
      </c>
      <c r="B114" s="65">
        <v>267512.5</v>
      </c>
      <c r="C114" s="65">
        <v>134302.8</v>
      </c>
      <c r="D114" s="65">
        <v>5995.8</v>
      </c>
      <c r="E114" s="65">
        <v>3575.7</v>
      </c>
      <c r="F114" s="65">
        <v>6509.8</v>
      </c>
      <c r="G114" s="65">
        <v>7.7</v>
      </c>
      <c r="H114" s="67">
        <v>1319.7</v>
      </c>
      <c r="I114" s="65">
        <f t="shared" si="3"/>
        <v>419224</v>
      </c>
      <c r="J114" s="73">
        <v>-162073.80000000002</v>
      </c>
      <c r="K114" s="65">
        <v>509226.20000000007</v>
      </c>
      <c r="L114" s="69">
        <v>87000</v>
      </c>
      <c r="M114" s="69">
        <v>2000</v>
      </c>
      <c r="N114" s="65">
        <v>20</v>
      </c>
      <c r="O114" s="70"/>
      <c r="P114" s="65">
        <v>15731</v>
      </c>
      <c r="Q114" s="69" t="s">
        <v>4</v>
      </c>
      <c r="R114" s="72">
        <v>-32679.39999999999</v>
      </c>
      <c r="S114" s="65">
        <f t="shared" si="4"/>
        <v>419224.00000000006</v>
      </c>
      <c r="T114" s="65">
        <v>1187101.8</v>
      </c>
      <c r="U114" s="65">
        <f t="shared" si="5"/>
        <v>2.8316646947693838</v>
      </c>
    </row>
    <row r="115" spans="1:21" s="62" customFormat="1" ht="15.75">
      <c r="A115" s="64">
        <v>42766</v>
      </c>
      <c r="B115" s="65">
        <v>257413.7</v>
      </c>
      <c r="C115" s="65">
        <v>190039</v>
      </c>
      <c r="D115" s="65">
        <v>5009.2</v>
      </c>
      <c r="E115" s="65">
        <v>2479</v>
      </c>
      <c r="F115" s="65">
        <v>5833.8</v>
      </c>
      <c r="G115" s="65">
        <v>2.2</v>
      </c>
      <c r="H115" s="67">
        <v>22330.5</v>
      </c>
      <c r="I115" s="65">
        <f aca="true" t="shared" si="6" ref="I115:I138">H115+F115+E115+C115+B115+G115+D115</f>
        <v>483107.4</v>
      </c>
      <c r="J115" s="73">
        <v>-140840.69999999998</v>
      </c>
      <c r="K115" s="65">
        <v>518823.8999999999</v>
      </c>
      <c r="L115" s="69">
        <v>115936.4</v>
      </c>
      <c r="M115" s="69">
        <v>1000</v>
      </c>
      <c r="N115" s="65">
        <v>20</v>
      </c>
      <c r="O115" s="70"/>
      <c r="P115" s="65">
        <v>16300.9</v>
      </c>
      <c r="Q115" s="69" t="s">
        <v>4</v>
      </c>
      <c r="R115" s="72">
        <v>-28133.09999999998</v>
      </c>
      <c r="S115" s="65">
        <f t="shared" si="4"/>
        <v>483107.4</v>
      </c>
      <c r="T115" s="65">
        <v>1226183.0666666667</v>
      </c>
      <c r="U115" s="65">
        <f t="shared" si="5"/>
        <v>2.5381169211373424</v>
      </c>
    </row>
    <row r="116" spans="1:21" s="62" customFormat="1" ht="15.75">
      <c r="A116" s="64">
        <v>42794</v>
      </c>
      <c r="B116" s="65">
        <v>258459.9</v>
      </c>
      <c r="C116" s="65">
        <v>164896.8</v>
      </c>
      <c r="D116" s="65">
        <v>4951.3</v>
      </c>
      <c r="E116" s="65">
        <v>1876.3999999999999</v>
      </c>
      <c r="F116" s="65">
        <v>6435.300000000001</v>
      </c>
      <c r="G116" s="65">
        <v>2.2</v>
      </c>
      <c r="H116" s="67">
        <v>22811.899999999998</v>
      </c>
      <c r="I116" s="65">
        <f t="shared" si="6"/>
        <v>459433.8</v>
      </c>
      <c r="J116" s="73">
        <v>-116167</v>
      </c>
      <c r="K116" s="65">
        <v>494749</v>
      </c>
      <c r="L116" s="69">
        <v>95000</v>
      </c>
      <c r="M116" s="69">
        <v>1000</v>
      </c>
      <c r="N116" s="65">
        <v>20</v>
      </c>
      <c r="O116" s="70"/>
      <c r="P116" s="65">
        <v>18796.7</v>
      </c>
      <c r="Q116" s="69" t="s">
        <v>4</v>
      </c>
      <c r="R116" s="72">
        <v>-33964.89999999998</v>
      </c>
      <c r="S116" s="65">
        <f t="shared" si="4"/>
        <v>459433.80000000005</v>
      </c>
      <c r="T116" s="65">
        <v>1253536.8333333333</v>
      </c>
      <c r="U116" s="65">
        <f t="shared" si="5"/>
        <v>2.728438424280785</v>
      </c>
    </row>
    <row r="117" spans="1:21" s="62" customFormat="1" ht="15.75">
      <c r="A117" s="64">
        <v>42825</v>
      </c>
      <c r="B117" s="65">
        <v>267562.4</v>
      </c>
      <c r="C117" s="65">
        <v>167615</v>
      </c>
      <c r="D117" s="65">
        <v>14379.7</v>
      </c>
      <c r="E117" s="65">
        <v>2634.1</v>
      </c>
      <c r="F117" s="65">
        <v>12223.899999999998</v>
      </c>
      <c r="G117" s="65">
        <v>157.1</v>
      </c>
      <c r="H117" s="67">
        <v>21755.6</v>
      </c>
      <c r="I117" s="65">
        <f t="shared" si="6"/>
        <v>486327.8</v>
      </c>
      <c r="J117" s="73">
        <v>-133135.90000000002</v>
      </c>
      <c r="K117" s="65">
        <v>544205.1</v>
      </c>
      <c r="L117" s="69">
        <v>87840</v>
      </c>
      <c r="M117" s="69">
        <v>1000</v>
      </c>
      <c r="N117" s="65">
        <v>20</v>
      </c>
      <c r="O117" s="70"/>
      <c r="P117" s="65">
        <v>20527</v>
      </c>
      <c r="Q117" s="69" t="s">
        <v>4</v>
      </c>
      <c r="R117" s="72">
        <v>-34128.39999999999</v>
      </c>
      <c r="S117" s="65">
        <f t="shared" si="4"/>
        <v>486327.8</v>
      </c>
      <c r="T117" s="65">
        <v>1299479.7</v>
      </c>
      <c r="U117" s="65">
        <f t="shared" si="5"/>
        <v>2.6720243013045932</v>
      </c>
    </row>
    <row r="118" spans="1:21" s="62" customFormat="1" ht="15.75">
      <c r="A118" s="64">
        <v>42855</v>
      </c>
      <c r="B118" s="65">
        <v>269369.5</v>
      </c>
      <c r="C118" s="65">
        <v>160086.1</v>
      </c>
      <c r="D118" s="65">
        <v>11933.800000000001</v>
      </c>
      <c r="E118" s="65">
        <v>2462.2000000000003</v>
      </c>
      <c r="F118" s="65">
        <v>11015.3</v>
      </c>
      <c r="G118" s="65">
        <v>89.2</v>
      </c>
      <c r="H118" s="67">
        <v>27316.7</v>
      </c>
      <c r="I118" s="65">
        <f t="shared" si="6"/>
        <v>482272.8</v>
      </c>
      <c r="J118" s="73">
        <v>-140187.20000000004</v>
      </c>
      <c r="K118" s="65">
        <v>534377.3</v>
      </c>
      <c r="L118" s="69">
        <v>100000</v>
      </c>
      <c r="M118" s="69">
        <v>1000</v>
      </c>
      <c r="N118" s="65">
        <v>20</v>
      </c>
      <c r="O118" s="70"/>
      <c r="P118" s="65">
        <v>21248.3</v>
      </c>
      <c r="Q118" s="69" t="s">
        <v>4</v>
      </c>
      <c r="R118" s="72">
        <v>-34185.599999999984</v>
      </c>
      <c r="S118" s="65">
        <f t="shared" si="4"/>
        <v>482272.8</v>
      </c>
      <c r="T118" s="65">
        <v>1334499.8</v>
      </c>
      <c r="U118" s="65">
        <f t="shared" si="5"/>
        <v>2.767105671313</v>
      </c>
    </row>
    <row r="119" spans="1:21" s="62" customFormat="1" ht="15.75">
      <c r="A119" s="64">
        <v>42886</v>
      </c>
      <c r="B119" s="65">
        <v>276838.1</v>
      </c>
      <c r="C119" s="65">
        <v>152045.6</v>
      </c>
      <c r="D119" s="65">
        <v>11390.6</v>
      </c>
      <c r="E119" s="65">
        <v>1629.7999999999997</v>
      </c>
      <c r="F119" s="65">
        <v>13862.1</v>
      </c>
      <c r="G119" s="65">
        <v>29.3</v>
      </c>
      <c r="H119" s="67">
        <v>35984.9</v>
      </c>
      <c r="I119" s="65">
        <f t="shared" si="6"/>
        <v>491780.39999999997</v>
      </c>
      <c r="J119" s="73">
        <v>-104424.50000000006</v>
      </c>
      <c r="K119" s="65">
        <v>505175.29999999993</v>
      </c>
      <c r="L119" s="69">
        <v>100165.4</v>
      </c>
      <c r="M119" s="69">
        <v>1000</v>
      </c>
      <c r="N119" s="65">
        <v>20</v>
      </c>
      <c r="O119" s="70"/>
      <c r="P119" s="65">
        <v>22163.4</v>
      </c>
      <c r="Q119" s="69" t="s">
        <v>4</v>
      </c>
      <c r="R119" s="72">
        <v>-32319.19999999999</v>
      </c>
      <c r="S119" s="65">
        <f t="shared" si="4"/>
        <v>491780.39999999985</v>
      </c>
      <c r="T119" s="65">
        <v>1372733.4999999998</v>
      </c>
      <c r="U119" s="65">
        <f t="shared" si="5"/>
        <v>2.7913546371510534</v>
      </c>
    </row>
    <row r="120" spans="1:21" s="62" customFormat="1" ht="15.75">
      <c r="A120" s="64">
        <v>42916</v>
      </c>
      <c r="B120" s="65">
        <v>301775.5</v>
      </c>
      <c r="C120" s="65">
        <v>101969.2</v>
      </c>
      <c r="D120" s="65">
        <v>12376</v>
      </c>
      <c r="E120" s="65">
        <v>2615.3999999999996</v>
      </c>
      <c r="F120" s="65">
        <v>17691.3</v>
      </c>
      <c r="G120" s="65">
        <v>11</v>
      </c>
      <c r="H120" s="67">
        <v>31187.100000000002</v>
      </c>
      <c r="I120" s="65">
        <f t="shared" si="6"/>
        <v>467625.5</v>
      </c>
      <c r="J120" s="73">
        <v>-140476.99999999994</v>
      </c>
      <c r="K120" s="65">
        <v>542983.6000000001</v>
      </c>
      <c r="L120" s="69">
        <v>69737.5</v>
      </c>
      <c r="M120" s="69">
        <v>1000</v>
      </c>
      <c r="N120" s="65">
        <v>20</v>
      </c>
      <c r="O120" s="70"/>
      <c r="P120" s="65">
        <v>22527.9</v>
      </c>
      <c r="Q120" s="69" t="s">
        <v>4</v>
      </c>
      <c r="R120" s="72">
        <v>-28166.499999999993</v>
      </c>
      <c r="S120" s="65">
        <f t="shared" si="4"/>
        <v>467625.5000000002</v>
      </c>
      <c r="T120" s="65">
        <v>1417053.1</v>
      </c>
      <c r="U120" s="65">
        <f t="shared" si="5"/>
        <v>3.0303161397314735</v>
      </c>
    </row>
    <row r="121" spans="1:21" s="62" customFormat="1" ht="15.75">
      <c r="A121" s="64">
        <v>42947</v>
      </c>
      <c r="B121" s="65">
        <v>304085.6</v>
      </c>
      <c r="C121" s="65">
        <v>97125.9</v>
      </c>
      <c r="D121" s="65">
        <v>13864.5</v>
      </c>
      <c r="E121" s="65">
        <v>1957.6</v>
      </c>
      <c r="F121" s="65">
        <v>20166.2</v>
      </c>
      <c r="G121" s="65">
        <v>7.9</v>
      </c>
      <c r="H121" s="67">
        <v>30645</v>
      </c>
      <c r="I121" s="65">
        <f t="shared" si="6"/>
        <v>467852.69999999995</v>
      </c>
      <c r="J121" s="73">
        <v>-165541.40000000002</v>
      </c>
      <c r="K121" s="65">
        <v>517423.10000000003</v>
      </c>
      <c r="L121" s="69">
        <v>111898.5</v>
      </c>
      <c r="M121" s="69">
        <v>1000</v>
      </c>
      <c r="N121" s="65">
        <v>20</v>
      </c>
      <c r="O121" s="70"/>
      <c r="P121" s="65">
        <v>23671.7</v>
      </c>
      <c r="Q121" s="69" t="s">
        <v>4</v>
      </c>
      <c r="R121" s="72">
        <v>-20619.199999999997</v>
      </c>
      <c r="S121" s="65">
        <f t="shared" si="4"/>
        <v>467852.7</v>
      </c>
      <c r="T121" s="65">
        <v>1420411.4166666667</v>
      </c>
      <c r="U121" s="65">
        <f t="shared" si="5"/>
        <v>3.03602269831224</v>
      </c>
    </row>
    <row r="122" spans="1:21" s="62" customFormat="1" ht="15.75">
      <c r="A122" s="64">
        <v>42978</v>
      </c>
      <c r="B122" s="65">
        <v>307668.6</v>
      </c>
      <c r="C122" s="65">
        <v>142342.4</v>
      </c>
      <c r="D122" s="65">
        <v>5930</v>
      </c>
      <c r="E122" s="65">
        <v>1440.9</v>
      </c>
      <c r="F122" s="65">
        <v>19397.8</v>
      </c>
      <c r="G122" s="65">
        <v>16.2</v>
      </c>
      <c r="H122" s="67">
        <v>30509.1</v>
      </c>
      <c r="I122" s="65">
        <f t="shared" si="6"/>
        <v>507304.99999999994</v>
      </c>
      <c r="J122" s="73">
        <v>-141377.3</v>
      </c>
      <c r="K122" s="65">
        <v>527189.8999999999</v>
      </c>
      <c r="L122" s="69">
        <v>107910</v>
      </c>
      <c r="M122" s="69">
        <v>0</v>
      </c>
      <c r="N122" s="65">
        <v>20</v>
      </c>
      <c r="O122" s="70"/>
      <c r="P122" s="65">
        <v>23202.3</v>
      </c>
      <c r="Q122" s="69" t="s">
        <v>4</v>
      </c>
      <c r="R122" s="72">
        <v>-9639.89999999997</v>
      </c>
      <c r="S122" s="65">
        <f t="shared" si="4"/>
        <v>507304.99999999994</v>
      </c>
      <c r="T122" s="65">
        <v>1436509.0333333332</v>
      </c>
      <c r="U122" s="65">
        <f t="shared" si="5"/>
        <v>2.8316476938593813</v>
      </c>
    </row>
    <row r="123" spans="1:21" s="62" customFormat="1" ht="15.75">
      <c r="A123" s="64">
        <v>43008</v>
      </c>
      <c r="B123" s="65">
        <v>297683.1</v>
      </c>
      <c r="C123" s="65">
        <v>156387.7</v>
      </c>
      <c r="D123" s="65">
        <v>9305.3</v>
      </c>
      <c r="E123" s="65">
        <v>2490.4</v>
      </c>
      <c r="F123" s="65">
        <v>25793.7</v>
      </c>
      <c r="G123" s="65">
        <v>6.3</v>
      </c>
      <c r="H123" s="67">
        <v>31699.3</v>
      </c>
      <c r="I123" s="65">
        <f t="shared" si="6"/>
        <v>523365.79999999993</v>
      </c>
      <c r="J123" s="73">
        <v>-134023.80000000002</v>
      </c>
      <c r="K123" s="65">
        <v>509123.6</v>
      </c>
      <c r="L123" s="69">
        <v>123150</v>
      </c>
      <c r="M123" s="69">
        <v>0</v>
      </c>
      <c r="N123" s="65">
        <v>20</v>
      </c>
      <c r="O123" s="70"/>
      <c r="P123" s="65">
        <v>23325.1</v>
      </c>
      <c r="Q123" s="69" t="s">
        <v>4</v>
      </c>
      <c r="R123" s="72">
        <v>1770.9000000000028</v>
      </c>
      <c r="S123" s="65">
        <f t="shared" si="4"/>
        <v>523365.79999999993</v>
      </c>
      <c r="T123" s="65">
        <v>1428077.7500000002</v>
      </c>
      <c r="U123" s="65">
        <f t="shared" si="5"/>
        <v>2.728641707196</v>
      </c>
    </row>
    <row r="124" spans="1:21" s="62" customFormat="1" ht="15.75">
      <c r="A124" s="64">
        <v>43039</v>
      </c>
      <c r="B124" s="65">
        <v>289035.9</v>
      </c>
      <c r="C124" s="65">
        <v>161445.5</v>
      </c>
      <c r="D124" s="65">
        <v>8725.3</v>
      </c>
      <c r="E124" s="65">
        <v>1731.9</v>
      </c>
      <c r="F124" s="65">
        <v>19832.3</v>
      </c>
      <c r="G124" s="65">
        <v>0.7</v>
      </c>
      <c r="H124" s="67">
        <v>33748.3</v>
      </c>
      <c r="I124" s="65">
        <f t="shared" si="6"/>
        <v>514519.9</v>
      </c>
      <c r="J124" s="73">
        <v>-126420.5</v>
      </c>
      <c r="K124" s="65">
        <v>512627.1</v>
      </c>
      <c r="L124" s="69">
        <v>118810</v>
      </c>
      <c r="M124" s="69">
        <v>0</v>
      </c>
      <c r="N124" s="65">
        <v>20</v>
      </c>
      <c r="O124" s="70"/>
      <c r="P124" s="65">
        <v>22927.7</v>
      </c>
      <c r="Q124" s="69" t="s">
        <v>4</v>
      </c>
      <c r="R124" s="72">
        <v>-13444.39999999999</v>
      </c>
      <c r="S124" s="65">
        <f t="shared" si="4"/>
        <v>514519.89999999997</v>
      </c>
      <c r="T124" s="65">
        <v>1448987.7999999998</v>
      </c>
      <c r="U124" s="65">
        <f t="shared" si="5"/>
        <v>2.8161938925977394</v>
      </c>
    </row>
    <row r="125" spans="1:21" s="62" customFormat="1" ht="15.75">
      <c r="A125" s="64">
        <v>43069</v>
      </c>
      <c r="B125" s="65">
        <v>290455.6</v>
      </c>
      <c r="C125" s="65">
        <v>161605.9</v>
      </c>
      <c r="D125" s="65">
        <v>9104.8</v>
      </c>
      <c r="E125" s="65">
        <v>2342.8</v>
      </c>
      <c r="F125" s="65">
        <v>20719.8</v>
      </c>
      <c r="G125" s="65">
        <v>15.6</v>
      </c>
      <c r="H125" s="67">
        <v>32145.3</v>
      </c>
      <c r="I125" s="65">
        <f t="shared" si="6"/>
        <v>516389.79999999993</v>
      </c>
      <c r="J125" s="73">
        <v>-145157.30000000002</v>
      </c>
      <c r="K125" s="65">
        <v>504296.2</v>
      </c>
      <c r="L125" s="69">
        <v>134100</v>
      </c>
      <c r="M125" s="69">
        <v>0</v>
      </c>
      <c r="N125" s="65">
        <v>20</v>
      </c>
      <c r="O125" s="70"/>
      <c r="P125" s="65">
        <v>22863.1</v>
      </c>
      <c r="Q125" s="69" t="s">
        <v>4</v>
      </c>
      <c r="R125" s="72">
        <v>267.80000000001746</v>
      </c>
      <c r="S125" s="65">
        <f t="shared" si="4"/>
        <v>516389.80000000005</v>
      </c>
      <c r="T125" s="65">
        <v>1465561.4500000002</v>
      </c>
      <c r="U125" s="65">
        <f t="shared" si="5"/>
        <v>2.8380913991717116</v>
      </c>
    </row>
    <row r="126" spans="1:21" s="62" customFormat="1" ht="15.75">
      <c r="A126" s="64">
        <v>43100</v>
      </c>
      <c r="B126" s="65">
        <v>308146.3</v>
      </c>
      <c r="C126" s="65">
        <v>221165.7</v>
      </c>
      <c r="D126" s="65">
        <v>2688.4</v>
      </c>
      <c r="E126" s="65">
        <v>2169.6</v>
      </c>
      <c r="F126" s="65">
        <v>18092.1</v>
      </c>
      <c r="G126" s="65">
        <v>20</v>
      </c>
      <c r="H126" s="67">
        <v>28588.8</v>
      </c>
      <c r="I126" s="65">
        <f t="shared" si="6"/>
        <v>580870.9</v>
      </c>
      <c r="J126" s="73">
        <v>-144480.39999999997</v>
      </c>
      <c r="K126" s="65">
        <v>528460.3999999999</v>
      </c>
      <c r="L126" s="69">
        <v>159990</v>
      </c>
      <c r="M126" s="69">
        <v>0</v>
      </c>
      <c r="N126" s="65">
        <v>20</v>
      </c>
      <c r="O126" s="70"/>
      <c r="P126" s="65">
        <v>22686.1</v>
      </c>
      <c r="Q126" s="69" t="s">
        <v>4</v>
      </c>
      <c r="R126" s="72">
        <v>14194.800000000032</v>
      </c>
      <c r="S126" s="65">
        <f t="shared" si="4"/>
        <v>580870.9</v>
      </c>
      <c r="T126" s="65">
        <v>1499513.3</v>
      </c>
      <c r="U126" s="65">
        <f t="shared" si="5"/>
        <v>2.581491515584616</v>
      </c>
    </row>
    <row r="127" spans="1:21" s="62" customFormat="1" ht="18">
      <c r="A127" s="64" t="s">
        <v>40</v>
      </c>
      <c r="B127" s="65">
        <v>293218</v>
      </c>
      <c r="C127" s="65">
        <v>203592.7</v>
      </c>
      <c r="D127" s="65">
        <v>9511.6</v>
      </c>
      <c r="E127" s="65">
        <v>1738.8</v>
      </c>
      <c r="F127" s="65">
        <v>21108.4</v>
      </c>
      <c r="G127" s="65">
        <v>10.4</v>
      </c>
      <c r="H127" s="67">
        <v>31212.600000000002</v>
      </c>
      <c r="I127" s="65">
        <f t="shared" si="6"/>
        <v>560392.5</v>
      </c>
      <c r="J127" s="73">
        <v>-165010.8</v>
      </c>
      <c r="K127" s="65">
        <v>495587.20000000007</v>
      </c>
      <c r="L127" s="69">
        <v>174680</v>
      </c>
      <c r="M127" s="69">
        <v>0</v>
      </c>
      <c r="N127" s="65">
        <v>20</v>
      </c>
      <c r="O127" s="70"/>
      <c r="P127" s="65">
        <v>23114.8</v>
      </c>
      <c r="Q127" s="69" t="s">
        <v>4</v>
      </c>
      <c r="R127" s="72">
        <v>32001.30000000001</v>
      </c>
      <c r="S127" s="65">
        <f t="shared" si="4"/>
        <v>560392.5000000001</v>
      </c>
      <c r="T127" s="65">
        <v>1519458.0333333334</v>
      </c>
      <c r="U127" s="65">
        <f t="shared" si="5"/>
        <v>2.7114175035057277</v>
      </c>
    </row>
    <row r="128" spans="1:21" s="62" customFormat="1" ht="18">
      <c r="A128" s="64" t="s">
        <v>41</v>
      </c>
      <c r="B128" s="65">
        <v>298489.9</v>
      </c>
      <c r="C128" s="65">
        <v>188388</v>
      </c>
      <c r="D128" s="65">
        <v>9623.2</v>
      </c>
      <c r="E128" s="65">
        <v>3051.2</v>
      </c>
      <c r="F128" s="65">
        <v>12736.900000000001</v>
      </c>
      <c r="G128" s="65">
        <v>16.2</v>
      </c>
      <c r="H128" s="67">
        <v>32674.300000000003</v>
      </c>
      <c r="I128" s="65">
        <f t="shared" si="6"/>
        <v>544979.7</v>
      </c>
      <c r="J128" s="73">
        <v>-136269.40000000002</v>
      </c>
      <c r="K128" s="65">
        <v>492047.4000000001</v>
      </c>
      <c r="L128" s="69">
        <v>172670</v>
      </c>
      <c r="M128" s="69">
        <v>0</v>
      </c>
      <c r="N128" s="65">
        <v>20</v>
      </c>
      <c r="O128" s="70"/>
      <c r="P128" s="65">
        <v>22883.600000000002</v>
      </c>
      <c r="Q128" s="69" t="s">
        <v>4</v>
      </c>
      <c r="R128" s="72">
        <v>-6371.9000000000015</v>
      </c>
      <c r="S128" s="65">
        <f t="shared" si="4"/>
        <v>544979.7</v>
      </c>
      <c r="T128" s="65">
        <v>1546945.7666666668</v>
      </c>
      <c r="U128" s="65">
        <f t="shared" si="5"/>
        <v>2.8385383284307046</v>
      </c>
    </row>
    <row r="129" spans="1:21" s="62" customFormat="1" ht="18">
      <c r="A129" s="64" t="s">
        <v>56</v>
      </c>
      <c r="B129" s="65">
        <v>302042.8</v>
      </c>
      <c r="C129" s="65">
        <v>151882.30000000002</v>
      </c>
      <c r="D129" s="65">
        <v>12465.900000000001</v>
      </c>
      <c r="E129" s="65">
        <v>1222.4</v>
      </c>
      <c r="F129" s="65">
        <v>18559.899999999998</v>
      </c>
      <c r="G129" s="65">
        <v>19.3</v>
      </c>
      <c r="H129" s="67">
        <v>32478.600000000002</v>
      </c>
      <c r="I129" s="65">
        <f t="shared" si="6"/>
        <v>518671.2</v>
      </c>
      <c r="J129" s="73">
        <v>-180504.6</v>
      </c>
      <c r="K129" s="65">
        <v>484199.3</v>
      </c>
      <c r="L129" s="69">
        <v>185103.2</v>
      </c>
      <c r="M129" s="69">
        <v>0</v>
      </c>
      <c r="N129" s="65">
        <v>20</v>
      </c>
      <c r="O129" s="70"/>
      <c r="P129" s="65">
        <v>23078.2</v>
      </c>
      <c r="Q129" s="69" t="s">
        <v>4</v>
      </c>
      <c r="R129" s="72">
        <v>6775.100000000006</v>
      </c>
      <c r="S129" s="65">
        <f t="shared" si="4"/>
        <v>518671.19999999995</v>
      </c>
      <c r="T129" s="65">
        <v>1566158</v>
      </c>
      <c r="U129" s="65">
        <f t="shared" si="5"/>
        <v>3.0195584408773803</v>
      </c>
    </row>
    <row r="130" spans="1:21" s="62" customFormat="1" ht="18">
      <c r="A130" s="64" t="s">
        <v>57</v>
      </c>
      <c r="B130" s="65">
        <v>300253.3</v>
      </c>
      <c r="C130" s="65">
        <v>200369.1</v>
      </c>
      <c r="D130" s="65">
        <v>11112.6</v>
      </c>
      <c r="E130" s="65">
        <v>1233.5</v>
      </c>
      <c r="F130" s="65">
        <v>14744.399999999998</v>
      </c>
      <c r="G130" s="65">
        <v>10.7</v>
      </c>
      <c r="H130" s="67">
        <v>34299.9</v>
      </c>
      <c r="I130" s="65">
        <f t="shared" si="6"/>
        <v>562023.4999999999</v>
      </c>
      <c r="J130" s="73">
        <v>-152710.90000000002</v>
      </c>
      <c r="K130" s="65">
        <v>440070.80000000005</v>
      </c>
      <c r="L130" s="69">
        <v>242832.2</v>
      </c>
      <c r="M130" s="69">
        <v>0</v>
      </c>
      <c r="N130" s="65">
        <v>20</v>
      </c>
      <c r="O130" s="70"/>
      <c r="P130" s="65">
        <v>23228.6</v>
      </c>
      <c r="Q130" s="69" t="s">
        <v>4</v>
      </c>
      <c r="R130" s="72">
        <v>8582.799999999992</v>
      </c>
      <c r="S130" s="65">
        <f t="shared" si="4"/>
        <v>562023.5000000001</v>
      </c>
      <c r="T130" s="65">
        <v>1571791.5</v>
      </c>
      <c r="U130" s="65">
        <f t="shared" si="5"/>
        <v>2.7966650860684656</v>
      </c>
    </row>
    <row r="131" spans="1:21" s="62" customFormat="1" ht="18">
      <c r="A131" s="64" t="s">
        <v>58</v>
      </c>
      <c r="B131" s="65">
        <v>305467.7</v>
      </c>
      <c r="C131" s="65">
        <v>185292.6</v>
      </c>
      <c r="D131" s="65">
        <v>4427.900000000001</v>
      </c>
      <c r="E131" s="65">
        <v>2034.9</v>
      </c>
      <c r="F131" s="65">
        <v>12533.9</v>
      </c>
      <c r="G131" s="65">
        <v>24.9</v>
      </c>
      <c r="H131" s="67">
        <v>29000.7</v>
      </c>
      <c r="I131" s="65">
        <f t="shared" si="6"/>
        <v>538782.6000000001</v>
      </c>
      <c r="J131" s="73">
        <v>-172751.40000000002</v>
      </c>
      <c r="K131" s="65">
        <v>437935.49999999994</v>
      </c>
      <c r="L131" s="69">
        <v>240220</v>
      </c>
      <c r="M131" s="69">
        <v>0</v>
      </c>
      <c r="N131" s="65">
        <v>20</v>
      </c>
      <c r="O131" s="70"/>
      <c r="P131" s="65">
        <v>23706.800000000003</v>
      </c>
      <c r="Q131" s="69" t="s">
        <v>4</v>
      </c>
      <c r="R131" s="72">
        <v>9651.69999999999</v>
      </c>
      <c r="S131" s="65">
        <f aca="true" t="shared" si="7" ref="S131:S138">SUM(J131:R131)</f>
        <v>538782.5999999999</v>
      </c>
      <c r="T131" s="65">
        <v>1586822.3</v>
      </c>
      <c r="U131" s="65">
        <f aca="true" t="shared" si="8" ref="U131:U138">T131/I131</f>
        <v>2.945199603699154</v>
      </c>
    </row>
    <row r="132" spans="1:21" s="62" customFormat="1" ht="18">
      <c r="A132" s="64" t="s">
        <v>59</v>
      </c>
      <c r="B132" s="65">
        <v>334282.7</v>
      </c>
      <c r="C132" s="65">
        <v>161888.4</v>
      </c>
      <c r="D132" s="65">
        <v>3460.1000000000004</v>
      </c>
      <c r="E132" s="65">
        <v>1303.3</v>
      </c>
      <c r="F132" s="65">
        <v>18483.5</v>
      </c>
      <c r="G132" s="65">
        <v>27.6</v>
      </c>
      <c r="H132" s="67">
        <v>29101.3</v>
      </c>
      <c r="I132" s="65">
        <f t="shared" si="6"/>
        <v>548546.8999999999</v>
      </c>
      <c r="J132" s="73">
        <v>-175279.1</v>
      </c>
      <c r="K132" s="65">
        <v>408472.6</v>
      </c>
      <c r="L132" s="69">
        <v>283075.3</v>
      </c>
      <c r="M132" s="69">
        <v>0</v>
      </c>
      <c r="N132" s="65">
        <v>20</v>
      </c>
      <c r="O132" s="70"/>
      <c r="P132" s="65">
        <v>23885.4</v>
      </c>
      <c r="Q132" s="69" t="s">
        <v>4</v>
      </c>
      <c r="R132" s="72">
        <v>8372.699999999993</v>
      </c>
      <c r="S132" s="65">
        <f t="shared" si="7"/>
        <v>548546.8999999999</v>
      </c>
      <c r="T132" s="65">
        <v>1620490.7000000002</v>
      </c>
      <c r="U132" s="65">
        <f t="shared" si="8"/>
        <v>2.9541515957888023</v>
      </c>
    </row>
    <row r="133" spans="1:21" s="62" customFormat="1" ht="18">
      <c r="A133" s="64" t="s">
        <v>60</v>
      </c>
      <c r="B133" s="65">
        <v>333488.6</v>
      </c>
      <c r="C133" s="65">
        <v>188607</v>
      </c>
      <c r="D133" s="65">
        <v>3510.5</v>
      </c>
      <c r="E133" s="65">
        <v>1366.2</v>
      </c>
      <c r="F133" s="65">
        <v>14317</v>
      </c>
      <c r="G133" s="65">
        <v>11.1</v>
      </c>
      <c r="H133" s="67">
        <v>36138.3</v>
      </c>
      <c r="I133" s="65">
        <f t="shared" si="6"/>
        <v>577438.7</v>
      </c>
      <c r="J133" s="73">
        <v>-174985.09999999998</v>
      </c>
      <c r="K133" s="65">
        <v>418299.7</v>
      </c>
      <c r="L133" s="69">
        <v>290770</v>
      </c>
      <c r="M133" s="69">
        <v>0</v>
      </c>
      <c r="N133" s="65">
        <v>20</v>
      </c>
      <c r="O133" s="70"/>
      <c r="P133" s="65">
        <v>23975</v>
      </c>
      <c r="Q133" s="69"/>
      <c r="R133" s="72">
        <v>19359.100000000035</v>
      </c>
      <c r="S133" s="65">
        <f t="shared" si="7"/>
        <v>577438.7000000002</v>
      </c>
      <c r="T133" s="65">
        <v>1654139.0000000002</v>
      </c>
      <c r="U133" s="65">
        <f t="shared" si="8"/>
        <v>2.8646140274283667</v>
      </c>
    </row>
    <row r="134" spans="1:21" s="62" customFormat="1" ht="18">
      <c r="A134" s="64" t="s">
        <v>61</v>
      </c>
      <c r="B134" s="65">
        <v>336041.8</v>
      </c>
      <c r="C134" s="65">
        <v>194598</v>
      </c>
      <c r="D134" s="65">
        <v>10607.6</v>
      </c>
      <c r="E134" s="65">
        <v>2039.8</v>
      </c>
      <c r="F134" s="65">
        <v>17513.1</v>
      </c>
      <c r="G134" s="65">
        <v>15.4</v>
      </c>
      <c r="H134" s="67">
        <v>36537.9</v>
      </c>
      <c r="I134" s="65">
        <f t="shared" si="6"/>
        <v>597353.6</v>
      </c>
      <c r="J134" s="73">
        <v>-171826.4</v>
      </c>
      <c r="K134" s="65">
        <v>399284</v>
      </c>
      <c r="L134" s="69">
        <v>310580</v>
      </c>
      <c r="M134" s="69">
        <v>0</v>
      </c>
      <c r="N134" s="65">
        <v>20</v>
      </c>
      <c r="O134" s="70"/>
      <c r="P134" s="65">
        <v>23895.5</v>
      </c>
      <c r="Q134" s="69"/>
      <c r="R134" s="72">
        <v>35400.5</v>
      </c>
      <c r="S134" s="65">
        <f t="shared" si="7"/>
        <v>597353.6</v>
      </c>
      <c r="T134" s="65">
        <v>1697493.2</v>
      </c>
      <c r="U134" s="65">
        <f t="shared" si="8"/>
        <v>2.841689076620615</v>
      </c>
    </row>
    <row r="135" spans="1:21" s="62" customFormat="1" ht="18">
      <c r="A135" s="64" t="s">
        <v>62</v>
      </c>
      <c r="B135" s="65">
        <v>320520.4</v>
      </c>
      <c r="C135" s="65">
        <v>172865.5</v>
      </c>
      <c r="D135" s="65">
        <v>3240.1</v>
      </c>
      <c r="E135" s="65">
        <v>3001.7</v>
      </c>
      <c r="F135" s="65">
        <v>13529.7</v>
      </c>
      <c r="G135" s="65">
        <v>9</v>
      </c>
      <c r="H135" s="67">
        <v>38548.9</v>
      </c>
      <c r="I135" s="65">
        <f t="shared" si="6"/>
        <v>551715.2999999999</v>
      </c>
      <c r="J135" s="73">
        <v>-185086.7</v>
      </c>
      <c r="K135" s="65">
        <v>394238</v>
      </c>
      <c r="L135" s="69">
        <v>282430</v>
      </c>
      <c r="M135" s="69">
        <v>0</v>
      </c>
      <c r="N135" s="65">
        <v>20</v>
      </c>
      <c r="O135" s="70"/>
      <c r="P135" s="65">
        <v>24794</v>
      </c>
      <c r="Q135" s="69"/>
      <c r="R135" s="72">
        <v>35320.00000000003</v>
      </c>
      <c r="S135" s="65">
        <f t="shared" si="7"/>
        <v>551715.3</v>
      </c>
      <c r="T135" s="65">
        <v>1685959.9000000001</v>
      </c>
      <c r="U135" s="65">
        <f t="shared" si="8"/>
        <v>3.0558512696675266</v>
      </c>
    </row>
    <row r="136" spans="1:21" s="62" customFormat="1" ht="18">
      <c r="A136" s="64" t="s">
        <v>70</v>
      </c>
      <c r="B136" s="65">
        <v>324820.2</v>
      </c>
      <c r="C136" s="65">
        <v>181787.3</v>
      </c>
      <c r="D136" s="65">
        <v>13842.9</v>
      </c>
      <c r="E136" s="65">
        <v>4248.4</v>
      </c>
      <c r="F136" s="65">
        <v>15457.4</v>
      </c>
      <c r="G136" s="65">
        <v>12.8</v>
      </c>
      <c r="H136" s="67">
        <v>29539.699999999997</v>
      </c>
      <c r="I136" s="65">
        <f t="shared" si="6"/>
        <v>569708.7000000001</v>
      </c>
      <c r="J136" s="73">
        <v>-167112.20000000004</v>
      </c>
      <c r="K136" s="65">
        <v>396852.60000000003</v>
      </c>
      <c r="L136" s="69">
        <v>292050</v>
      </c>
      <c r="M136" s="69">
        <v>0</v>
      </c>
      <c r="N136" s="65">
        <v>20</v>
      </c>
      <c r="O136" s="70"/>
      <c r="P136" s="65">
        <v>24642.2</v>
      </c>
      <c r="Q136" s="69"/>
      <c r="R136" s="72">
        <v>23256.100000000035</v>
      </c>
      <c r="S136" s="65">
        <f t="shared" si="7"/>
        <v>569708.7</v>
      </c>
      <c r="T136" s="65">
        <v>1732747.2</v>
      </c>
      <c r="U136" s="65">
        <f t="shared" si="8"/>
        <v>3.0414617154345716</v>
      </c>
    </row>
    <row r="137" spans="1:21" s="62" customFormat="1" ht="18">
      <c r="A137" s="64" t="s">
        <v>71</v>
      </c>
      <c r="B137" s="65">
        <v>318296.9</v>
      </c>
      <c r="C137" s="65">
        <v>157822.2</v>
      </c>
      <c r="D137" s="65">
        <v>10485.7</v>
      </c>
      <c r="E137" s="65">
        <v>2768.6</v>
      </c>
      <c r="F137" s="65">
        <v>12225.8</v>
      </c>
      <c r="G137" s="65">
        <v>4.7</v>
      </c>
      <c r="H137" s="67">
        <v>33493.1</v>
      </c>
      <c r="I137" s="65">
        <f t="shared" si="6"/>
        <v>535097</v>
      </c>
      <c r="J137" s="73">
        <v>-156466.60000000003</v>
      </c>
      <c r="K137" s="65">
        <v>420891.4</v>
      </c>
      <c r="L137" s="69">
        <v>235400</v>
      </c>
      <c r="M137" s="69">
        <v>0</v>
      </c>
      <c r="N137" s="65">
        <v>20</v>
      </c>
      <c r="O137" s="70"/>
      <c r="P137" s="65">
        <v>24363.4</v>
      </c>
      <c r="Q137" s="69" t="s">
        <v>4</v>
      </c>
      <c r="R137" s="72">
        <v>10888.80000000001</v>
      </c>
      <c r="S137" s="65">
        <f t="shared" si="7"/>
        <v>535097</v>
      </c>
      <c r="T137" s="65">
        <v>1729509.4</v>
      </c>
      <c r="U137" s="65">
        <f t="shared" si="8"/>
        <v>3.232141835966189</v>
      </c>
    </row>
    <row r="138" spans="1:21" s="62" customFormat="1" ht="18">
      <c r="A138" s="64" t="s">
        <v>74</v>
      </c>
      <c r="B138" s="65">
        <v>350207.6</v>
      </c>
      <c r="C138" s="65">
        <v>166378.2</v>
      </c>
      <c r="D138" s="65">
        <v>4564.2</v>
      </c>
      <c r="E138" s="65">
        <v>3538.8</v>
      </c>
      <c r="F138" s="65">
        <v>8476.9</v>
      </c>
      <c r="G138" s="65">
        <v>17.8</v>
      </c>
      <c r="H138" s="67">
        <v>30417.100000000002</v>
      </c>
      <c r="I138" s="65">
        <f t="shared" si="6"/>
        <v>563600.6</v>
      </c>
      <c r="J138" s="73">
        <v>-164995.80000000002</v>
      </c>
      <c r="K138" s="65">
        <v>439849.6</v>
      </c>
      <c r="L138" s="69">
        <v>248180</v>
      </c>
      <c r="M138" s="69">
        <v>0</v>
      </c>
      <c r="N138" s="65">
        <v>20</v>
      </c>
      <c r="O138" s="70"/>
      <c r="P138" s="65">
        <v>24119</v>
      </c>
      <c r="Q138" s="69"/>
      <c r="R138" s="72">
        <v>16427.80000000003</v>
      </c>
      <c r="S138" s="65">
        <f t="shared" si="7"/>
        <v>563600.6</v>
      </c>
      <c r="T138" s="65">
        <v>1772437.4</v>
      </c>
      <c r="U138" s="65">
        <f t="shared" si="8"/>
        <v>3.1448465455856507</v>
      </c>
    </row>
    <row r="139" spans="1:21" s="62" customFormat="1" ht="23.25" customHeight="1">
      <c r="A139" s="87" t="s">
        <v>5</v>
      </c>
      <c r="B139" s="88"/>
      <c r="C139" s="88"/>
      <c r="D139" s="88"/>
      <c r="E139" s="88"/>
      <c r="F139" s="88"/>
      <c r="G139" s="88"/>
      <c r="H139" s="88"/>
      <c r="I139" s="88"/>
      <c r="J139" s="88"/>
      <c r="K139" s="88"/>
      <c r="L139" s="88"/>
      <c r="M139" s="88"/>
      <c r="N139" s="88"/>
      <c r="O139" s="88"/>
      <c r="P139" s="88"/>
      <c r="Q139" s="88"/>
      <c r="R139" s="88"/>
      <c r="S139" s="88"/>
      <c r="T139" s="88"/>
      <c r="U139" s="89"/>
    </row>
    <row r="140" spans="1:21" s="62" customFormat="1" ht="15.75">
      <c r="A140" s="84"/>
      <c r="B140" s="84"/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84"/>
      <c r="U140" s="84"/>
    </row>
  </sheetData>
  <sheetProtection/>
  <mergeCells count="7">
    <mergeCell ref="A139:U139"/>
    <mergeCell ref="A3:U3"/>
    <mergeCell ref="B5:I5"/>
    <mergeCell ref="J5:S5"/>
    <mergeCell ref="T5:T6"/>
    <mergeCell ref="U5:U6"/>
    <mergeCell ref="A5:A6"/>
  </mergeCells>
  <hyperlinks>
    <hyperlink ref="A1" location="Table_de_matière!A1" display="Retour à la Table de Matière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U50"/>
  <sheetViews>
    <sheetView zoomScalePageLayoutView="0" workbookViewId="0" topLeftCell="A1">
      <pane xSplit="1" ySplit="5" topLeftCell="B42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49" sqref="A49"/>
    </sheetView>
  </sheetViews>
  <sheetFormatPr defaultColWidth="8.88671875" defaultRowHeight="15.75"/>
  <cols>
    <col min="1" max="1" width="24.99609375" style="40" bestFit="1" customWidth="1"/>
    <col min="2" max="2" width="41.6640625" style="40" bestFit="1" customWidth="1"/>
    <col min="3" max="3" width="11.6640625" style="40" bestFit="1" customWidth="1"/>
    <col min="4" max="4" width="25.10546875" style="40" bestFit="1" customWidth="1"/>
    <col min="5" max="5" width="14.3359375" style="40" customWidth="1"/>
    <col min="6" max="6" width="13.10546875" style="40" customWidth="1"/>
    <col min="7" max="7" width="16.4453125" style="40" customWidth="1"/>
    <col min="8" max="9" width="11.6640625" style="40" bestFit="1" customWidth="1"/>
    <col min="10" max="10" width="11.5546875" style="40" customWidth="1"/>
    <col min="11" max="11" width="12.5546875" style="40" customWidth="1"/>
    <col min="12" max="12" width="13.10546875" style="40" customWidth="1"/>
    <col min="13" max="13" width="15.10546875" style="40" customWidth="1"/>
    <col min="14" max="14" width="13.3359375" style="40" customWidth="1"/>
    <col min="15" max="15" width="14.6640625" style="40" customWidth="1"/>
    <col min="16" max="19" width="11.6640625" style="40" bestFit="1" customWidth="1"/>
    <col min="20" max="20" width="11.99609375" style="40" customWidth="1"/>
    <col min="21" max="21" width="18.77734375" style="40" customWidth="1"/>
    <col min="22" max="16384" width="8.88671875" style="40" customWidth="1"/>
  </cols>
  <sheetData>
    <row r="1" spans="1:21" ht="18.75">
      <c r="A1" s="54" t="s">
        <v>35</v>
      </c>
      <c r="B1" s="20"/>
      <c r="C1" s="20"/>
      <c r="D1" s="20"/>
      <c r="E1" s="20"/>
      <c r="F1" s="20"/>
      <c r="G1" s="20"/>
      <c r="H1" s="20"/>
      <c r="I1" s="20"/>
      <c r="J1" s="21"/>
      <c r="K1" s="20"/>
      <c r="L1" s="20"/>
      <c r="M1" s="20"/>
      <c r="N1" s="20"/>
      <c r="O1" s="22"/>
      <c r="P1" s="20"/>
      <c r="Q1" s="23"/>
      <c r="R1" s="20"/>
      <c r="S1" s="20"/>
      <c r="T1" s="20"/>
      <c r="U1" s="24" t="s">
        <v>69</v>
      </c>
    </row>
    <row r="2" spans="1:21" ht="18.75">
      <c r="A2" s="90" t="s">
        <v>3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2"/>
    </row>
    <row r="3" spans="1:21" ht="18.75">
      <c r="A3" s="25"/>
      <c r="B3" s="20"/>
      <c r="C3" s="20"/>
      <c r="D3" s="20"/>
      <c r="E3" s="26"/>
      <c r="F3" s="20"/>
      <c r="G3" s="20"/>
      <c r="H3" s="20"/>
      <c r="I3" s="20"/>
      <c r="J3" s="27"/>
      <c r="K3" s="26"/>
      <c r="L3" s="26"/>
      <c r="M3" s="26"/>
      <c r="N3" s="26"/>
      <c r="O3" s="28"/>
      <c r="P3" s="26"/>
      <c r="Q3" s="29"/>
      <c r="R3" s="26"/>
      <c r="S3" s="26"/>
      <c r="T3" s="20"/>
      <c r="U3" s="30"/>
    </row>
    <row r="4" spans="1:21" s="63" customFormat="1" ht="18.75">
      <c r="A4" s="94" t="s">
        <v>45</v>
      </c>
      <c r="B4" s="93" t="s">
        <v>1</v>
      </c>
      <c r="C4" s="93"/>
      <c r="D4" s="93"/>
      <c r="E4" s="93"/>
      <c r="F4" s="93"/>
      <c r="G4" s="93"/>
      <c r="H4" s="93"/>
      <c r="I4" s="93"/>
      <c r="J4" s="93" t="s">
        <v>2</v>
      </c>
      <c r="K4" s="93"/>
      <c r="L4" s="93"/>
      <c r="M4" s="93"/>
      <c r="N4" s="93"/>
      <c r="O4" s="93"/>
      <c r="P4" s="93"/>
      <c r="Q4" s="93"/>
      <c r="R4" s="93"/>
      <c r="S4" s="93"/>
      <c r="T4" s="96" t="s">
        <v>19</v>
      </c>
      <c r="U4" s="93" t="s">
        <v>20</v>
      </c>
    </row>
    <row r="5" spans="1:21" ht="75">
      <c r="A5" s="95"/>
      <c r="B5" s="74" t="s">
        <v>49</v>
      </c>
      <c r="C5" s="74" t="s">
        <v>43</v>
      </c>
      <c r="D5" s="75" t="s">
        <v>44</v>
      </c>
      <c r="E5" s="74" t="s">
        <v>48</v>
      </c>
      <c r="F5" s="75" t="s">
        <v>8</v>
      </c>
      <c r="G5" s="75" t="s">
        <v>9</v>
      </c>
      <c r="H5" s="74" t="s">
        <v>47</v>
      </c>
      <c r="I5" s="74" t="s">
        <v>21</v>
      </c>
      <c r="J5" s="76" t="s">
        <v>10</v>
      </c>
      <c r="K5" s="74" t="s">
        <v>11</v>
      </c>
      <c r="L5" s="74" t="s">
        <v>12</v>
      </c>
      <c r="M5" s="75" t="s">
        <v>50</v>
      </c>
      <c r="N5" s="75" t="s">
        <v>51</v>
      </c>
      <c r="O5" s="75" t="s">
        <v>15</v>
      </c>
      <c r="P5" s="74" t="s">
        <v>16</v>
      </c>
      <c r="Q5" s="77" t="s">
        <v>17</v>
      </c>
      <c r="R5" s="74" t="s">
        <v>18</v>
      </c>
      <c r="S5" s="78" t="s">
        <v>21</v>
      </c>
      <c r="T5" s="96"/>
      <c r="U5" s="93"/>
    </row>
    <row r="6" spans="1:21" s="62" customFormat="1" ht="15.75">
      <c r="A6" s="64">
        <v>39508</v>
      </c>
      <c r="B6" s="65">
        <v>89739.6</v>
      </c>
      <c r="C6" s="65">
        <v>23461.300000000003</v>
      </c>
      <c r="D6" s="66" t="s">
        <v>4</v>
      </c>
      <c r="E6" s="65">
        <v>1391.6999999999998</v>
      </c>
      <c r="F6" s="65">
        <v>1864.2</v>
      </c>
      <c r="G6" s="65">
        <v>340.6</v>
      </c>
      <c r="H6" s="67">
        <v>2050.2999999999997</v>
      </c>
      <c r="I6" s="65">
        <f aca="true" t="shared" si="0" ref="I6:I26">SUM(B6:H6)</f>
        <v>118847.70000000001</v>
      </c>
      <c r="J6" s="68">
        <v>60403.49999999994</v>
      </c>
      <c r="K6" s="65">
        <v>107776.49999999999</v>
      </c>
      <c r="L6" s="69">
        <v>1000</v>
      </c>
      <c r="M6" s="65">
        <v>380.9</v>
      </c>
      <c r="N6" s="65">
        <v>25</v>
      </c>
      <c r="O6" s="70" t="s">
        <v>4</v>
      </c>
      <c r="P6" s="65">
        <v>3931.7999999999997</v>
      </c>
      <c r="Q6" s="71">
        <v>-3000</v>
      </c>
      <c r="R6" s="72">
        <v>-51669.99999999999</v>
      </c>
      <c r="S6" s="65">
        <f aca="true" t="shared" si="1" ref="S6:S26">SUM(J6:R6)</f>
        <v>118847.69999999992</v>
      </c>
      <c r="T6" s="65">
        <v>398263.2</v>
      </c>
      <c r="U6" s="65">
        <f aca="true" t="shared" si="2" ref="U6:U26">T6/I6</f>
        <v>3.3510383457147253</v>
      </c>
    </row>
    <row r="7" spans="1:21" s="62" customFormat="1" ht="15.75">
      <c r="A7" s="64">
        <v>39600</v>
      </c>
      <c r="B7" s="65">
        <v>109147.9</v>
      </c>
      <c r="C7" s="65">
        <v>18877.9</v>
      </c>
      <c r="D7" s="66" t="s">
        <v>4</v>
      </c>
      <c r="E7" s="65">
        <v>1506.9</v>
      </c>
      <c r="F7" s="65">
        <v>4287.1</v>
      </c>
      <c r="G7" s="65">
        <v>490.1</v>
      </c>
      <c r="H7" s="67">
        <v>1501.1</v>
      </c>
      <c r="I7" s="65">
        <f t="shared" si="0"/>
        <v>135811</v>
      </c>
      <c r="J7" s="68">
        <v>56309.5</v>
      </c>
      <c r="K7" s="65">
        <v>126345.09999999999</v>
      </c>
      <c r="L7" s="69">
        <v>1474.9</v>
      </c>
      <c r="M7" s="65">
        <v>380.9</v>
      </c>
      <c r="N7" s="65">
        <v>25</v>
      </c>
      <c r="O7" s="70" t="s">
        <v>4</v>
      </c>
      <c r="P7" s="65">
        <v>4127.7</v>
      </c>
      <c r="Q7" s="71" t="s">
        <v>4</v>
      </c>
      <c r="R7" s="72">
        <v>-52852.100000000006</v>
      </c>
      <c r="S7" s="65">
        <f t="shared" si="1"/>
        <v>135810.99999999997</v>
      </c>
      <c r="T7" s="65">
        <v>406650.7</v>
      </c>
      <c r="U7" s="65">
        <f t="shared" si="2"/>
        <v>2.994239789118702</v>
      </c>
    </row>
    <row r="8" spans="1:21" s="62" customFormat="1" ht="15.75">
      <c r="A8" s="64">
        <v>39692</v>
      </c>
      <c r="B8" s="65">
        <v>123002.6</v>
      </c>
      <c r="C8" s="65">
        <v>17303.1</v>
      </c>
      <c r="D8" s="66" t="s">
        <v>4</v>
      </c>
      <c r="E8" s="65">
        <v>1436.6</v>
      </c>
      <c r="F8" s="65">
        <v>2300</v>
      </c>
      <c r="G8" s="65">
        <v>256.1</v>
      </c>
      <c r="H8" s="67">
        <v>2635.2</v>
      </c>
      <c r="I8" s="65">
        <f t="shared" si="0"/>
        <v>146933.60000000003</v>
      </c>
      <c r="J8" s="68">
        <v>75833.29999999996</v>
      </c>
      <c r="K8" s="65">
        <v>107112.1</v>
      </c>
      <c r="L8" s="69">
        <v>10622.1</v>
      </c>
      <c r="M8" s="65">
        <v>380.9</v>
      </c>
      <c r="N8" s="65">
        <v>25</v>
      </c>
      <c r="O8" s="70" t="s">
        <v>4</v>
      </c>
      <c r="P8" s="65">
        <v>3971.9</v>
      </c>
      <c r="Q8" s="71" t="s">
        <v>4</v>
      </c>
      <c r="R8" s="72">
        <v>-51011.7</v>
      </c>
      <c r="S8" s="65">
        <f t="shared" si="1"/>
        <v>146933.59999999998</v>
      </c>
      <c r="T8" s="65">
        <v>453036.39999999997</v>
      </c>
      <c r="U8" s="65">
        <f t="shared" si="2"/>
        <v>3.0832729886152648</v>
      </c>
    </row>
    <row r="9" spans="1:21" s="62" customFormat="1" ht="15.75">
      <c r="A9" s="64">
        <v>39783</v>
      </c>
      <c r="B9" s="65">
        <v>124230.9</v>
      </c>
      <c r="C9" s="65">
        <v>24965.9</v>
      </c>
      <c r="D9" s="66" t="s">
        <v>4</v>
      </c>
      <c r="E9" s="65">
        <v>1127</v>
      </c>
      <c r="F9" s="65">
        <v>4527.2</v>
      </c>
      <c r="G9" s="65">
        <v>56.9</v>
      </c>
      <c r="H9" s="67">
        <v>1675.3</v>
      </c>
      <c r="I9" s="65">
        <f t="shared" si="0"/>
        <v>156583.19999999998</v>
      </c>
      <c r="J9" s="68">
        <v>159092.20000000007</v>
      </c>
      <c r="K9" s="65">
        <v>76990.5</v>
      </c>
      <c r="L9" s="69" t="s">
        <v>4</v>
      </c>
      <c r="M9" s="65">
        <v>380.9</v>
      </c>
      <c r="N9" s="65">
        <v>25</v>
      </c>
      <c r="O9" s="70" t="s">
        <v>4</v>
      </c>
      <c r="P9" s="65">
        <v>3901.2000000000003</v>
      </c>
      <c r="Q9" s="71">
        <v>-12000</v>
      </c>
      <c r="R9" s="72">
        <v>-71806.6</v>
      </c>
      <c r="S9" s="65">
        <f t="shared" si="1"/>
        <v>156583.20000000007</v>
      </c>
      <c r="T9" s="65">
        <v>482598.3</v>
      </c>
      <c r="U9" s="65">
        <f t="shared" si="2"/>
        <v>3.082056695737474</v>
      </c>
    </row>
    <row r="10" spans="1:21" s="62" customFormat="1" ht="15.75">
      <c r="A10" s="64">
        <v>39873</v>
      </c>
      <c r="B10" s="65">
        <v>112651.3</v>
      </c>
      <c r="C10" s="65">
        <v>22247.699999999997</v>
      </c>
      <c r="D10" s="66" t="s">
        <v>4</v>
      </c>
      <c r="E10" s="65">
        <v>482.70000000000005</v>
      </c>
      <c r="F10" s="65">
        <v>1866.9</v>
      </c>
      <c r="G10" s="65">
        <v>232.7</v>
      </c>
      <c r="H10" s="67">
        <v>1526.3</v>
      </c>
      <c r="I10" s="65">
        <f t="shared" si="0"/>
        <v>139007.6</v>
      </c>
      <c r="J10" s="68">
        <v>105784.50000000003</v>
      </c>
      <c r="K10" s="65">
        <v>86813.2</v>
      </c>
      <c r="L10" s="69" t="s">
        <v>4</v>
      </c>
      <c r="M10" s="65">
        <v>380.9</v>
      </c>
      <c r="N10" s="65">
        <v>25</v>
      </c>
      <c r="O10" s="70" t="s">
        <v>4</v>
      </c>
      <c r="P10" s="65">
        <v>4553.5</v>
      </c>
      <c r="Q10" s="71">
        <v>-8300</v>
      </c>
      <c r="R10" s="72">
        <v>-50249.49999999999</v>
      </c>
      <c r="S10" s="65">
        <f t="shared" si="1"/>
        <v>139007.6</v>
      </c>
      <c r="T10" s="65">
        <v>471393.8999999999</v>
      </c>
      <c r="U10" s="65">
        <f t="shared" si="2"/>
        <v>3.39113760686466</v>
      </c>
    </row>
    <row r="11" spans="1:21" s="62" customFormat="1" ht="15.75">
      <c r="A11" s="64">
        <v>39965</v>
      </c>
      <c r="B11" s="65">
        <v>120665.4</v>
      </c>
      <c r="C11" s="65">
        <v>39647.5</v>
      </c>
      <c r="D11" s="66" t="s">
        <v>4</v>
      </c>
      <c r="E11" s="65">
        <v>835.8</v>
      </c>
      <c r="F11" s="65">
        <v>2826.4</v>
      </c>
      <c r="G11" s="65">
        <v>55.3</v>
      </c>
      <c r="H11" s="67">
        <v>1354.9</v>
      </c>
      <c r="I11" s="65">
        <f t="shared" si="0"/>
        <v>165385.29999999996</v>
      </c>
      <c r="J11" s="68">
        <v>148241.89999999997</v>
      </c>
      <c r="K11" s="65">
        <v>92741.8</v>
      </c>
      <c r="L11" s="69" t="s">
        <v>4</v>
      </c>
      <c r="M11" s="65">
        <v>380.9</v>
      </c>
      <c r="N11" s="65">
        <v>25</v>
      </c>
      <c r="O11" s="70" t="s">
        <v>4</v>
      </c>
      <c r="P11" s="65">
        <v>4658.5</v>
      </c>
      <c r="Q11" s="71" t="s">
        <v>4</v>
      </c>
      <c r="R11" s="72">
        <v>-80662.8</v>
      </c>
      <c r="S11" s="65">
        <f t="shared" si="1"/>
        <v>165385.29999999993</v>
      </c>
      <c r="T11" s="65">
        <v>486761.1</v>
      </c>
      <c r="U11" s="65">
        <f t="shared" si="2"/>
        <v>2.943194467706623</v>
      </c>
    </row>
    <row r="12" spans="1:21" s="62" customFormat="1" ht="15.75">
      <c r="A12" s="64">
        <v>40057</v>
      </c>
      <c r="B12" s="65">
        <v>117851.2</v>
      </c>
      <c r="C12" s="65">
        <v>36139</v>
      </c>
      <c r="D12" s="66" t="s">
        <v>4</v>
      </c>
      <c r="E12" s="65">
        <v>818.5000000000001</v>
      </c>
      <c r="F12" s="65">
        <v>2040.1</v>
      </c>
      <c r="G12" s="65">
        <v>48.6</v>
      </c>
      <c r="H12" s="67">
        <v>1353.5</v>
      </c>
      <c r="I12" s="65">
        <f t="shared" si="0"/>
        <v>158250.90000000002</v>
      </c>
      <c r="J12" s="68">
        <v>133943.70000000004</v>
      </c>
      <c r="K12" s="65">
        <v>98007.60000000002</v>
      </c>
      <c r="L12" s="69" t="s">
        <v>4</v>
      </c>
      <c r="M12" s="65">
        <v>380.9</v>
      </c>
      <c r="N12" s="65">
        <v>25</v>
      </c>
      <c r="O12" s="70" t="s">
        <v>4</v>
      </c>
      <c r="P12" s="65">
        <v>4617.699999999999</v>
      </c>
      <c r="Q12" s="71" t="s">
        <v>4</v>
      </c>
      <c r="R12" s="72">
        <v>-78724</v>
      </c>
      <c r="S12" s="65">
        <f t="shared" si="1"/>
        <v>158250.90000000005</v>
      </c>
      <c r="T12" s="65">
        <v>505926.30000000005</v>
      </c>
      <c r="U12" s="65">
        <f t="shared" si="2"/>
        <v>3.196988453146238</v>
      </c>
    </row>
    <row r="13" spans="1:21" s="62" customFormat="1" ht="15.75">
      <c r="A13" s="64">
        <v>40148</v>
      </c>
      <c r="B13" s="65">
        <v>136206.2</v>
      </c>
      <c r="C13" s="65">
        <v>53891.1</v>
      </c>
      <c r="D13" s="66" t="s">
        <v>4</v>
      </c>
      <c r="E13" s="65">
        <v>1014.1</v>
      </c>
      <c r="F13" s="65">
        <v>6100.8</v>
      </c>
      <c r="G13" s="65">
        <v>29.2</v>
      </c>
      <c r="H13" s="67">
        <v>901.8</v>
      </c>
      <c r="I13" s="65">
        <f t="shared" si="0"/>
        <v>198143.2</v>
      </c>
      <c r="J13" s="68">
        <v>144966.20000000007</v>
      </c>
      <c r="K13" s="65">
        <v>167752.20000000004</v>
      </c>
      <c r="L13" s="69" t="s">
        <v>4</v>
      </c>
      <c r="M13" s="65">
        <v>380.9</v>
      </c>
      <c r="N13" s="65">
        <v>20</v>
      </c>
      <c r="O13" s="70" t="s">
        <v>4</v>
      </c>
      <c r="P13" s="65">
        <v>4342.7</v>
      </c>
      <c r="Q13" s="71">
        <v>-10000</v>
      </c>
      <c r="R13" s="72">
        <v>-109318.79999999999</v>
      </c>
      <c r="S13" s="65">
        <f t="shared" si="1"/>
        <v>198143.2000000002</v>
      </c>
      <c r="T13" s="65">
        <v>565309.9</v>
      </c>
      <c r="U13" s="65">
        <f t="shared" si="2"/>
        <v>2.8530370964030056</v>
      </c>
    </row>
    <row r="14" spans="1:21" s="62" customFormat="1" ht="15.75">
      <c r="A14" s="64">
        <v>40238</v>
      </c>
      <c r="B14" s="65">
        <v>125349.6</v>
      </c>
      <c r="C14" s="65">
        <v>26586.199999999997</v>
      </c>
      <c r="D14" s="66" t="s">
        <v>4</v>
      </c>
      <c r="E14" s="65">
        <v>707.1</v>
      </c>
      <c r="F14" s="65">
        <v>2048.3</v>
      </c>
      <c r="G14" s="65">
        <v>77.4</v>
      </c>
      <c r="H14" s="67">
        <v>590.6</v>
      </c>
      <c r="I14" s="65">
        <f t="shared" si="0"/>
        <v>155359.19999999998</v>
      </c>
      <c r="J14" s="73">
        <v>136213.69999999992</v>
      </c>
      <c r="K14" s="65">
        <v>123302.19999999998</v>
      </c>
      <c r="L14" s="69" t="s">
        <v>4</v>
      </c>
      <c r="M14" s="65">
        <v>380.9</v>
      </c>
      <c r="N14" s="65">
        <v>20</v>
      </c>
      <c r="O14" s="70" t="s">
        <v>4</v>
      </c>
      <c r="P14" s="65">
        <v>5051.9</v>
      </c>
      <c r="Q14" s="71">
        <v>-22100</v>
      </c>
      <c r="R14" s="72">
        <v>-87509.5</v>
      </c>
      <c r="S14" s="65">
        <f t="shared" si="1"/>
        <v>155359.1999999999</v>
      </c>
      <c r="T14" s="65">
        <v>572007.5999999999</v>
      </c>
      <c r="U14" s="65">
        <f t="shared" si="2"/>
        <v>3.6818392473699655</v>
      </c>
    </row>
    <row r="15" spans="1:21" s="62" customFormat="1" ht="15.75">
      <c r="A15" s="64">
        <v>40330</v>
      </c>
      <c r="B15" s="65">
        <v>147647.5</v>
      </c>
      <c r="C15" s="65">
        <v>21971.5</v>
      </c>
      <c r="D15" s="65">
        <v>0.491</v>
      </c>
      <c r="E15" s="65">
        <v>1973</v>
      </c>
      <c r="F15" s="65">
        <v>2936</v>
      </c>
      <c r="G15" s="65">
        <v>23.6</v>
      </c>
      <c r="H15" s="67">
        <v>883.109</v>
      </c>
      <c r="I15" s="65">
        <f t="shared" si="0"/>
        <v>175435.2</v>
      </c>
      <c r="J15" s="73">
        <v>94137.99999999997</v>
      </c>
      <c r="K15" s="65">
        <v>149157.60000000003</v>
      </c>
      <c r="L15" s="69" t="s">
        <v>4</v>
      </c>
      <c r="M15" s="65">
        <v>380.9</v>
      </c>
      <c r="N15" s="65">
        <v>20</v>
      </c>
      <c r="O15" s="70" t="s">
        <v>4</v>
      </c>
      <c r="P15" s="65">
        <v>4893.7</v>
      </c>
      <c r="Q15" s="71" t="s">
        <v>4</v>
      </c>
      <c r="R15" s="72">
        <v>-73155</v>
      </c>
      <c r="S15" s="65">
        <f t="shared" si="1"/>
        <v>175435.2</v>
      </c>
      <c r="T15" s="65">
        <v>599322.1</v>
      </c>
      <c r="U15" s="65">
        <f t="shared" si="2"/>
        <v>3.416202107672804</v>
      </c>
    </row>
    <row r="16" spans="1:21" s="62" customFormat="1" ht="15.75">
      <c r="A16" s="64">
        <v>40422</v>
      </c>
      <c r="B16" s="65">
        <v>149317.2</v>
      </c>
      <c r="C16" s="65">
        <v>30479.4</v>
      </c>
      <c r="D16" s="65">
        <v>200.491</v>
      </c>
      <c r="E16" s="65">
        <v>1908.1999999999998</v>
      </c>
      <c r="F16" s="65">
        <v>1770.6000000000001</v>
      </c>
      <c r="G16" s="65">
        <v>19.4</v>
      </c>
      <c r="H16" s="67">
        <v>570.7090000000001</v>
      </c>
      <c r="I16" s="65">
        <f t="shared" si="0"/>
        <v>184266.00000000003</v>
      </c>
      <c r="J16" s="73">
        <v>69547.10000000003</v>
      </c>
      <c r="K16" s="65">
        <v>171436.9</v>
      </c>
      <c r="L16" s="69" t="s">
        <v>4</v>
      </c>
      <c r="M16" s="65">
        <v>380.9</v>
      </c>
      <c r="N16" s="65">
        <v>20</v>
      </c>
      <c r="O16" s="70" t="s">
        <v>4</v>
      </c>
      <c r="P16" s="65">
        <v>4817.199999999999</v>
      </c>
      <c r="Q16" s="71">
        <v>-2000</v>
      </c>
      <c r="R16" s="72">
        <v>-59936.100000000006</v>
      </c>
      <c r="S16" s="65">
        <f t="shared" si="1"/>
        <v>184266.00000000003</v>
      </c>
      <c r="T16" s="65">
        <v>637143.3</v>
      </c>
      <c r="U16" s="65">
        <f t="shared" si="2"/>
        <v>3.4577366415942166</v>
      </c>
    </row>
    <row r="17" spans="1:21" s="62" customFormat="1" ht="15.75">
      <c r="A17" s="64">
        <v>40513</v>
      </c>
      <c r="B17" s="65">
        <v>155835.2</v>
      </c>
      <c r="C17" s="65">
        <v>47450.5</v>
      </c>
      <c r="D17" s="65">
        <v>2738.884497</v>
      </c>
      <c r="E17" s="65">
        <v>1428</v>
      </c>
      <c r="F17" s="65">
        <v>3735.6</v>
      </c>
      <c r="G17" s="65">
        <v>28.6</v>
      </c>
      <c r="H17" s="67">
        <v>422.0155030000001</v>
      </c>
      <c r="I17" s="65">
        <f t="shared" si="0"/>
        <v>211638.80000000002</v>
      </c>
      <c r="J17" s="73">
        <v>141613.59999999998</v>
      </c>
      <c r="K17" s="65">
        <v>150905.3</v>
      </c>
      <c r="L17" s="69" t="s">
        <v>4</v>
      </c>
      <c r="M17" s="65">
        <v>380.9</v>
      </c>
      <c r="N17" s="65">
        <v>20</v>
      </c>
      <c r="O17" s="70" t="s">
        <v>4</v>
      </c>
      <c r="P17" s="65">
        <v>4671.999999999999</v>
      </c>
      <c r="Q17" s="71">
        <v>-7000</v>
      </c>
      <c r="R17" s="72">
        <v>-78953</v>
      </c>
      <c r="S17" s="65">
        <f t="shared" si="1"/>
        <v>211638.8</v>
      </c>
      <c r="T17" s="65">
        <v>706363.915503</v>
      </c>
      <c r="U17" s="65">
        <f t="shared" si="2"/>
        <v>3.3375917624887306</v>
      </c>
    </row>
    <row r="18" spans="1:21" s="62" customFormat="1" ht="15.75">
      <c r="A18" s="64">
        <v>40603</v>
      </c>
      <c r="B18" s="65">
        <v>149827.1</v>
      </c>
      <c r="C18" s="65">
        <v>39367.200000000004</v>
      </c>
      <c r="D18" s="65">
        <v>398.983712</v>
      </c>
      <c r="E18" s="65">
        <v>611.6</v>
      </c>
      <c r="F18" s="65">
        <v>2831.0000000000005</v>
      </c>
      <c r="G18" s="65">
        <v>92.9</v>
      </c>
      <c r="H18" s="67">
        <v>1004.016288</v>
      </c>
      <c r="I18" s="65">
        <f t="shared" si="0"/>
        <v>194132.80000000002</v>
      </c>
      <c r="J18" s="73">
        <v>143339.09999999998</v>
      </c>
      <c r="K18" s="65">
        <v>111050.6</v>
      </c>
      <c r="L18" s="65">
        <v>3410.3</v>
      </c>
      <c r="M18" s="65">
        <v>380.9</v>
      </c>
      <c r="N18" s="65">
        <v>20</v>
      </c>
      <c r="O18" s="70" t="s">
        <v>4</v>
      </c>
      <c r="P18" s="65">
        <v>5495.999999999999</v>
      </c>
      <c r="Q18" s="69">
        <v>-4500</v>
      </c>
      <c r="R18" s="72">
        <v>-65064.1</v>
      </c>
      <c r="S18" s="65">
        <f t="shared" si="1"/>
        <v>194132.79999999996</v>
      </c>
      <c r="T18" s="65">
        <v>692784.316288</v>
      </c>
      <c r="U18" s="65">
        <f t="shared" si="2"/>
        <v>3.5686103342042146</v>
      </c>
    </row>
    <row r="19" spans="1:21" s="62" customFormat="1" ht="15.75">
      <c r="A19" s="64">
        <v>40695</v>
      </c>
      <c r="B19" s="65">
        <v>172348.7</v>
      </c>
      <c r="C19" s="65">
        <v>27532.100000000002</v>
      </c>
      <c r="D19" s="65">
        <v>4490.491275</v>
      </c>
      <c r="E19" s="65">
        <v>1167.8999999999999</v>
      </c>
      <c r="F19" s="65">
        <v>4553.099999999999</v>
      </c>
      <c r="G19" s="65">
        <v>97</v>
      </c>
      <c r="H19" s="67">
        <v>801.5087249999997</v>
      </c>
      <c r="I19" s="65">
        <f t="shared" si="0"/>
        <v>210990.80000000002</v>
      </c>
      <c r="J19" s="73">
        <v>133383.10000000003</v>
      </c>
      <c r="K19" s="65">
        <v>115763.80000000005</v>
      </c>
      <c r="L19" s="65">
        <v>21978.1</v>
      </c>
      <c r="M19" s="65">
        <v>380.9</v>
      </c>
      <c r="N19" s="65">
        <v>20</v>
      </c>
      <c r="O19" s="70" t="s">
        <v>4</v>
      </c>
      <c r="P19" s="65">
        <v>5860.2</v>
      </c>
      <c r="Q19" s="69" t="s">
        <v>4</v>
      </c>
      <c r="R19" s="72">
        <v>-66395.3</v>
      </c>
      <c r="S19" s="65">
        <f t="shared" si="1"/>
        <v>210990.8000000001</v>
      </c>
      <c r="T19" s="65">
        <v>728615.808725</v>
      </c>
      <c r="U19" s="65">
        <f t="shared" si="2"/>
        <v>3.4533060622785445</v>
      </c>
    </row>
    <row r="20" spans="1:21" s="62" customFormat="1" ht="15.75">
      <c r="A20" s="64">
        <v>40787</v>
      </c>
      <c r="B20" s="65">
        <v>168466.4</v>
      </c>
      <c r="C20" s="65">
        <v>33244.3</v>
      </c>
      <c r="D20" s="65">
        <v>2484.4</v>
      </c>
      <c r="E20" s="65">
        <v>1493.8</v>
      </c>
      <c r="F20" s="65">
        <v>1412.9000000000003</v>
      </c>
      <c r="G20" s="65">
        <v>37.9</v>
      </c>
      <c r="H20" s="67">
        <v>500.5999999999999</v>
      </c>
      <c r="I20" s="65">
        <f t="shared" si="0"/>
        <v>207640.3</v>
      </c>
      <c r="J20" s="73">
        <v>81241.40000000002</v>
      </c>
      <c r="K20" s="65">
        <v>149815.80000000002</v>
      </c>
      <c r="L20" s="65">
        <v>41214.8</v>
      </c>
      <c r="M20" s="65">
        <v>380.9</v>
      </c>
      <c r="N20" s="65">
        <v>20</v>
      </c>
      <c r="O20" s="70" t="s">
        <v>4</v>
      </c>
      <c r="P20" s="65">
        <v>6248.699999999999</v>
      </c>
      <c r="Q20" s="69" t="s">
        <v>4</v>
      </c>
      <c r="R20" s="72">
        <v>-71281.3</v>
      </c>
      <c r="S20" s="65">
        <f t="shared" si="1"/>
        <v>207640.3000000001</v>
      </c>
      <c r="T20" s="65">
        <v>726660.4833333334</v>
      </c>
      <c r="U20" s="65">
        <f t="shared" si="2"/>
        <v>3.49961198925899</v>
      </c>
    </row>
    <row r="21" spans="1:21" s="62" customFormat="1" ht="15.75">
      <c r="A21" s="64">
        <v>40878</v>
      </c>
      <c r="B21" s="65">
        <v>170106</v>
      </c>
      <c r="C21" s="65">
        <v>34979.700000000004</v>
      </c>
      <c r="D21" s="65">
        <v>500</v>
      </c>
      <c r="E21" s="65">
        <v>278</v>
      </c>
      <c r="F21" s="65">
        <v>5041.499999999998</v>
      </c>
      <c r="G21" s="65">
        <v>23.6</v>
      </c>
      <c r="H21" s="67">
        <v>397.3</v>
      </c>
      <c r="I21" s="65">
        <f t="shared" si="0"/>
        <v>211326.1</v>
      </c>
      <c r="J21" s="73">
        <v>82293.99999999994</v>
      </c>
      <c r="K21" s="65">
        <v>211644.80000000005</v>
      </c>
      <c r="L21" s="65">
        <v>25301.3</v>
      </c>
      <c r="M21" s="65">
        <v>380.9</v>
      </c>
      <c r="N21" s="65">
        <v>20</v>
      </c>
      <c r="O21" s="70" t="s">
        <v>4</v>
      </c>
      <c r="P21" s="65">
        <v>6184.2</v>
      </c>
      <c r="Q21" s="69" t="s">
        <v>4</v>
      </c>
      <c r="R21" s="72">
        <v>-114499.1</v>
      </c>
      <c r="S21" s="65">
        <f t="shared" si="1"/>
        <v>211326.1</v>
      </c>
      <c r="T21" s="65">
        <v>755801.5666666665</v>
      </c>
      <c r="U21" s="65">
        <f t="shared" si="2"/>
        <v>3.576470519574565</v>
      </c>
    </row>
    <row r="22" spans="1:21" s="62" customFormat="1" ht="15.75">
      <c r="A22" s="64">
        <v>40969</v>
      </c>
      <c r="B22" s="65">
        <v>165509.4</v>
      </c>
      <c r="C22" s="65">
        <v>23200.9</v>
      </c>
      <c r="D22" s="65">
        <v>444.90000000000003</v>
      </c>
      <c r="E22" s="65">
        <v>480.40000000000003</v>
      </c>
      <c r="F22" s="65">
        <v>1503.9000000000003</v>
      </c>
      <c r="G22" s="65">
        <v>18.3</v>
      </c>
      <c r="H22" s="67">
        <v>2529.8</v>
      </c>
      <c r="I22" s="65">
        <f t="shared" si="0"/>
        <v>193687.59999999995</v>
      </c>
      <c r="J22" s="73">
        <v>67729.1000000001</v>
      </c>
      <c r="K22" s="65">
        <v>164340</v>
      </c>
      <c r="L22" s="69">
        <v>31811.4</v>
      </c>
      <c r="M22" s="69">
        <v>380.9</v>
      </c>
      <c r="N22" s="65">
        <v>20</v>
      </c>
      <c r="O22" s="70" t="s">
        <v>4</v>
      </c>
      <c r="P22" s="65">
        <v>7120.7</v>
      </c>
      <c r="Q22" s="71" t="s">
        <v>4</v>
      </c>
      <c r="R22" s="72">
        <v>-77714.5</v>
      </c>
      <c r="S22" s="65">
        <f t="shared" si="1"/>
        <v>193687.60000000015</v>
      </c>
      <c r="T22" s="65">
        <v>742473.75</v>
      </c>
      <c r="U22" s="65">
        <f t="shared" si="2"/>
        <v>3.8333571689669355</v>
      </c>
    </row>
    <row r="23" spans="1:21" s="62" customFormat="1" ht="15.75">
      <c r="A23" s="64">
        <v>41061</v>
      </c>
      <c r="B23" s="65">
        <v>183642.4</v>
      </c>
      <c r="C23" s="65">
        <v>27850.7</v>
      </c>
      <c r="D23" s="65">
        <v>989.7638159999999</v>
      </c>
      <c r="E23" s="65">
        <v>1363.6</v>
      </c>
      <c r="F23" s="65">
        <v>3705.5</v>
      </c>
      <c r="G23" s="65">
        <v>10</v>
      </c>
      <c r="H23" s="67">
        <v>373.03618400000005</v>
      </c>
      <c r="I23" s="65">
        <f t="shared" si="0"/>
        <v>217935</v>
      </c>
      <c r="J23" s="73">
        <v>49308</v>
      </c>
      <c r="K23" s="65">
        <v>186067.59999999998</v>
      </c>
      <c r="L23" s="69">
        <v>60598.8</v>
      </c>
      <c r="M23" s="69" t="s">
        <v>4</v>
      </c>
      <c r="N23" s="65">
        <v>20</v>
      </c>
      <c r="O23" s="70" t="s">
        <v>4</v>
      </c>
      <c r="P23" s="65">
        <v>7454</v>
      </c>
      <c r="Q23" s="71" t="s">
        <v>4</v>
      </c>
      <c r="R23" s="72">
        <v>-85513.4</v>
      </c>
      <c r="S23" s="65">
        <f t="shared" si="1"/>
        <v>217934.99999999997</v>
      </c>
      <c r="T23" s="65">
        <v>765737.4695173332</v>
      </c>
      <c r="U23" s="65">
        <f t="shared" si="2"/>
        <v>3.5136048340896746</v>
      </c>
    </row>
    <row r="24" spans="1:21" s="62" customFormat="1" ht="15.75">
      <c r="A24" s="64">
        <v>41153</v>
      </c>
      <c r="B24" s="65">
        <v>184428.3</v>
      </c>
      <c r="C24" s="65">
        <v>32797.5</v>
      </c>
      <c r="D24" s="65">
        <v>289.7</v>
      </c>
      <c r="E24" s="65">
        <v>1441.2</v>
      </c>
      <c r="F24" s="65">
        <v>1869.8</v>
      </c>
      <c r="G24" s="65">
        <v>12.8</v>
      </c>
      <c r="H24" s="67">
        <v>334.9</v>
      </c>
      <c r="I24" s="65">
        <f t="shared" si="0"/>
        <v>221174.19999999998</v>
      </c>
      <c r="J24" s="73">
        <v>55414.5</v>
      </c>
      <c r="K24" s="65">
        <v>208067.1</v>
      </c>
      <c r="L24" s="69">
        <v>29808.6</v>
      </c>
      <c r="M24" s="69" t="s">
        <v>4</v>
      </c>
      <c r="N24" s="65">
        <v>20</v>
      </c>
      <c r="O24" s="70" t="s">
        <v>4</v>
      </c>
      <c r="P24" s="65">
        <v>8060.7</v>
      </c>
      <c r="Q24" s="71" t="s">
        <v>4</v>
      </c>
      <c r="R24" s="72">
        <v>-80196.70000000001</v>
      </c>
      <c r="S24" s="65">
        <f t="shared" si="1"/>
        <v>221174.19999999995</v>
      </c>
      <c r="T24" s="65">
        <v>809062.7666666668</v>
      </c>
      <c r="U24" s="65">
        <f t="shared" si="2"/>
        <v>3.658034104640898</v>
      </c>
    </row>
    <row r="25" spans="1:21" s="62" customFormat="1" ht="15.75">
      <c r="A25" s="64">
        <v>41244</v>
      </c>
      <c r="B25" s="65">
        <v>198246.9</v>
      </c>
      <c r="C25" s="65">
        <v>39879.9</v>
      </c>
      <c r="D25" s="65">
        <v>22413.6</v>
      </c>
      <c r="E25" s="65">
        <v>2827.5</v>
      </c>
      <c r="F25" s="65">
        <v>3234.3</v>
      </c>
      <c r="G25" s="65">
        <v>14.5</v>
      </c>
      <c r="H25" s="67">
        <v>669.4</v>
      </c>
      <c r="I25" s="65">
        <f t="shared" si="0"/>
        <v>267286.10000000003</v>
      </c>
      <c r="J25" s="73">
        <v>66928.90000000002</v>
      </c>
      <c r="K25" s="65">
        <v>285507.4</v>
      </c>
      <c r="L25" s="69" t="s">
        <v>4</v>
      </c>
      <c r="M25" s="69" t="s">
        <v>4</v>
      </c>
      <c r="N25" s="65">
        <v>20</v>
      </c>
      <c r="O25" s="70" t="s">
        <v>4</v>
      </c>
      <c r="P25" s="65">
        <v>8125.5</v>
      </c>
      <c r="Q25" s="71">
        <v>-6800</v>
      </c>
      <c r="R25" s="72">
        <v>-86495.70000000001</v>
      </c>
      <c r="S25" s="65">
        <f t="shared" si="1"/>
        <v>267286.10000000003</v>
      </c>
      <c r="T25" s="65">
        <v>877253.3</v>
      </c>
      <c r="U25" s="65">
        <f t="shared" si="2"/>
        <v>3.282076022658866</v>
      </c>
    </row>
    <row r="26" spans="1:21" s="62" customFormat="1" ht="15.75">
      <c r="A26" s="64">
        <v>41334</v>
      </c>
      <c r="B26" s="65">
        <v>189178.2</v>
      </c>
      <c r="C26" s="65">
        <v>45758.4</v>
      </c>
      <c r="D26" s="65">
        <v>9951.2</v>
      </c>
      <c r="E26" s="65">
        <v>2115</v>
      </c>
      <c r="F26" s="65">
        <v>5247.000000000001</v>
      </c>
      <c r="G26" s="65">
        <v>70.7</v>
      </c>
      <c r="H26" s="67">
        <v>298.6</v>
      </c>
      <c r="I26" s="65">
        <f t="shared" si="0"/>
        <v>252619.10000000003</v>
      </c>
      <c r="J26" s="73">
        <v>48746.90000000008</v>
      </c>
      <c r="K26" s="65">
        <v>264998.8</v>
      </c>
      <c r="L26" s="69">
        <v>7592</v>
      </c>
      <c r="M26" s="69" t="s">
        <v>4</v>
      </c>
      <c r="N26" s="65">
        <v>20</v>
      </c>
      <c r="O26" s="70" t="s">
        <v>4</v>
      </c>
      <c r="P26" s="65">
        <v>8683.9</v>
      </c>
      <c r="Q26" s="69" t="s">
        <v>4</v>
      </c>
      <c r="R26" s="72">
        <v>-77422.5</v>
      </c>
      <c r="S26" s="65">
        <f t="shared" si="1"/>
        <v>252619.1000000001</v>
      </c>
      <c r="T26" s="65">
        <v>893897.975</v>
      </c>
      <c r="U26" s="65">
        <f t="shared" si="2"/>
        <v>3.5385209392322268</v>
      </c>
    </row>
    <row r="27" spans="1:21" s="62" customFormat="1" ht="15.75">
      <c r="A27" s="64">
        <v>41426</v>
      </c>
      <c r="B27" s="65">
        <v>205811.8</v>
      </c>
      <c r="C27" s="65">
        <v>56976.3</v>
      </c>
      <c r="D27" s="65">
        <v>7760.5</v>
      </c>
      <c r="E27" s="65">
        <v>2218.5</v>
      </c>
      <c r="F27" s="65">
        <v>7471.700000000001</v>
      </c>
      <c r="G27" s="65">
        <v>79.7</v>
      </c>
      <c r="H27" s="67">
        <v>271.5</v>
      </c>
      <c r="I27" s="65">
        <f aca="true" t="shared" si="3" ref="I27:I41">SUM(B27:H27)</f>
        <v>280590</v>
      </c>
      <c r="J27" s="73">
        <v>56965.40000000008</v>
      </c>
      <c r="K27" s="65">
        <v>273884.2</v>
      </c>
      <c r="L27" s="69" t="s">
        <v>4</v>
      </c>
      <c r="M27" s="69" t="s">
        <v>4</v>
      </c>
      <c r="N27" s="65">
        <v>20</v>
      </c>
      <c r="O27" s="70" t="s">
        <v>4</v>
      </c>
      <c r="P27" s="65">
        <v>9042.5</v>
      </c>
      <c r="Q27" s="69" t="s">
        <v>4</v>
      </c>
      <c r="R27" s="72">
        <v>-59322.100000000006</v>
      </c>
      <c r="S27" s="65">
        <f aca="true" t="shared" si="4" ref="S27:S49">SUM(J27:R27)</f>
        <v>280590.0000000001</v>
      </c>
      <c r="T27" s="65">
        <v>927922.8499999996</v>
      </c>
      <c r="U27" s="65">
        <f aca="true" t="shared" si="5" ref="U27:U49">T27/I27</f>
        <v>3.3070417691293335</v>
      </c>
    </row>
    <row r="28" spans="1:21" s="62" customFormat="1" ht="15.75">
      <c r="A28" s="64">
        <v>41518</v>
      </c>
      <c r="B28" s="65">
        <v>201031</v>
      </c>
      <c r="C28" s="65">
        <v>65670.9</v>
      </c>
      <c r="D28" s="65">
        <v>1516.7</v>
      </c>
      <c r="E28" s="65">
        <v>4193</v>
      </c>
      <c r="F28" s="65">
        <v>4666.1</v>
      </c>
      <c r="G28" s="65">
        <v>54.7</v>
      </c>
      <c r="H28" s="67">
        <v>280.2</v>
      </c>
      <c r="I28" s="65">
        <f t="shared" si="3"/>
        <v>277412.60000000003</v>
      </c>
      <c r="J28" s="73">
        <v>78410.79999999999</v>
      </c>
      <c r="K28" s="65">
        <v>243601.6</v>
      </c>
      <c r="L28" s="69">
        <v>61.3</v>
      </c>
      <c r="M28" s="69" t="s">
        <v>4</v>
      </c>
      <c r="N28" s="65">
        <v>20</v>
      </c>
      <c r="O28" s="70" t="s">
        <v>4</v>
      </c>
      <c r="P28" s="65">
        <v>9872.8</v>
      </c>
      <c r="Q28" s="69" t="s">
        <v>4</v>
      </c>
      <c r="R28" s="72">
        <v>-54553.89999999999</v>
      </c>
      <c r="S28" s="65">
        <f t="shared" si="4"/>
        <v>277412.60000000003</v>
      </c>
      <c r="T28" s="65">
        <v>956466.325</v>
      </c>
      <c r="U28" s="65">
        <f t="shared" si="5"/>
        <v>3.4478114007799205</v>
      </c>
    </row>
    <row r="29" spans="1:21" s="62" customFormat="1" ht="15.75">
      <c r="A29" s="64">
        <v>41609</v>
      </c>
      <c r="B29" s="65">
        <v>211683.7</v>
      </c>
      <c r="C29" s="65">
        <v>82710.8</v>
      </c>
      <c r="D29" s="65">
        <v>5135.8</v>
      </c>
      <c r="E29" s="65">
        <v>2674</v>
      </c>
      <c r="F29" s="65">
        <v>3566.2</v>
      </c>
      <c r="G29" s="65">
        <v>28</v>
      </c>
      <c r="H29" s="67">
        <v>787.6</v>
      </c>
      <c r="I29" s="65">
        <f t="shared" si="3"/>
        <v>306586.1</v>
      </c>
      <c r="J29" s="73">
        <v>118133.79999999999</v>
      </c>
      <c r="K29" s="65">
        <v>229473.99999999997</v>
      </c>
      <c r="L29" s="69" t="s">
        <v>4</v>
      </c>
      <c r="M29" s="69" t="s">
        <v>4</v>
      </c>
      <c r="N29" s="65">
        <v>20</v>
      </c>
      <c r="O29" s="70" t="s">
        <v>4</v>
      </c>
      <c r="P29" s="65">
        <v>10118.699999999999</v>
      </c>
      <c r="Q29" s="69" t="s">
        <v>4</v>
      </c>
      <c r="R29" s="72">
        <v>-51160.40000000001</v>
      </c>
      <c r="S29" s="65">
        <f t="shared" si="4"/>
        <v>306586.0999999999</v>
      </c>
      <c r="T29" s="65">
        <v>986748.8</v>
      </c>
      <c r="U29" s="65">
        <f t="shared" si="5"/>
        <v>3.2185046875902077</v>
      </c>
    </row>
    <row r="30" spans="1:21" s="62" customFormat="1" ht="15.75">
      <c r="A30" s="64">
        <v>41699</v>
      </c>
      <c r="B30" s="65">
        <v>201300.8</v>
      </c>
      <c r="C30" s="65">
        <v>70896.4</v>
      </c>
      <c r="D30" s="65">
        <v>426.9</v>
      </c>
      <c r="E30" s="65">
        <v>1135.9</v>
      </c>
      <c r="F30" s="65">
        <v>1041.5</v>
      </c>
      <c r="G30" s="65">
        <v>24.6</v>
      </c>
      <c r="H30" s="67">
        <v>1373.4</v>
      </c>
      <c r="I30" s="65">
        <f t="shared" si="3"/>
        <v>276199.5</v>
      </c>
      <c r="J30" s="73">
        <v>95018.6</v>
      </c>
      <c r="K30" s="65">
        <v>243395.1</v>
      </c>
      <c r="L30" s="69">
        <v>325.1</v>
      </c>
      <c r="M30" s="69">
        <v>1914.8</v>
      </c>
      <c r="N30" s="65">
        <v>20</v>
      </c>
      <c r="O30" s="70" t="s">
        <v>4</v>
      </c>
      <c r="P30" s="65">
        <v>11758.1</v>
      </c>
      <c r="Q30" s="69">
        <v>-27200</v>
      </c>
      <c r="R30" s="72">
        <v>-49032.20000000001</v>
      </c>
      <c r="S30" s="65">
        <f t="shared" si="4"/>
        <v>276199.49999999994</v>
      </c>
      <c r="T30" s="65">
        <v>988233.8499999999</v>
      </c>
      <c r="U30" s="65">
        <f t="shared" si="5"/>
        <v>3.5779711766313835</v>
      </c>
    </row>
    <row r="31" spans="1:21" s="62" customFormat="1" ht="15.75">
      <c r="A31" s="64">
        <v>41791</v>
      </c>
      <c r="B31" s="65">
        <v>223781.8</v>
      </c>
      <c r="C31" s="65">
        <v>100650</v>
      </c>
      <c r="D31" s="65">
        <v>1428.4</v>
      </c>
      <c r="E31" s="65">
        <v>1303.5</v>
      </c>
      <c r="F31" s="65">
        <v>6385</v>
      </c>
      <c r="G31" s="65">
        <v>20.2</v>
      </c>
      <c r="H31" s="67">
        <v>1329.6</v>
      </c>
      <c r="I31" s="65">
        <f t="shared" si="3"/>
        <v>334898.5</v>
      </c>
      <c r="J31" s="73">
        <v>89071.50000000003</v>
      </c>
      <c r="K31" s="65">
        <v>282645.39999999997</v>
      </c>
      <c r="L31" s="69"/>
      <c r="M31" s="69">
        <v>1914.8</v>
      </c>
      <c r="N31" s="65">
        <v>20</v>
      </c>
      <c r="O31" s="70" t="s">
        <v>4</v>
      </c>
      <c r="P31" s="65">
        <v>12500.7</v>
      </c>
      <c r="Q31" s="69" t="s">
        <v>4</v>
      </c>
      <c r="R31" s="72">
        <v>-51253.90000000001</v>
      </c>
      <c r="S31" s="65">
        <f t="shared" si="4"/>
        <v>334898.5</v>
      </c>
      <c r="T31" s="65">
        <v>1050599.4</v>
      </c>
      <c r="U31" s="65">
        <f t="shared" si="5"/>
        <v>3.137068096751702</v>
      </c>
    </row>
    <row r="32" spans="1:21" s="62" customFormat="1" ht="15.75">
      <c r="A32" s="64">
        <v>41883</v>
      </c>
      <c r="B32" s="65">
        <v>222708</v>
      </c>
      <c r="C32" s="65">
        <v>80783.1</v>
      </c>
      <c r="D32" s="65">
        <v>631.5</v>
      </c>
      <c r="E32" s="65">
        <v>2407.5</v>
      </c>
      <c r="F32" s="65">
        <v>2153.6</v>
      </c>
      <c r="G32" s="65">
        <v>23.3</v>
      </c>
      <c r="H32" s="67">
        <v>969.1</v>
      </c>
      <c r="I32" s="65">
        <f t="shared" si="3"/>
        <v>309676.0999999999</v>
      </c>
      <c r="J32" s="73">
        <v>142837.30000000002</v>
      </c>
      <c r="K32" s="65">
        <v>195393.90000000002</v>
      </c>
      <c r="L32" s="69">
        <v>231.9000000000001</v>
      </c>
      <c r="M32" s="69">
        <v>2000</v>
      </c>
      <c r="N32" s="65">
        <v>20</v>
      </c>
      <c r="O32" s="70" t="s">
        <v>4</v>
      </c>
      <c r="P32" s="65">
        <v>12409.6</v>
      </c>
      <c r="Q32" s="69" t="s">
        <v>4</v>
      </c>
      <c r="R32" s="72">
        <v>-43216.6</v>
      </c>
      <c r="S32" s="65">
        <f t="shared" si="4"/>
        <v>309676.1000000001</v>
      </c>
      <c r="T32" s="65">
        <v>1052584.2055555554</v>
      </c>
      <c r="U32" s="65">
        <f t="shared" si="5"/>
        <v>3.398984311529226</v>
      </c>
    </row>
    <row r="33" spans="1:21" s="62" customFormat="1" ht="15.75">
      <c r="A33" s="64">
        <v>41974</v>
      </c>
      <c r="B33" s="65">
        <v>227340.9</v>
      </c>
      <c r="C33" s="65">
        <v>120095.4</v>
      </c>
      <c r="D33" s="65">
        <v>1035.1</v>
      </c>
      <c r="E33" s="65">
        <v>1624.7</v>
      </c>
      <c r="F33" s="65">
        <v>3555.9</v>
      </c>
      <c r="G33" s="65">
        <v>22.9</v>
      </c>
      <c r="H33" s="67">
        <v>1326.1</v>
      </c>
      <c r="I33" s="65">
        <f t="shared" si="3"/>
        <v>355001</v>
      </c>
      <c r="J33" s="73">
        <v>128675.9</v>
      </c>
      <c r="K33" s="65">
        <v>263591.1</v>
      </c>
      <c r="L33" s="69">
        <v>0</v>
      </c>
      <c r="M33" s="69">
        <v>2000</v>
      </c>
      <c r="N33" s="65">
        <v>20</v>
      </c>
      <c r="O33" s="70" t="s">
        <v>4</v>
      </c>
      <c r="P33" s="65">
        <v>12103.3</v>
      </c>
      <c r="Q33" s="69" t="s">
        <v>4</v>
      </c>
      <c r="R33" s="72">
        <v>-51389.29999999999</v>
      </c>
      <c r="S33" s="65">
        <f t="shared" si="4"/>
        <v>355001</v>
      </c>
      <c r="T33" s="65">
        <v>1107089.4000000001</v>
      </c>
      <c r="U33" s="65">
        <f t="shared" si="5"/>
        <v>3.1185529054847736</v>
      </c>
    </row>
    <row r="34" spans="1:21" s="62" customFormat="1" ht="15.75">
      <c r="A34" s="64">
        <v>42064</v>
      </c>
      <c r="B34" s="65">
        <v>223176.6</v>
      </c>
      <c r="C34" s="65">
        <v>71767.6</v>
      </c>
      <c r="D34" s="65">
        <v>1593.8</v>
      </c>
      <c r="E34" s="65">
        <v>1878.3</v>
      </c>
      <c r="F34" s="65">
        <v>4089.8</v>
      </c>
      <c r="G34" s="65">
        <v>47.4</v>
      </c>
      <c r="H34" s="67">
        <v>243.7</v>
      </c>
      <c r="I34" s="65">
        <f t="shared" si="3"/>
        <v>302797.2</v>
      </c>
      <c r="J34" s="73">
        <v>115526.4</v>
      </c>
      <c r="K34" s="65">
        <v>215693.9</v>
      </c>
      <c r="L34" s="69">
        <v>1178.9</v>
      </c>
      <c r="M34" s="69">
        <v>2000</v>
      </c>
      <c r="N34" s="65">
        <v>20</v>
      </c>
      <c r="O34" s="70" t="s">
        <v>4</v>
      </c>
      <c r="P34" s="65">
        <v>12654.2</v>
      </c>
      <c r="Q34" s="69" t="s">
        <v>4</v>
      </c>
      <c r="R34" s="72">
        <v>-44276.2</v>
      </c>
      <c r="S34" s="65">
        <f t="shared" si="4"/>
        <v>302797.2</v>
      </c>
      <c r="T34" s="65">
        <v>1064238.65</v>
      </c>
      <c r="U34" s="65">
        <f t="shared" si="5"/>
        <v>3.5146911860479553</v>
      </c>
    </row>
    <row r="35" spans="1:21" s="62" customFormat="1" ht="15.75">
      <c r="A35" s="64">
        <v>42156</v>
      </c>
      <c r="B35" s="65">
        <v>254961.4</v>
      </c>
      <c r="C35" s="65">
        <v>63611.8</v>
      </c>
      <c r="D35" s="65">
        <v>9771.3</v>
      </c>
      <c r="E35" s="65">
        <v>2089.9</v>
      </c>
      <c r="F35" s="65">
        <v>3640.6</v>
      </c>
      <c r="G35" s="65">
        <v>62.4</v>
      </c>
      <c r="H35" s="67">
        <v>357.5</v>
      </c>
      <c r="I35" s="65">
        <f t="shared" si="3"/>
        <v>334494.9</v>
      </c>
      <c r="J35" s="73">
        <v>11927.499999999976</v>
      </c>
      <c r="K35" s="65">
        <v>318199.6</v>
      </c>
      <c r="L35" s="69">
        <v>20000</v>
      </c>
      <c r="M35" s="69">
        <v>2000</v>
      </c>
      <c r="N35" s="65">
        <v>20</v>
      </c>
      <c r="O35" s="70" t="s">
        <v>4</v>
      </c>
      <c r="P35" s="65">
        <v>13128.8</v>
      </c>
      <c r="Q35" s="69" t="s">
        <v>4</v>
      </c>
      <c r="R35" s="72">
        <v>-30781.000000000015</v>
      </c>
      <c r="S35" s="65">
        <f t="shared" si="4"/>
        <v>334494.89999999997</v>
      </c>
      <c r="T35" s="65">
        <v>1104077.7999999996</v>
      </c>
      <c r="U35" s="65">
        <f t="shared" si="5"/>
        <v>3.300731341494293</v>
      </c>
    </row>
    <row r="36" spans="1:21" s="62" customFormat="1" ht="15.75">
      <c r="A36" s="64">
        <v>42248</v>
      </c>
      <c r="B36" s="65">
        <v>216072.1</v>
      </c>
      <c r="C36" s="65">
        <v>79716.8</v>
      </c>
      <c r="D36" s="65">
        <v>5700.2</v>
      </c>
      <c r="E36" s="65">
        <v>3810.3</v>
      </c>
      <c r="F36" s="65">
        <v>8658</v>
      </c>
      <c r="G36" s="65">
        <v>33.1</v>
      </c>
      <c r="H36" s="67">
        <v>323.5</v>
      </c>
      <c r="I36" s="65">
        <f t="shared" si="3"/>
        <v>314314</v>
      </c>
      <c r="J36" s="73">
        <v>-77050.1</v>
      </c>
      <c r="K36" s="65">
        <v>398227.1</v>
      </c>
      <c r="L36" s="69">
        <v>4840.3</v>
      </c>
      <c r="M36" s="69">
        <v>2000</v>
      </c>
      <c r="N36" s="65">
        <v>20</v>
      </c>
      <c r="O36" s="70" t="s">
        <v>4</v>
      </c>
      <c r="P36" s="65">
        <v>14713.9</v>
      </c>
      <c r="Q36" s="69" t="s">
        <v>4</v>
      </c>
      <c r="R36" s="72">
        <v>-28437.199999999997</v>
      </c>
      <c r="S36" s="65">
        <f t="shared" si="4"/>
        <v>314314</v>
      </c>
      <c r="T36" s="65">
        <v>1107152.9944444443</v>
      </c>
      <c r="U36" s="65">
        <f t="shared" si="5"/>
        <v>3.5224425079520616</v>
      </c>
    </row>
    <row r="37" spans="1:21" s="62" customFormat="1" ht="15.75">
      <c r="A37" s="64">
        <v>42339</v>
      </c>
      <c r="B37" s="65">
        <v>230723.7</v>
      </c>
      <c r="C37" s="65">
        <v>84351</v>
      </c>
      <c r="D37" s="65">
        <v>1611</v>
      </c>
      <c r="E37" s="65">
        <v>2209.5</v>
      </c>
      <c r="F37" s="65">
        <v>4368.5</v>
      </c>
      <c r="G37" s="65">
        <v>44.5</v>
      </c>
      <c r="H37" s="67">
        <v>1200</v>
      </c>
      <c r="I37" s="65">
        <f t="shared" si="3"/>
        <v>324508.2</v>
      </c>
      <c r="J37" s="73">
        <v>-132985.6</v>
      </c>
      <c r="K37" s="65">
        <v>452581.6</v>
      </c>
      <c r="L37" s="69">
        <v>19800</v>
      </c>
      <c r="M37" s="69">
        <v>2000</v>
      </c>
      <c r="N37" s="65">
        <v>20</v>
      </c>
      <c r="O37" s="70" t="s">
        <v>4</v>
      </c>
      <c r="P37" s="65">
        <v>14933.9</v>
      </c>
      <c r="Q37" s="69" t="s">
        <v>4</v>
      </c>
      <c r="R37" s="72">
        <v>-31841.69999999999</v>
      </c>
      <c r="S37" s="65">
        <f t="shared" si="4"/>
        <v>324508.2</v>
      </c>
      <c r="T37" s="65">
        <v>1106380</v>
      </c>
      <c r="U37" s="65">
        <f t="shared" si="5"/>
        <v>3.4094053709582686</v>
      </c>
    </row>
    <row r="38" spans="1:21" s="62" customFormat="1" ht="15.75">
      <c r="A38" s="64">
        <v>42430</v>
      </c>
      <c r="B38" s="65">
        <v>219964.2</v>
      </c>
      <c r="C38" s="65">
        <v>94301.6</v>
      </c>
      <c r="D38" s="65">
        <v>2510.7</v>
      </c>
      <c r="E38" s="65">
        <v>2734.9</v>
      </c>
      <c r="F38" s="65">
        <v>2813.9</v>
      </c>
      <c r="G38" s="65">
        <v>26.4</v>
      </c>
      <c r="H38" s="67">
        <v>910.3</v>
      </c>
      <c r="I38" s="65">
        <f t="shared" si="3"/>
        <v>323262.0000000001</v>
      </c>
      <c r="J38" s="73">
        <v>-194954</v>
      </c>
      <c r="K38" s="65">
        <v>453694.6</v>
      </c>
      <c r="L38" s="69">
        <v>71850</v>
      </c>
      <c r="M38" s="69">
        <v>2000</v>
      </c>
      <c r="N38" s="65">
        <v>20</v>
      </c>
      <c r="O38" s="70" t="s">
        <v>4</v>
      </c>
      <c r="P38" s="65">
        <v>15893</v>
      </c>
      <c r="Q38" s="69" t="s">
        <v>4</v>
      </c>
      <c r="R38" s="72">
        <v>-25241.600000000006</v>
      </c>
      <c r="S38" s="65">
        <f t="shared" si="4"/>
        <v>323262</v>
      </c>
      <c r="T38" s="65">
        <v>1079593.5999999999</v>
      </c>
      <c r="U38" s="65">
        <f t="shared" si="5"/>
        <v>3.3396860750722306</v>
      </c>
    </row>
    <row r="39" spans="1:21" s="62" customFormat="1" ht="15.75">
      <c r="A39" s="64">
        <v>42522</v>
      </c>
      <c r="B39" s="65">
        <v>255415.5</v>
      </c>
      <c r="C39" s="65">
        <v>98845.3</v>
      </c>
      <c r="D39" s="65">
        <v>3186.6</v>
      </c>
      <c r="E39" s="65">
        <v>1740</v>
      </c>
      <c r="F39" s="65">
        <v>4307.5</v>
      </c>
      <c r="G39" s="65">
        <v>16.1</v>
      </c>
      <c r="H39" s="67">
        <v>557.9</v>
      </c>
      <c r="I39" s="65">
        <f t="shared" si="3"/>
        <v>364068.89999999997</v>
      </c>
      <c r="J39" s="73">
        <v>-186003.4</v>
      </c>
      <c r="K39" s="65">
        <v>457106.39999999997</v>
      </c>
      <c r="L39" s="69">
        <v>101000</v>
      </c>
      <c r="M39" s="69">
        <v>2000</v>
      </c>
      <c r="N39" s="65">
        <v>20</v>
      </c>
      <c r="O39" s="70"/>
      <c r="P39" s="65">
        <v>16553.2</v>
      </c>
      <c r="Q39" s="69" t="s">
        <v>4</v>
      </c>
      <c r="R39" s="72">
        <v>-26607.29999999999</v>
      </c>
      <c r="S39" s="65">
        <f t="shared" si="4"/>
        <v>364068.9</v>
      </c>
      <c r="T39" s="65">
        <v>1122380.2999999998</v>
      </c>
      <c r="U39" s="65">
        <f t="shared" si="5"/>
        <v>3.0828788177182944</v>
      </c>
    </row>
    <row r="40" spans="1:21" s="62" customFormat="1" ht="15.75">
      <c r="A40" s="64">
        <v>42614</v>
      </c>
      <c r="B40" s="65">
        <v>254499.1</v>
      </c>
      <c r="C40" s="65">
        <v>124775.9</v>
      </c>
      <c r="D40" s="65">
        <v>834</v>
      </c>
      <c r="E40" s="65">
        <v>3523.6</v>
      </c>
      <c r="F40" s="65">
        <v>4926.1</v>
      </c>
      <c r="G40" s="65">
        <v>3.6</v>
      </c>
      <c r="H40" s="67">
        <v>1138.3</v>
      </c>
      <c r="I40" s="65">
        <f t="shared" si="3"/>
        <v>389700.5999999999</v>
      </c>
      <c r="J40" s="73">
        <v>-181601</v>
      </c>
      <c r="K40" s="65">
        <v>457923.6</v>
      </c>
      <c r="L40" s="69">
        <v>118705</v>
      </c>
      <c r="M40" s="69">
        <v>2000</v>
      </c>
      <c r="N40" s="65">
        <v>20</v>
      </c>
      <c r="O40" s="70"/>
      <c r="P40" s="65">
        <v>16291.4</v>
      </c>
      <c r="Q40" s="69" t="s">
        <v>4</v>
      </c>
      <c r="R40" s="72">
        <v>-23638.40000000001</v>
      </c>
      <c r="S40" s="65">
        <f t="shared" si="4"/>
        <v>389700.6</v>
      </c>
      <c r="T40" s="65">
        <v>1136853.5</v>
      </c>
      <c r="U40" s="65">
        <f t="shared" si="5"/>
        <v>2.9172485236101773</v>
      </c>
    </row>
    <row r="41" spans="1:21" s="62" customFormat="1" ht="15.75">
      <c r="A41" s="64">
        <v>42705</v>
      </c>
      <c r="B41" s="65">
        <v>267512.5</v>
      </c>
      <c r="C41" s="65">
        <v>134302.8</v>
      </c>
      <c r="D41" s="65">
        <v>5995.8</v>
      </c>
      <c r="E41" s="65">
        <v>3575.7</v>
      </c>
      <c r="F41" s="65">
        <v>6509.8</v>
      </c>
      <c r="G41" s="65">
        <v>7.7</v>
      </c>
      <c r="H41" s="67">
        <v>1319.7</v>
      </c>
      <c r="I41" s="65">
        <f t="shared" si="3"/>
        <v>419224</v>
      </c>
      <c r="J41" s="73">
        <v>-162073.80000000002</v>
      </c>
      <c r="K41" s="65">
        <v>509226.20000000007</v>
      </c>
      <c r="L41" s="69">
        <v>87000</v>
      </c>
      <c r="M41" s="69">
        <v>2000</v>
      </c>
      <c r="N41" s="65">
        <v>20</v>
      </c>
      <c r="O41" s="70"/>
      <c r="P41" s="65">
        <v>15731</v>
      </c>
      <c r="Q41" s="69" t="s">
        <v>4</v>
      </c>
      <c r="R41" s="72">
        <v>-32679.39999999999</v>
      </c>
      <c r="S41" s="65">
        <f t="shared" si="4"/>
        <v>419224.00000000006</v>
      </c>
      <c r="T41" s="65">
        <v>1187101.8</v>
      </c>
      <c r="U41" s="65">
        <f t="shared" si="5"/>
        <v>2.8316646947693838</v>
      </c>
    </row>
    <row r="42" spans="1:21" s="62" customFormat="1" ht="15.75">
      <c r="A42" s="64">
        <v>42825</v>
      </c>
      <c r="B42" s="65">
        <v>267562.4</v>
      </c>
      <c r="C42" s="65">
        <v>167615</v>
      </c>
      <c r="D42" s="65">
        <v>14379.7</v>
      </c>
      <c r="E42" s="65">
        <v>2634.1</v>
      </c>
      <c r="F42" s="65">
        <v>12223.899999999998</v>
      </c>
      <c r="G42" s="65">
        <v>157.1</v>
      </c>
      <c r="H42" s="67">
        <v>21755.6</v>
      </c>
      <c r="I42" s="65">
        <f aca="true" t="shared" si="6" ref="I42:I49">H42+F42+E42+C42+B42+G42+D42</f>
        <v>486327.8</v>
      </c>
      <c r="J42" s="73">
        <v>-133135.90000000002</v>
      </c>
      <c r="K42" s="65">
        <v>544205.1</v>
      </c>
      <c r="L42" s="69">
        <v>87840</v>
      </c>
      <c r="M42" s="69">
        <v>1000</v>
      </c>
      <c r="N42" s="65">
        <v>20</v>
      </c>
      <c r="O42" s="70"/>
      <c r="P42" s="65">
        <v>20527</v>
      </c>
      <c r="Q42" s="69" t="s">
        <v>4</v>
      </c>
      <c r="R42" s="72">
        <v>-34128.39999999999</v>
      </c>
      <c r="S42" s="65">
        <f t="shared" si="4"/>
        <v>486327.8</v>
      </c>
      <c r="T42" s="65">
        <v>1299479.7</v>
      </c>
      <c r="U42" s="65">
        <f t="shared" si="5"/>
        <v>2.6720243013045932</v>
      </c>
    </row>
    <row r="43" spans="1:21" s="62" customFormat="1" ht="15.75">
      <c r="A43" s="64">
        <v>42916</v>
      </c>
      <c r="B43" s="65">
        <v>301775.5</v>
      </c>
      <c r="C43" s="65">
        <v>101969.2</v>
      </c>
      <c r="D43" s="65">
        <v>12376</v>
      </c>
      <c r="E43" s="65">
        <v>2615.3999999999996</v>
      </c>
      <c r="F43" s="65">
        <v>17691.3</v>
      </c>
      <c r="G43" s="65">
        <v>11</v>
      </c>
      <c r="H43" s="67">
        <v>31187.100000000002</v>
      </c>
      <c r="I43" s="65">
        <f t="shared" si="6"/>
        <v>467625.5</v>
      </c>
      <c r="J43" s="73">
        <v>-140476.99999999994</v>
      </c>
      <c r="K43" s="65">
        <v>542983.6000000001</v>
      </c>
      <c r="L43" s="69">
        <v>69737.5</v>
      </c>
      <c r="M43" s="69">
        <v>1000</v>
      </c>
      <c r="N43" s="65">
        <v>20</v>
      </c>
      <c r="O43" s="70"/>
      <c r="P43" s="65">
        <v>22527.9</v>
      </c>
      <c r="Q43" s="69" t="s">
        <v>4</v>
      </c>
      <c r="R43" s="72">
        <v>-28166.499999999993</v>
      </c>
      <c r="S43" s="65">
        <f t="shared" si="4"/>
        <v>467625.5000000002</v>
      </c>
      <c r="T43" s="65">
        <v>1417053.1</v>
      </c>
      <c r="U43" s="65">
        <f t="shared" si="5"/>
        <v>3.0303161397314735</v>
      </c>
    </row>
    <row r="44" spans="1:21" s="62" customFormat="1" ht="15.75">
      <c r="A44" s="64">
        <v>43008</v>
      </c>
      <c r="B44" s="65">
        <v>297683.1</v>
      </c>
      <c r="C44" s="65">
        <v>156387.7</v>
      </c>
      <c r="D44" s="65">
        <v>9305.3</v>
      </c>
      <c r="E44" s="65">
        <v>2490.4</v>
      </c>
      <c r="F44" s="65">
        <v>25793.7</v>
      </c>
      <c r="G44" s="65">
        <v>6.3</v>
      </c>
      <c r="H44" s="67">
        <v>31699.3</v>
      </c>
      <c r="I44" s="65">
        <f t="shared" si="6"/>
        <v>523365.79999999993</v>
      </c>
      <c r="J44" s="73">
        <v>-134023.80000000002</v>
      </c>
      <c r="K44" s="65">
        <v>509123.6</v>
      </c>
      <c r="L44" s="69">
        <v>123150</v>
      </c>
      <c r="M44" s="69">
        <v>0</v>
      </c>
      <c r="N44" s="65">
        <v>20</v>
      </c>
      <c r="O44" s="70"/>
      <c r="P44" s="65">
        <v>23325.1</v>
      </c>
      <c r="Q44" s="69" t="s">
        <v>4</v>
      </c>
      <c r="R44" s="72">
        <v>1770.9000000000028</v>
      </c>
      <c r="S44" s="65">
        <f t="shared" si="4"/>
        <v>523365.79999999993</v>
      </c>
      <c r="T44" s="65">
        <v>1428077.7500000002</v>
      </c>
      <c r="U44" s="65">
        <f t="shared" si="5"/>
        <v>2.728641707196</v>
      </c>
    </row>
    <row r="45" spans="1:21" s="62" customFormat="1" ht="15.75">
      <c r="A45" s="64">
        <v>43100</v>
      </c>
      <c r="B45" s="65">
        <v>308146.3</v>
      </c>
      <c r="C45" s="65">
        <v>221165.7</v>
      </c>
      <c r="D45" s="65">
        <v>2688.4</v>
      </c>
      <c r="E45" s="65">
        <v>2169.6</v>
      </c>
      <c r="F45" s="65">
        <v>18092.1</v>
      </c>
      <c r="G45" s="65">
        <v>20</v>
      </c>
      <c r="H45" s="67">
        <v>28588.8</v>
      </c>
      <c r="I45" s="65">
        <f t="shared" si="6"/>
        <v>580870.9</v>
      </c>
      <c r="J45" s="73">
        <v>-144480.39999999997</v>
      </c>
      <c r="K45" s="65">
        <v>528460.3999999999</v>
      </c>
      <c r="L45" s="69">
        <v>159990</v>
      </c>
      <c r="M45" s="69">
        <v>0</v>
      </c>
      <c r="N45" s="65">
        <v>20</v>
      </c>
      <c r="O45" s="70"/>
      <c r="P45" s="65">
        <v>22686.1</v>
      </c>
      <c r="Q45" s="69" t="s">
        <v>4</v>
      </c>
      <c r="R45" s="72">
        <v>14194.800000000032</v>
      </c>
      <c r="S45" s="65">
        <f t="shared" si="4"/>
        <v>580870.9</v>
      </c>
      <c r="T45" s="65">
        <v>1499513.3</v>
      </c>
      <c r="U45" s="65">
        <f t="shared" si="5"/>
        <v>2.581491515584616</v>
      </c>
    </row>
    <row r="46" spans="1:21" s="62" customFormat="1" ht="18">
      <c r="A46" s="64" t="s">
        <v>56</v>
      </c>
      <c r="B46" s="65">
        <v>302042.8</v>
      </c>
      <c r="C46" s="65">
        <v>151882.30000000002</v>
      </c>
      <c r="D46" s="65">
        <v>12465.900000000001</v>
      </c>
      <c r="E46" s="65">
        <v>1222.4</v>
      </c>
      <c r="F46" s="65">
        <v>18559.899999999998</v>
      </c>
      <c r="G46" s="65">
        <v>19.3</v>
      </c>
      <c r="H46" s="67">
        <v>32478.600000000002</v>
      </c>
      <c r="I46" s="65">
        <f t="shared" si="6"/>
        <v>518671.2</v>
      </c>
      <c r="J46" s="73">
        <v>-180504.6</v>
      </c>
      <c r="K46" s="65">
        <v>484199.3</v>
      </c>
      <c r="L46" s="69">
        <v>185103.2</v>
      </c>
      <c r="M46" s="69">
        <v>0</v>
      </c>
      <c r="N46" s="65">
        <v>20</v>
      </c>
      <c r="O46" s="70"/>
      <c r="P46" s="65">
        <v>23078.2</v>
      </c>
      <c r="Q46" s="69" t="s">
        <v>4</v>
      </c>
      <c r="R46" s="72">
        <v>6775.100000000006</v>
      </c>
      <c r="S46" s="65">
        <f t="shared" si="4"/>
        <v>518671.19999999995</v>
      </c>
      <c r="T46" s="65">
        <v>1566158</v>
      </c>
      <c r="U46" s="65">
        <f t="shared" si="5"/>
        <v>3.0195584408773803</v>
      </c>
    </row>
    <row r="47" spans="1:21" s="62" customFormat="1" ht="18">
      <c r="A47" s="64" t="s">
        <v>59</v>
      </c>
      <c r="B47" s="65">
        <v>334282.7</v>
      </c>
      <c r="C47" s="65">
        <v>161888.4</v>
      </c>
      <c r="D47" s="65">
        <v>3460.1000000000004</v>
      </c>
      <c r="E47" s="65">
        <v>1303.3</v>
      </c>
      <c r="F47" s="65">
        <v>18483.5</v>
      </c>
      <c r="G47" s="65">
        <v>27.6</v>
      </c>
      <c r="H47" s="67">
        <v>29101.3</v>
      </c>
      <c r="I47" s="65">
        <f t="shared" si="6"/>
        <v>548546.8999999999</v>
      </c>
      <c r="J47" s="73">
        <v>-175279.1</v>
      </c>
      <c r="K47" s="65">
        <v>408472.6</v>
      </c>
      <c r="L47" s="69">
        <v>283075.3</v>
      </c>
      <c r="M47" s="69">
        <v>0</v>
      </c>
      <c r="N47" s="65">
        <v>20</v>
      </c>
      <c r="O47" s="70"/>
      <c r="P47" s="65">
        <v>23885.4</v>
      </c>
      <c r="Q47" s="69" t="s">
        <v>4</v>
      </c>
      <c r="R47" s="72">
        <v>8372.699999999993</v>
      </c>
      <c r="S47" s="65">
        <f t="shared" si="4"/>
        <v>548546.8999999999</v>
      </c>
      <c r="T47" s="65">
        <v>1620490.7000000002</v>
      </c>
      <c r="U47" s="65">
        <f t="shared" si="5"/>
        <v>2.9541515957888023</v>
      </c>
    </row>
    <row r="48" spans="1:21" s="62" customFormat="1" ht="18">
      <c r="A48" s="64" t="s">
        <v>62</v>
      </c>
      <c r="B48" s="65">
        <v>320520.4</v>
      </c>
      <c r="C48" s="65">
        <v>172865.5</v>
      </c>
      <c r="D48" s="65">
        <v>3240.1</v>
      </c>
      <c r="E48" s="65">
        <v>3001.7</v>
      </c>
      <c r="F48" s="65">
        <v>13529.7</v>
      </c>
      <c r="G48" s="65">
        <v>9</v>
      </c>
      <c r="H48" s="67">
        <v>38548.9</v>
      </c>
      <c r="I48" s="65">
        <f t="shared" si="6"/>
        <v>551715.2999999999</v>
      </c>
      <c r="J48" s="73">
        <v>-185086.7</v>
      </c>
      <c r="K48" s="65">
        <v>394238</v>
      </c>
      <c r="L48" s="69">
        <v>282430</v>
      </c>
      <c r="M48" s="69">
        <v>0</v>
      </c>
      <c r="N48" s="65">
        <v>20</v>
      </c>
      <c r="O48" s="70"/>
      <c r="P48" s="65">
        <v>24794</v>
      </c>
      <c r="Q48" s="69"/>
      <c r="R48" s="72">
        <v>35320.00000000003</v>
      </c>
      <c r="S48" s="65">
        <f t="shared" si="4"/>
        <v>551715.3</v>
      </c>
      <c r="T48" s="65">
        <v>1685959.9000000001</v>
      </c>
      <c r="U48" s="65">
        <f t="shared" si="5"/>
        <v>3.0558512696675266</v>
      </c>
    </row>
    <row r="49" spans="1:21" s="62" customFormat="1" ht="18">
      <c r="A49" s="64" t="s">
        <v>74</v>
      </c>
      <c r="B49" s="65">
        <v>350207.6</v>
      </c>
      <c r="C49" s="65">
        <v>166378.2</v>
      </c>
      <c r="D49" s="65">
        <v>4564.2</v>
      </c>
      <c r="E49" s="65">
        <v>3538.8</v>
      </c>
      <c r="F49" s="65">
        <v>8476.9</v>
      </c>
      <c r="G49" s="65">
        <v>17.8</v>
      </c>
      <c r="H49" s="67">
        <v>30417.100000000002</v>
      </c>
      <c r="I49" s="65">
        <f t="shared" si="6"/>
        <v>563600.6</v>
      </c>
      <c r="J49" s="73">
        <v>-164995.80000000002</v>
      </c>
      <c r="K49" s="65">
        <v>439849.6</v>
      </c>
      <c r="L49" s="69">
        <v>248180</v>
      </c>
      <c r="M49" s="69">
        <v>0</v>
      </c>
      <c r="N49" s="65">
        <v>20</v>
      </c>
      <c r="O49" s="70"/>
      <c r="P49" s="65">
        <v>24119</v>
      </c>
      <c r="Q49" s="69"/>
      <c r="R49" s="72">
        <v>16427.80000000003</v>
      </c>
      <c r="S49" s="65">
        <f t="shared" si="4"/>
        <v>563600.6</v>
      </c>
      <c r="T49" s="65">
        <v>1772437.4</v>
      </c>
      <c r="U49" s="65">
        <f t="shared" si="5"/>
        <v>3.1448465455856507</v>
      </c>
    </row>
    <row r="50" spans="1:21" s="62" customFormat="1" ht="23.25" customHeight="1">
      <c r="A50" s="87" t="s">
        <v>5</v>
      </c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9"/>
    </row>
  </sheetData>
  <sheetProtection/>
  <mergeCells count="7">
    <mergeCell ref="A50:U50"/>
    <mergeCell ref="A2:U2"/>
    <mergeCell ref="A4:A5"/>
    <mergeCell ref="B4:I4"/>
    <mergeCell ref="J4:S4"/>
    <mergeCell ref="T4:T5"/>
    <mergeCell ref="U4:U5"/>
  </mergeCells>
  <hyperlinks>
    <hyperlink ref="A1" location="Table_de_matière!A1" display="Retour à la Table de Matière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U113"/>
  <sheetViews>
    <sheetView zoomScalePageLayoutView="0" workbookViewId="0" topLeftCell="A1">
      <pane xSplit="1" ySplit="5" topLeftCell="T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T18" sqref="T18"/>
    </sheetView>
  </sheetViews>
  <sheetFormatPr defaultColWidth="11.5546875" defaultRowHeight="15.75"/>
  <cols>
    <col min="1" max="1" width="22.6640625" style="0" customWidth="1"/>
    <col min="2" max="2" width="20.99609375" style="0" customWidth="1"/>
    <col min="3" max="3" width="11.5546875" style="0" customWidth="1"/>
    <col min="4" max="4" width="13.21484375" style="0" customWidth="1"/>
    <col min="5" max="5" width="14.77734375" style="0" customWidth="1"/>
    <col min="6" max="6" width="14.21484375" style="0" customWidth="1"/>
    <col min="7" max="7" width="15.88671875" style="0" customWidth="1"/>
    <col min="8" max="8" width="13.6640625" style="0" customWidth="1"/>
    <col min="9" max="9" width="8.6640625" style="0" customWidth="1"/>
    <col min="10" max="10" width="12.4453125" style="0" customWidth="1"/>
    <col min="11" max="11" width="11.5546875" style="0" customWidth="1"/>
    <col min="12" max="12" width="14.3359375" style="0" customWidth="1"/>
    <col min="13" max="13" width="15.5546875" style="0" customWidth="1"/>
    <col min="14" max="14" width="14.21484375" style="0" customWidth="1"/>
    <col min="15" max="15" width="15.4453125" style="0" customWidth="1"/>
    <col min="16" max="16" width="13.21484375" style="0" customWidth="1"/>
    <col min="17" max="19" width="11.5546875" style="0" customWidth="1"/>
    <col min="20" max="20" width="23.5546875" style="0" bestFit="1" customWidth="1"/>
    <col min="21" max="21" width="16.3359375" style="0" customWidth="1"/>
  </cols>
  <sheetData>
    <row r="1" spans="1:21" ht="18.75">
      <c r="A1" s="54" t="s">
        <v>35</v>
      </c>
      <c r="B1" s="20"/>
      <c r="C1" s="20"/>
      <c r="D1" s="20"/>
      <c r="E1" s="20"/>
      <c r="F1" s="20"/>
      <c r="G1" s="20"/>
      <c r="H1" s="20"/>
      <c r="I1" s="20"/>
      <c r="J1" s="21"/>
      <c r="K1" s="20"/>
      <c r="L1" s="20"/>
      <c r="M1" s="20"/>
      <c r="N1" s="20"/>
      <c r="O1" s="22"/>
      <c r="P1" s="20"/>
      <c r="Q1" s="23"/>
      <c r="R1" s="20"/>
      <c r="S1" s="20"/>
      <c r="T1" s="20"/>
      <c r="U1" s="24" t="s">
        <v>69</v>
      </c>
    </row>
    <row r="2" spans="1:21" s="40" customFormat="1" ht="18.75">
      <c r="A2" s="90" t="s">
        <v>3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2"/>
    </row>
    <row r="3" spans="1:21" s="40" customFormat="1" ht="18.75">
      <c r="A3" s="25"/>
      <c r="B3" s="20"/>
      <c r="C3" s="20"/>
      <c r="D3" s="20"/>
      <c r="E3" s="26"/>
      <c r="F3" s="20"/>
      <c r="G3" s="20"/>
      <c r="H3" s="20"/>
      <c r="I3" s="20"/>
      <c r="J3" s="27"/>
      <c r="K3" s="26"/>
      <c r="L3" s="26"/>
      <c r="M3" s="26"/>
      <c r="N3" s="26"/>
      <c r="O3" s="28"/>
      <c r="P3" s="26"/>
      <c r="Q3" s="29"/>
      <c r="R3" s="26"/>
      <c r="S3" s="26"/>
      <c r="T3" s="20"/>
      <c r="U3" s="30"/>
    </row>
    <row r="4" spans="1:21" s="63" customFormat="1" ht="18.75">
      <c r="A4" s="94" t="s">
        <v>45</v>
      </c>
      <c r="B4" s="96" t="s">
        <v>1</v>
      </c>
      <c r="C4" s="96"/>
      <c r="D4" s="96"/>
      <c r="E4" s="96"/>
      <c r="F4" s="96"/>
      <c r="G4" s="96"/>
      <c r="H4" s="96"/>
      <c r="I4" s="96"/>
      <c r="J4" s="96" t="s">
        <v>2</v>
      </c>
      <c r="K4" s="96"/>
      <c r="L4" s="96"/>
      <c r="M4" s="96"/>
      <c r="N4" s="96"/>
      <c r="O4" s="96"/>
      <c r="P4" s="96"/>
      <c r="Q4" s="96"/>
      <c r="R4" s="96"/>
      <c r="S4" s="96"/>
      <c r="T4" s="96" t="s">
        <v>19</v>
      </c>
      <c r="U4" s="93" t="s">
        <v>20</v>
      </c>
    </row>
    <row r="5" spans="1:21" s="40" customFormat="1" ht="75">
      <c r="A5" s="95"/>
      <c r="B5" s="74" t="s">
        <v>49</v>
      </c>
      <c r="C5" s="74" t="s">
        <v>43</v>
      </c>
      <c r="D5" s="75" t="s">
        <v>44</v>
      </c>
      <c r="E5" s="74" t="s">
        <v>52</v>
      </c>
      <c r="F5" s="75" t="s">
        <v>8</v>
      </c>
      <c r="G5" s="75" t="s">
        <v>9</v>
      </c>
      <c r="H5" s="74" t="s">
        <v>47</v>
      </c>
      <c r="I5" s="74" t="s">
        <v>21</v>
      </c>
      <c r="J5" s="76" t="s">
        <v>10</v>
      </c>
      <c r="K5" s="74" t="s">
        <v>11</v>
      </c>
      <c r="L5" s="74" t="s">
        <v>12</v>
      </c>
      <c r="M5" s="75" t="s">
        <v>50</v>
      </c>
      <c r="N5" s="75" t="s">
        <v>51</v>
      </c>
      <c r="O5" s="75" t="s">
        <v>15</v>
      </c>
      <c r="P5" s="74" t="s">
        <v>16</v>
      </c>
      <c r="Q5" s="77" t="s">
        <v>17</v>
      </c>
      <c r="R5" s="74" t="s">
        <v>18</v>
      </c>
      <c r="S5" s="74" t="s">
        <v>21</v>
      </c>
      <c r="T5" s="96"/>
      <c r="U5" s="93"/>
    </row>
    <row r="6" spans="1:21" s="62" customFormat="1" ht="15.75">
      <c r="A6" s="83">
        <v>2008</v>
      </c>
      <c r="B6" s="65">
        <v>124230.9</v>
      </c>
      <c r="C6" s="65">
        <v>24965.9</v>
      </c>
      <c r="D6" s="66" t="s">
        <v>4</v>
      </c>
      <c r="E6" s="65">
        <v>1127</v>
      </c>
      <c r="F6" s="65">
        <v>4527.2</v>
      </c>
      <c r="G6" s="65">
        <v>56.9</v>
      </c>
      <c r="H6" s="67">
        <v>1675.3</v>
      </c>
      <c r="I6" s="65">
        <f aca="true" t="shared" si="0" ref="I6:I14">SUM(B6:H6)</f>
        <v>156583.19999999998</v>
      </c>
      <c r="J6" s="68">
        <v>159092.20000000007</v>
      </c>
      <c r="K6" s="65">
        <v>76990.5</v>
      </c>
      <c r="L6" s="69" t="s">
        <v>4</v>
      </c>
      <c r="M6" s="65">
        <v>380.9</v>
      </c>
      <c r="N6" s="65">
        <v>25</v>
      </c>
      <c r="O6" s="70" t="s">
        <v>4</v>
      </c>
      <c r="P6" s="65">
        <v>3901.2000000000003</v>
      </c>
      <c r="Q6" s="71">
        <v>-12000</v>
      </c>
      <c r="R6" s="72">
        <v>-71806.6</v>
      </c>
      <c r="S6" s="65">
        <f aca="true" t="shared" si="1" ref="S6:S16">SUM(J6:R6)</f>
        <v>156583.20000000007</v>
      </c>
      <c r="T6" s="65">
        <v>482598.3</v>
      </c>
      <c r="U6" s="65">
        <f aca="true" t="shared" si="2" ref="U6:U16">T6/I6</f>
        <v>3.082056695737474</v>
      </c>
    </row>
    <row r="7" spans="1:21" s="62" customFormat="1" ht="15.75">
      <c r="A7" s="83">
        <v>2009</v>
      </c>
      <c r="B7" s="65">
        <v>136206.2</v>
      </c>
      <c r="C7" s="65">
        <v>53891.1</v>
      </c>
      <c r="D7" s="66" t="s">
        <v>4</v>
      </c>
      <c r="E7" s="65">
        <v>1014.1</v>
      </c>
      <c r="F7" s="65">
        <v>6100.8</v>
      </c>
      <c r="G7" s="65">
        <v>29.2</v>
      </c>
      <c r="H7" s="67">
        <v>901.8</v>
      </c>
      <c r="I7" s="65">
        <f t="shared" si="0"/>
        <v>198143.2</v>
      </c>
      <c r="J7" s="68">
        <v>144966.20000000007</v>
      </c>
      <c r="K7" s="65">
        <v>167752.20000000004</v>
      </c>
      <c r="L7" s="69" t="s">
        <v>4</v>
      </c>
      <c r="M7" s="65">
        <v>380.9</v>
      </c>
      <c r="N7" s="65">
        <v>20</v>
      </c>
      <c r="O7" s="70" t="s">
        <v>4</v>
      </c>
      <c r="P7" s="65">
        <v>4342.7</v>
      </c>
      <c r="Q7" s="71">
        <v>-10000</v>
      </c>
      <c r="R7" s="72">
        <v>-109318.79999999999</v>
      </c>
      <c r="S7" s="65">
        <f t="shared" si="1"/>
        <v>198143.2000000002</v>
      </c>
      <c r="T7" s="65">
        <v>565309.9</v>
      </c>
      <c r="U7" s="65">
        <f t="shared" si="2"/>
        <v>2.8530370964030056</v>
      </c>
    </row>
    <row r="8" spans="1:21" s="62" customFormat="1" ht="15.75">
      <c r="A8" s="83">
        <v>2010</v>
      </c>
      <c r="B8" s="65">
        <v>155835.2</v>
      </c>
      <c r="C8" s="65">
        <v>47450.5</v>
      </c>
      <c r="D8" s="65">
        <v>2738.884497</v>
      </c>
      <c r="E8" s="65">
        <v>1428</v>
      </c>
      <c r="F8" s="65">
        <v>3735.6</v>
      </c>
      <c r="G8" s="65">
        <v>28.6</v>
      </c>
      <c r="H8" s="67">
        <v>422.0155030000001</v>
      </c>
      <c r="I8" s="65">
        <f t="shared" si="0"/>
        <v>211638.80000000002</v>
      </c>
      <c r="J8" s="73">
        <v>141613.59999999998</v>
      </c>
      <c r="K8" s="65">
        <v>150905.3</v>
      </c>
      <c r="L8" s="69" t="s">
        <v>4</v>
      </c>
      <c r="M8" s="65">
        <v>380.9</v>
      </c>
      <c r="N8" s="65">
        <v>20</v>
      </c>
      <c r="O8" s="70" t="s">
        <v>4</v>
      </c>
      <c r="P8" s="65">
        <v>4671.999999999999</v>
      </c>
      <c r="Q8" s="71">
        <v>-7000</v>
      </c>
      <c r="R8" s="72">
        <v>-78953</v>
      </c>
      <c r="S8" s="65">
        <f t="shared" si="1"/>
        <v>211638.8</v>
      </c>
      <c r="T8" s="65">
        <v>706363.915503</v>
      </c>
      <c r="U8" s="65">
        <f t="shared" si="2"/>
        <v>3.3375917624887306</v>
      </c>
    </row>
    <row r="9" spans="1:21" s="62" customFormat="1" ht="15.75">
      <c r="A9" s="83">
        <v>2011</v>
      </c>
      <c r="B9" s="65">
        <v>170106</v>
      </c>
      <c r="C9" s="65">
        <v>34979.700000000004</v>
      </c>
      <c r="D9" s="65">
        <v>500</v>
      </c>
      <c r="E9" s="65">
        <v>278</v>
      </c>
      <c r="F9" s="65">
        <v>5041.499999999998</v>
      </c>
      <c r="G9" s="65">
        <v>23.6</v>
      </c>
      <c r="H9" s="67">
        <v>397.3</v>
      </c>
      <c r="I9" s="65">
        <f t="shared" si="0"/>
        <v>211326.1</v>
      </c>
      <c r="J9" s="73">
        <v>82293.99999999994</v>
      </c>
      <c r="K9" s="65">
        <v>211644.80000000005</v>
      </c>
      <c r="L9" s="65">
        <v>25301.3</v>
      </c>
      <c r="M9" s="65">
        <v>380.9</v>
      </c>
      <c r="N9" s="65">
        <v>20</v>
      </c>
      <c r="O9" s="70" t="s">
        <v>4</v>
      </c>
      <c r="P9" s="65">
        <v>6184.2</v>
      </c>
      <c r="Q9" s="69" t="s">
        <v>4</v>
      </c>
      <c r="R9" s="72">
        <v>-114499.1</v>
      </c>
      <c r="S9" s="65">
        <f t="shared" si="1"/>
        <v>211326.1</v>
      </c>
      <c r="T9" s="65">
        <v>755801.5666666665</v>
      </c>
      <c r="U9" s="65">
        <f t="shared" si="2"/>
        <v>3.576470519574565</v>
      </c>
    </row>
    <row r="10" spans="1:21" s="62" customFormat="1" ht="15.75">
      <c r="A10" s="83">
        <v>2012</v>
      </c>
      <c r="B10" s="65">
        <v>198246.9</v>
      </c>
      <c r="C10" s="65">
        <v>39879.9</v>
      </c>
      <c r="D10" s="65">
        <v>22413.6</v>
      </c>
      <c r="E10" s="65">
        <v>2827.5</v>
      </c>
      <c r="F10" s="65">
        <v>3234.3</v>
      </c>
      <c r="G10" s="65">
        <v>14.5</v>
      </c>
      <c r="H10" s="67">
        <v>669.4</v>
      </c>
      <c r="I10" s="65">
        <f t="shared" si="0"/>
        <v>267286.10000000003</v>
      </c>
      <c r="J10" s="73">
        <v>66928.90000000002</v>
      </c>
      <c r="K10" s="65">
        <v>285507.4</v>
      </c>
      <c r="L10" s="69" t="s">
        <v>4</v>
      </c>
      <c r="M10" s="69" t="s">
        <v>4</v>
      </c>
      <c r="N10" s="65">
        <v>20</v>
      </c>
      <c r="O10" s="70" t="s">
        <v>4</v>
      </c>
      <c r="P10" s="65">
        <v>8125.5</v>
      </c>
      <c r="Q10" s="71">
        <v>-6800</v>
      </c>
      <c r="R10" s="72">
        <v>-86495.70000000001</v>
      </c>
      <c r="S10" s="65">
        <f t="shared" si="1"/>
        <v>267286.10000000003</v>
      </c>
      <c r="T10" s="65">
        <v>877253.3</v>
      </c>
      <c r="U10" s="65">
        <f t="shared" si="2"/>
        <v>3.282076022658866</v>
      </c>
    </row>
    <row r="11" spans="1:21" s="62" customFormat="1" ht="15.75">
      <c r="A11" s="83">
        <v>2013</v>
      </c>
      <c r="B11" s="65">
        <v>211683.7</v>
      </c>
      <c r="C11" s="65">
        <v>82710.8</v>
      </c>
      <c r="D11" s="65">
        <v>5135.8</v>
      </c>
      <c r="E11" s="65">
        <v>2674</v>
      </c>
      <c r="F11" s="65">
        <v>3566.2</v>
      </c>
      <c r="G11" s="65">
        <v>28</v>
      </c>
      <c r="H11" s="67">
        <v>787.6</v>
      </c>
      <c r="I11" s="65">
        <f t="shared" si="0"/>
        <v>306586.1</v>
      </c>
      <c r="J11" s="73">
        <v>118133.79999999999</v>
      </c>
      <c r="K11" s="65">
        <v>229473.99999999997</v>
      </c>
      <c r="L11" s="69" t="s">
        <v>4</v>
      </c>
      <c r="M11" s="69" t="s">
        <v>4</v>
      </c>
      <c r="N11" s="65">
        <v>20</v>
      </c>
      <c r="O11" s="70" t="s">
        <v>4</v>
      </c>
      <c r="P11" s="65">
        <v>10118.699999999999</v>
      </c>
      <c r="Q11" s="69" t="s">
        <v>4</v>
      </c>
      <c r="R11" s="72">
        <v>-51160.40000000001</v>
      </c>
      <c r="S11" s="65">
        <f t="shared" si="1"/>
        <v>306586.0999999999</v>
      </c>
      <c r="T11" s="65">
        <v>986748.8</v>
      </c>
      <c r="U11" s="65">
        <f t="shared" si="2"/>
        <v>3.2185046875902077</v>
      </c>
    </row>
    <row r="12" spans="1:21" s="62" customFormat="1" ht="15.75">
      <c r="A12" s="83">
        <v>2014</v>
      </c>
      <c r="B12" s="65">
        <v>227340.9</v>
      </c>
      <c r="C12" s="65">
        <v>120095.4</v>
      </c>
      <c r="D12" s="65">
        <v>1035.1</v>
      </c>
      <c r="E12" s="65">
        <v>1624.7</v>
      </c>
      <c r="F12" s="65">
        <v>3555.9</v>
      </c>
      <c r="G12" s="65">
        <v>22.9</v>
      </c>
      <c r="H12" s="67">
        <v>1326.1</v>
      </c>
      <c r="I12" s="65">
        <f t="shared" si="0"/>
        <v>355001</v>
      </c>
      <c r="J12" s="73">
        <v>128675.9</v>
      </c>
      <c r="K12" s="65">
        <v>263591.1</v>
      </c>
      <c r="L12" s="69">
        <v>0</v>
      </c>
      <c r="M12" s="69">
        <v>2000</v>
      </c>
      <c r="N12" s="65">
        <v>20</v>
      </c>
      <c r="O12" s="70" t="s">
        <v>4</v>
      </c>
      <c r="P12" s="65">
        <v>12103.3</v>
      </c>
      <c r="Q12" s="69" t="s">
        <v>4</v>
      </c>
      <c r="R12" s="72">
        <v>-51389.29999999999</v>
      </c>
      <c r="S12" s="65">
        <f t="shared" si="1"/>
        <v>355001</v>
      </c>
      <c r="T12" s="65">
        <v>1107089.4000000001</v>
      </c>
      <c r="U12" s="65">
        <f t="shared" si="2"/>
        <v>3.1185529054847736</v>
      </c>
    </row>
    <row r="13" spans="1:21" s="62" customFormat="1" ht="15.75">
      <c r="A13" s="83">
        <v>2015</v>
      </c>
      <c r="B13" s="65">
        <v>230723.7</v>
      </c>
      <c r="C13" s="65">
        <v>84351</v>
      </c>
      <c r="D13" s="65">
        <v>1611</v>
      </c>
      <c r="E13" s="65">
        <v>2209.5</v>
      </c>
      <c r="F13" s="65">
        <v>4368.5</v>
      </c>
      <c r="G13" s="65">
        <v>44.5</v>
      </c>
      <c r="H13" s="67">
        <v>1200</v>
      </c>
      <c r="I13" s="65">
        <f t="shared" si="0"/>
        <v>324508.2</v>
      </c>
      <c r="J13" s="73">
        <v>-132985.6</v>
      </c>
      <c r="K13" s="65">
        <v>452581.6</v>
      </c>
      <c r="L13" s="69">
        <v>19800</v>
      </c>
      <c r="M13" s="69">
        <v>2000</v>
      </c>
      <c r="N13" s="65">
        <v>20</v>
      </c>
      <c r="O13" s="70" t="s">
        <v>4</v>
      </c>
      <c r="P13" s="65">
        <v>14933.9</v>
      </c>
      <c r="Q13" s="69" t="s">
        <v>4</v>
      </c>
      <c r="R13" s="72">
        <v>-31841.69999999999</v>
      </c>
      <c r="S13" s="65">
        <f t="shared" si="1"/>
        <v>324508.2</v>
      </c>
      <c r="T13" s="65">
        <v>1106380</v>
      </c>
      <c r="U13" s="65">
        <f t="shared" si="2"/>
        <v>3.4094053709582686</v>
      </c>
    </row>
    <row r="14" spans="1:21" s="62" customFormat="1" ht="15.75">
      <c r="A14" s="83">
        <v>2016</v>
      </c>
      <c r="B14" s="65">
        <v>267512.5</v>
      </c>
      <c r="C14" s="65">
        <v>134302.8</v>
      </c>
      <c r="D14" s="65">
        <v>5995.8</v>
      </c>
      <c r="E14" s="65">
        <v>3575.7</v>
      </c>
      <c r="F14" s="65">
        <v>6509.8</v>
      </c>
      <c r="G14" s="65">
        <v>7.7</v>
      </c>
      <c r="H14" s="67">
        <v>1319.7</v>
      </c>
      <c r="I14" s="65">
        <f t="shared" si="0"/>
        <v>419224</v>
      </c>
      <c r="J14" s="73">
        <v>-162073.80000000002</v>
      </c>
      <c r="K14" s="65">
        <v>509226.20000000007</v>
      </c>
      <c r="L14" s="69">
        <v>87000</v>
      </c>
      <c r="M14" s="69">
        <v>2000</v>
      </c>
      <c r="N14" s="65">
        <v>20</v>
      </c>
      <c r="O14" s="70"/>
      <c r="P14" s="65">
        <v>15731</v>
      </c>
      <c r="Q14" s="69" t="s">
        <v>4</v>
      </c>
      <c r="R14" s="72">
        <v>-32679.39999999999</v>
      </c>
      <c r="S14" s="65">
        <f t="shared" si="1"/>
        <v>419224.00000000006</v>
      </c>
      <c r="T14" s="65">
        <v>1187101.8</v>
      </c>
      <c r="U14" s="65">
        <f t="shared" si="2"/>
        <v>2.8316646947693838</v>
      </c>
    </row>
    <row r="15" spans="1:21" s="62" customFormat="1" ht="15.75">
      <c r="A15" s="83">
        <v>2017</v>
      </c>
      <c r="B15" s="65">
        <v>308146.3</v>
      </c>
      <c r="C15" s="65">
        <v>221165.7</v>
      </c>
      <c r="D15" s="65">
        <v>2688.4</v>
      </c>
      <c r="E15" s="65">
        <v>2169.6</v>
      </c>
      <c r="F15" s="65">
        <v>18092.1</v>
      </c>
      <c r="G15" s="65">
        <v>20</v>
      </c>
      <c r="H15" s="67">
        <v>28588.8</v>
      </c>
      <c r="I15" s="65">
        <f>H15+F15+E15+C15+B15+G15+D15</f>
        <v>580870.9</v>
      </c>
      <c r="J15" s="73">
        <v>-144480.39999999997</v>
      </c>
      <c r="K15" s="65">
        <v>528460.3999999999</v>
      </c>
      <c r="L15" s="69">
        <v>159990</v>
      </c>
      <c r="M15" s="69">
        <v>0</v>
      </c>
      <c r="N15" s="65">
        <v>20</v>
      </c>
      <c r="O15" s="70"/>
      <c r="P15" s="65">
        <v>22686.1</v>
      </c>
      <c r="Q15" s="69" t="s">
        <v>4</v>
      </c>
      <c r="R15" s="72">
        <v>14194.800000000032</v>
      </c>
      <c r="S15" s="65">
        <f t="shared" si="1"/>
        <v>580870.9</v>
      </c>
      <c r="T15" s="65">
        <v>1499513.3</v>
      </c>
      <c r="U15" s="65">
        <f t="shared" si="2"/>
        <v>2.581491515584616</v>
      </c>
    </row>
    <row r="16" spans="1:21" s="62" customFormat="1" ht="18">
      <c r="A16" s="83" t="s">
        <v>75</v>
      </c>
      <c r="B16" s="65">
        <v>350207.6</v>
      </c>
      <c r="C16" s="65">
        <v>166378.2</v>
      </c>
      <c r="D16" s="65">
        <v>4564.2</v>
      </c>
      <c r="E16" s="65">
        <v>3538.8</v>
      </c>
      <c r="F16" s="65">
        <v>8476.9</v>
      </c>
      <c r="G16" s="65">
        <v>17.8</v>
      </c>
      <c r="H16" s="67">
        <v>30417.100000000002</v>
      </c>
      <c r="I16" s="65">
        <f>H16+F16+E16+C16+B16+G16+D16</f>
        <v>563600.6</v>
      </c>
      <c r="J16" s="73">
        <v>-164995.80000000002</v>
      </c>
      <c r="K16" s="65">
        <v>439849.6</v>
      </c>
      <c r="L16" s="69">
        <v>248180</v>
      </c>
      <c r="M16" s="69">
        <v>0</v>
      </c>
      <c r="N16" s="65">
        <v>20</v>
      </c>
      <c r="O16" s="70"/>
      <c r="P16" s="65">
        <v>24119</v>
      </c>
      <c r="Q16" s="69"/>
      <c r="R16" s="72">
        <v>16427.80000000003</v>
      </c>
      <c r="S16" s="65">
        <f t="shared" si="1"/>
        <v>563600.6</v>
      </c>
      <c r="T16" s="65">
        <v>1772437.4</v>
      </c>
      <c r="U16" s="65">
        <f t="shared" si="2"/>
        <v>3.1448465455856507</v>
      </c>
    </row>
    <row r="17" spans="1:21" s="62" customFormat="1" ht="15.75">
      <c r="A17" s="87" t="s">
        <v>5</v>
      </c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9"/>
    </row>
    <row r="18" s="40" customFormat="1" ht="18.75"/>
    <row r="19" s="40" customFormat="1" ht="18.75"/>
    <row r="20" s="40" customFormat="1" ht="18.75"/>
    <row r="21" s="40" customFormat="1" ht="18.75"/>
    <row r="22" s="40" customFormat="1" ht="18.75"/>
    <row r="23" s="40" customFormat="1" ht="18.75"/>
    <row r="24" s="40" customFormat="1" ht="18.75"/>
    <row r="25" s="40" customFormat="1" ht="18.75"/>
    <row r="26" s="40" customFormat="1" ht="18.75"/>
    <row r="27" s="40" customFormat="1" ht="18.75"/>
    <row r="28" s="40" customFormat="1" ht="18.75"/>
    <row r="29" s="40" customFormat="1" ht="18.75"/>
    <row r="30" s="40" customFormat="1" ht="18.75"/>
    <row r="31" s="40" customFormat="1" ht="18.75"/>
    <row r="32" s="40" customFormat="1" ht="18.75"/>
    <row r="33" s="40" customFormat="1" ht="18.75"/>
    <row r="34" s="40" customFormat="1" ht="18.75"/>
    <row r="35" s="40" customFormat="1" ht="18.75"/>
    <row r="36" s="40" customFormat="1" ht="18.75"/>
    <row r="37" s="40" customFormat="1" ht="18.75"/>
    <row r="38" s="40" customFormat="1" ht="18.75"/>
    <row r="39" s="40" customFormat="1" ht="18.75"/>
    <row r="40" s="40" customFormat="1" ht="18.75"/>
    <row r="41" s="40" customFormat="1" ht="18.75"/>
    <row r="42" s="40" customFormat="1" ht="18.75"/>
    <row r="43" s="40" customFormat="1" ht="18.75"/>
    <row r="44" s="40" customFormat="1" ht="18.75"/>
    <row r="45" s="40" customFormat="1" ht="18.75"/>
    <row r="46" s="40" customFormat="1" ht="18.75"/>
    <row r="47" s="40" customFormat="1" ht="18.75"/>
    <row r="48" s="40" customFormat="1" ht="18.75"/>
    <row r="49" s="40" customFormat="1" ht="18.75"/>
    <row r="50" s="40" customFormat="1" ht="18.75"/>
    <row r="51" s="40" customFormat="1" ht="18.75"/>
    <row r="52" s="40" customFormat="1" ht="18.75"/>
    <row r="53" s="40" customFormat="1" ht="18.75"/>
    <row r="54" spans="1:21" ht="18.75">
      <c r="A54" s="31"/>
      <c r="B54" s="32"/>
      <c r="C54" s="32"/>
      <c r="D54" s="32"/>
      <c r="E54" s="32"/>
      <c r="F54" s="32"/>
      <c r="G54" s="32"/>
      <c r="H54" s="33"/>
      <c r="I54" s="32"/>
      <c r="J54" s="34"/>
      <c r="K54" s="32"/>
      <c r="L54" s="32"/>
      <c r="M54" s="32"/>
      <c r="N54" s="32"/>
      <c r="O54" s="36"/>
      <c r="P54" s="32"/>
      <c r="Q54" s="35"/>
      <c r="R54" s="38"/>
      <c r="S54" s="32"/>
      <c r="T54" s="32"/>
      <c r="U54" s="32"/>
    </row>
    <row r="55" spans="1:21" ht="18.75">
      <c r="A55" s="31"/>
      <c r="B55" s="32"/>
      <c r="C55" s="32"/>
      <c r="D55" s="32"/>
      <c r="E55" s="32"/>
      <c r="F55" s="32"/>
      <c r="G55" s="32"/>
      <c r="H55" s="33"/>
      <c r="I55" s="32"/>
      <c r="J55" s="34"/>
      <c r="K55" s="32"/>
      <c r="L55" s="32"/>
      <c r="M55" s="32"/>
      <c r="N55" s="32"/>
      <c r="O55" s="36"/>
      <c r="P55" s="32"/>
      <c r="Q55" s="35"/>
      <c r="R55" s="38"/>
      <c r="S55" s="32"/>
      <c r="T55" s="32"/>
      <c r="U55" s="32"/>
    </row>
    <row r="56" spans="1:21" ht="18.75">
      <c r="A56" s="31"/>
      <c r="B56" s="32"/>
      <c r="C56" s="32"/>
      <c r="D56" s="32"/>
      <c r="E56" s="32"/>
      <c r="F56" s="32"/>
      <c r="G56" s="32"/>
      <c r="H56" s="33"/>
      <c r="I56" s="32"/>
      <c r="J56" s="34"/>
      <c r="K56" s="32"/>
      <c r="L56" s="32"/>
      <c r="M56" s="32"/>
      <c r="N56" s="32"/>
      <c r="O56" s="36"/>
      <c r="P56" s="32"/>
      <c r="Q56" s="35"/>
      <c r="R56" s="38"/>
      <c r="S56" s="32"/>
      <c r="T56" s="32"/>
      <c r="U56" s="32"/>
    </row>
    <row r="57" spans="1:21" ht="18.75">
      <c r="A57" s="31"/>
      <c r="B57" s="32"/>
      <c r="C57" s="32"/>
      <c r="D57" s="32"/>
      <c r="E57" s="32"/>
      <c r="F57" s="32"/>
      <c r="G57" s="32"/>
      <c r="H57" s="33"/>
      <c r="I57" s="32"/>
      <c r="J57" s="34"/>
      <c r="K57" s="32"/>
      <c r="L57" s="32"/>
      <c r="M57" s="32"/>
      <c r="N57" s="32"/>
      <c r="O57" s="36"/>
      <c r="P57" s="32"/>
      <c r="Q57" s="35"/>
      <c r="R57" s="38"/>
      <c r="S57" s="32"/>
      <c r="T57" s="32"/>
      <c r="U57" s="32"/>
    </row>
    <row r="58" spans="1:21" ht="18.75">
      <c r="A58" s="31"/>
      <c r="B58" s="32"/>
      <c r="C58" s="32"/>
      <c r="D58" s="32"/>
      <c r="E58" s="32"/>
      <c r="F58" s="32"/>
      <c r="G58" s="32"/>
      <c r="H58" s="33"/>
      <c r="I58" s="32"/>
      <c r="J58" s="34"/>
      <c r="K58" s="32"/>
      <c r="L58" s="32"/>
      <c r="M58" s="32"/>
      <c r="N58" s="32"/>
      <c r="O58" s="36"/>
      <c r="P58" s="32"/>
      <c r="Q58" s="35"/>
      <c r="R58" s="38"/>
      <c r="S58" s="32"/>
      <c r="T58" s="32"/>
      <c r="U58" s="32"/>
    </row>
    <row r="59" spans="1:21" ht="18.75">
      <c r="A59" s="31"/>
      <c r="B59" s="32"/>
      <c r="C59" s="32"/>
      <c r="D59" s="32"/>
      <c r="E59" s="32"/>
      <c r="F59" s="32"/>
      <c r="G59" s="32"/>
      <c r="H59" s="33"/>
      <c r="I59" s="32"/>
      <c r="J59" s="34"/>
      <c r="K59" s="32"/>
      <c r="L59" s="32"/>
      <c r="M59" s="32"/>
      <c r="N59" s="32"/>
      <c r="O59" s="36"/>
      <c r="P59" s="32"/>
      <c r="Q59" s="35"/>
      <c r="R59" s="38"/>
      <c r="S59" s="32"/>
      <c r="T59" s="32"/>
      <c r="U59" s="32"/>
    </row>
    <row r="60" spans="1:21" ht="18.75">
      <c r="A60" s="39"/>
      <c r="B60" s="32"/>
      <c r="C60" s="32"/>
      <c r="D60" s="32"/>
      <c r="E60" s="32"/>
      <c r="F60" s="32"/>
      <c r="G60" s="32"/>
      <c r="H60" s="33"/>
      <c r="I60" s="32"/>
      <c r="J60" s="34"/>
      <c r="K60" s="32"/>
      <c r="L60" s="35"/>
      <c r="M60" s="35"/>
      <c r="N60" s="32"/>
      <c r="O60" s="36"/>
      <c r="P60" s="32"/>
      <c r="Q60" s="37"/>
      <c r="R60" s="38"/>
      <c r="S60" s="32"/>
      <c r="T60" s="32"/>
      <c r="U60" s="32"/>
    </row>
    <row r="61" spans="1:21" ht="18.75">
      <c r="A61" s="31"/>
      <c r="B61" s="32"/>
      <c r="C61" s="32"/>
      <c r="D61" s="32"/>
      <c r="E61" s="32"/>
      <c r="F61" s="32"/>
      <c r="G61" s="32"/>
      <c r="H61" s="33"/>
      <c r="I61" s="32"/>
      <c r="J61" s="34"/>
      <c r="K61" s="32"/>
      <c r="L61" s="35"/>
      <c r="M61" s="35"/>
      <c r="N61" s="32"/>
      <c r="O61" s="36"/>
      <c r="P61" s="32"/>
      <c r="Q61" s="37"/>
      <c r="R61" s="38"/>
      <c r="S61" s="32"/>
      <c r="T61" s="32"/>
      <c r="U61" s="32"/>
    </row>
    <row r="62" spans="1:21" ht="18.75">
      <c r="A62" s="31"/>
      <c r="B62" s="32"/>
      <c r="C62" s="32"/>
      <c r="D62" s="32"/>
      <c r="E62" s="32"/>
      <c r="F62" s="32"/>
      <c r="G62" s="32"/>
      <c r="H62" s="33"/>
      <c r="I62" s="32"/>
      <c r="J62" s="34"/>
      <c r="K62" s="32"/>
      <c r="L62" s="35"/>
      <c r="M62" s="35"/>
      <c r="N62" s="32"/>
      <c r="O62" s="36"/>
      <c r="P62" s="32"/>
      <c r="Q62" s="37"/>
      <c r="R62" s="38"/>
      <c r="S62" s="32"/>
      <c r="T62" s="32"/>
      <c r="U62" s="32"/>
    </row>
    <row r="63" spans="1:21" ht="18.75">
      <c r="A63" s="31"/>
      <c r="B63" s="32"/>
      <c r="C63" s="32"/>
      <c r="D63" s="32"/>
      <c r="E63" s="32"/>
      <c r="F63" s="32"/>
      <c r="G63" s="32"/>
      <c r="H63" s="33"/>
      <c r="I63" s="32"/>
      <c r="J63" s="34"/>
      <c r="K63" s="32"/>
      <c r="L63" s="35"/>
      <c r="M63" s="35"/>
      <c r="N63" s="32"/>
      <c r="O63" s="36"/>
      <c r="P63" s="32"/>
      <c r="Q63" s="37"/>
      <c r="R63" s="38"/>
      <c r="S63" s="32"/>
      <c r="T63" s="32"/>
      <c r="U63" s="32"/>
    </row>
    <row r="64" spans="1:21" ht="18.75">
      <c r="A64" s="31"/>
      <c r="B64" s="32"/>
      <c r="C64" s="32"/>
      <c r="D64" s="32"/>
      <c r="E64" s="32"/>
      <c r="F64" s="32"/>
      <c r="G64" s="32"/>
      <c r="H64" s="33"/>
      <c r="I64" s="32"/>
      <c r="J64" s="34"/>
      <c r="K64" s="32"/>
      <c r="L64" s="35"/>
      <c r="M64" s="35"/>
      <c r="N64" s="32"/>
      <c r="O64" s="36"/>
      <c r="P64" s="32"/>
      <c r="Q64" s="37"/>
      <c r="R64" s="38"/>
      <c r="S64" s="32"/>
      <c r="T64" s="32"/>
      <c r="U64" s="32"/>
    </row>
    <row r="65" spans="1:21" ht="18.75">
      <c r="A65" s="31"/>
      <c r="B65" s="32"/>
      <c r="C65" s="32"/>
      <c r="D65" s="32"/>
      <c r="E65" s="32"/>
      <c r="F65" s="32"/>
      <c r="G65" s="32"/>
      <c r="H65" s="33"/>
      <c r="I65" s="32"/>
      <c r="J65" s="34"/>
      <c r="K65" s="32"/>
      <c r="L65" s="35"/>
      <c r="M65" s="35"/>
      <c r="N65" s="32"/>
      <c r="O65" s="36"/>
      <c r="P65" s="32"/>
      <c r="Q65" s="37"/>
      <c r="R65" s="38"/>
      <c r="S65" s="32"/>
      <c r="T65" s="32"/>
      <c r="U65" s="32"/>
    </row>
    <row r="66" spans="1:21" ht="18.75">
      <c r="A66" s="31"/>
      <c r="B66" s="32"/>
      <c r="C66" s="32"/>
      <c r="D66" s="32"/>
      <c r="E66" s="32"/>
      <c r="F66" s="32"/>
      <c r="G66" s="32"/>
      <c r="H66" s="33"/>
      <c r="I66" s="32"/>
      <c r="J66" s="34"/>
      <c r="K66" s="32"/>
      <c r="L66" s="35"/>
      <c r="M66" s="35"/>
      <c r="N66" s="32"/>
      <c r="O66" s="36"/>
      <c r="P66" s="32"/>
      <c r="Q66" s="37"/>
      <c r="R66" s="38"/>
      <c r="S66" s="32"/>
      <c r="T66" s="32"/>
      <c r="U66" s="32"/>
    </row>
    <row r="67" spans="1:21" ht="18.75">
      <c r="A67" s="31"/>
      <c r="B67" s="32"/>
      <c r="C67" s="32"/>
      <c r="D67" s="32"/>
      <c r="E67" s="32"/>
      <c r="F67" s="32"/>
      <c r="G67" s="32"/>
      <c r="H67" s="33"/>
      <c r="I67" s="32"/>
      <c r="J67" s="34"/>
      <c r="K67" s="32"/>
      <c r="L67" s="35"/>
      <c r="M67" s="35"/>
      <c r="N67" s="32"/>
      <c r="O67" s="36"/>
      <c r="P67" s="32"/>
      <c r="Q67" s="37"/>
      <c r="R67" s="38"/>
      <c r="S67" s="32"/>
      <c r="T67" s="32"/>
      <c r="U67" s="32"/>
    </row>
    <row r="68" spans="1:21" ht="18.75">
      <c r="A68" s="31"/>
      <c r="B68" s="32"/>
      <c r="C68" s="32"/>
      <c r="D68" s="32"/>
      <c r="E68" s="32"/>
      <c r="F68" s="32"/>
      <c r="G68" s="32"/>
      <c r="H68" s="33"/>
      <c r="I68" s="32"/>
      <c r="J68" s="34"/>
      <c r="K68" s="32"/>
      <c r="L68" s="35"/>
      <c r="M68" s="35"/>
      <c r="N68" s="32"/>
      <c r="O68" s="36"/>
      <c r="P68" s="32"/>
      <c r="Q68" s="37"/>
      <c r="R68" s="38"/>
      <c r="S68" s="32"/>
      <c r="T68" s="32"/>
      <c r="U68" s="32"/>
    </row>
    <row r="69" spans="1:21" ht="18.75">
      <c r="A69" s="31"/>
      <c r="B69" s="32"/>
      <c r="C69" s="32"/>
      <c r="D69" s="32"/>
      <c r="E69" s="32"/>
      <c r="F69" s="32"/>
      <c r="G69" s="32"/>
      <c r="H69" s="33"/>
      <c r="I69" s="32"/>
      <c r="J69" s="34"/>
      <c r="K69" s="32"/>
      <c r="L69" s="35"/>
      <c r="M69" s="35"/>
      <c r="N69" s="32"/>
      <c r="O69" s="36"/>
      <c r="P69" s="32"/>
      <c r="Q69" s="37"/>
      <c r="R69" s="38"/>
      <c r="S69" s="32"/>
      <c r="T69" s="32"/>
      <c r="U69" s="32"/>
    </row>
    <row r="70" spans="1:21" ht="18.75">
      <c r="A70" s="31"/>
      <c r="B70" s="32"/>
      <c r="C70" s="32"/>
      <c r="D70" s="32"/>
      <c r="E70" s="32"/>
      <c r="F70" s="32"/>
      <c r="G70" s="32"/>
      <c r="H70" s="33"/>
      <c r="I70" s="32"/>
      <c r="J70" s="34"/>
      <c r="K70" s="32"/>
      <c r="L70" s="35"/>
      <c r="M70" s="35"/>
      <c r="N70" s="32"/>
      <c r="O70" s="36"/>
      <c r="P70" s="32"/>
      <c r="Q70" s="37"/>
      <c r="R70" s="38"/>
      <c r="S70" s="32"/>
      <c r="T70" s="32"/>
      <c r="U70" s="32"/>
    </row>
    <row r="71" spans="1:21" ht="18.75">
      <c r="A71" s="31"/>
      <c r="B71" s="32"/>
      <c r="C71" s="32"/>
      <c r="D71" s="32"/>
      <c r="E71" s="32"/>
      <c r="F71" s="32"/>
      <c r="G71" s="32"/>
      <c r="H71" s="33"/>
      <c r="I71" s="32"/>
      <c r="J71" s="34"/>
      <c r="K71" s="32"/>
      <c r="L71" s="35"/>
      <c r="M71" s="35"/>
      <c r="N71" s="32"/>
      <c r="O71" s="36"/>
      <c r="P71" s="32"/>
      <c r="Q71" s="37"/>
      <c r="R71" s="38"/>
      <c r="S71" s="32"/>
      <c r="T71" s="32"/>
      <c r="U71" s="32"/>
    </row>
    <row r="72" spans="1:21" ht="18.75">
      <c r="A72" s="31"/>
      <c r="B72" s="32"/>
      <c r="C72" s="32"/>
      <c r="D72" s="32"/>
      <c r="E72" s="32"/>
      <c r="F72" s="32"/>
      <c r="G72" s="32"/>
      <c r="H72" s="33"/>
      <c r="I72" s="32"/>
      <c r="J72" s="34"/>
      <c r="K72" s="32"/>
      <c r="L72" s="35"/>
      <c r="M72" s="35"/>
      <c r="N72" s="32"/>
      <c r="O72" s="36"/>
      <c r="P72" s="32"/>
      <c r="Q72" s="37"/>
      <c r="R72" s="38"/>
      <c r="S72" s="32"/>
      <c r="T72" s="32"/>
      <c r="U72" s="32"/>
    </row>
    <row r="73" spans="1:21" ht="18.75">
      <c r="A73" s="39"/>
      <c r="B73" s="32"/>
      <c r="C73" s="32"/>
      <c r="D73" s="32"/>
      <c r="E73" s="32"/>
      <c r="F73" s="32"/>
      <c r="G73" s="32"/>
      <c r="H73" s="33"/>
      <c r="I73" s="32"/>
      <c r="J73" s="34"/>
      <c r="K73" s="32"/>
      <c r="L73" s="35"/>
      <c r="M73" s="35"/>
      <c r="N73" s="32"/>
      <c r="O73" s="36"/>
      <c r="P73" s="32"/>
      <c r="Q73" s="35"/>
      <c r="R73" s="38"/>
      <c r="S73" s="32"/>
      <c r="T73" s="32"/>
      <c r="U73" s="32"/>
    </row>
    <row r="74" spans="1:21" ht="18.75">
      <c r="A74" s="31"/>
      <c r="B74" s="32"/>
      <c r="C74" s="32"/>
      <c r="D74" s="32"/>
      <c r="E74" s="32"/>
      <c r="F74" s="32"/>
      <c r="G74" s="32"/>
      <c r="H74" s="33"/>
      <c r="I74" s="32"/>
      <c r="J74" s="34"/>
      <c r="K74" s="32"/>
      <c r="L74" s="35"/>
      <c r="M74" s="35"/>
      <c r="N74" s="32"/>
      <c r="O74" s="36"/>
      <c r="P74" s="32"/>
      <c r="Q74" s="35"/>
      <c r="R74" s="38"/>
      <c r="S74" s="32"/>
      <c r="T74" s="32"/>
      <c r="U74" s="32"/>
    </row>
    <row r="75" spans="1:21" ht="18.75">
      <c r="A75" s="31"/>
      <c r="B75" s="32"/>
      <c r="C75" s="32"/>
      <c r="D75" s="32"/>
      <c r="E75" s="32"/>
      <c r="F75" s="32"/>
      <c r="G75" s="32"/>
      <c r="H75" s="33"/>
      <c r="I75" s="32"/>
      <c r="J75" s="34"/>
      <c r="K75" s="32"/>
      <c r="L75" s="35"/>
      <c r="M75" s="35"/>
      <c r="N75" s="32"/>
      <c r="O75" s="36"/>
      <c r="P75" s="32"/>
      <c r="Q75" s="35"/>
      <c r="R75" s="38"/>
      <c r="S75" s="32"/>
      <c r="T75" s="32"/>
      <c r="U75" s="32"/>
    </row>
    <row r="76" spans="1:21" ht="18.75">
      <c r="A76" s="31"/>
      <c r="B76" s="32"/>
      <c r="C76" s="32"/>
      <c r="D76" s="32"/>
      <c r="E76" s="32"/>
      <c r="F76" s="32"/>
      <c r="G76" s="32"/>
      <c r="H76" s="33"/>
      <c r="I76" s="32"/>
      <c r="J76" s="34"/>
      <c r="K76" s="32"/>
      <c r="L76" s="35"/>
      <c r="M76" s="35"/>
      <c r="N76" s="32"/>
      <c r="O76" s="36"/>
      <c r="P76" s="32"/>
      <c r="Q76" s="35"/>
      <c r="R76" s="38"/>
      <c r="S76" s="32"/>
      <c r="T76" s="32"/>
      <c r="U76" s="32"/>
    </row>
    <row r="77" spans="1:21" ht="18.75">
      <c r="A77" s="31"/>
      <c r="B77" s="32"/>
      <c r="C77" s="32"/>
      <c r="D77" s="32"/>
      <c r="E77" s="32"/>
      <c r="F77" s="32"/>
      <c r="G77" s="32"/>
      <c r="H77" s="33"/>
      <c r="I77" s="32"/>
      <c r="J77" s="34"/>
      <c r="K77" s="32"/>
      <c r="L77" s="35"/>
      <c r="M77" s="35"/>
      <c r="N77" s="32"/>
      <c r="O77" s="36"/>
      <c r="P77" s="32"/>
      <c r="Q77" s="35"/>
      <c r="R77" s="38"/>
      <c r="S77" s="32"/>
      <c r="T77" s="32"/>
      <c r="U77" s="32"/>
    </row>
    <row r="78" spans="1:21" ht="18.75">
      <c r="A78" s="31"/>
      <c r="B78" s="32"/>
      <c r="C78" s="32"/>
      <c r="D78" s="32"/>
      <c r="E78" s="32"/>
      <c r="F78" s="32"/>
      <c r="G78" s="32"/>
      <c r="H78" s="33"/>
      <c r="I78" s="32"/>
      <c r="J78" s="34"/>
      <c r="K78" s="32"/>
      <c r="L78" s="35"/>
      <c r="M78" s="35"/>
      <c r="N78" s="32"/>
      <c r="O78" s="36"/>
      <c r="P78" s="32"/>
      <c r="Q78" s="35"/>
      <c r="R78" s="38"/>
      <c r="S78" s="32"/>
      <c r="T78" s="32"/>
      <c r="U78" s="32"/>
    </row>
    <row r="79" spans="1:21" ht="18.75">
      <c r="A79" s="31"/>
      <c r="B79" s="32"/>
      <c r="C79" s="32"/>
      <c r="D79" s="32"/>
      <c r="E79" s="32"/>
      <c r="F79" s="32"/>
      <c r="G79" s="32"/>
      <c r="H79" s="33"/>
      <c r="I79" s="32"/>
      <c r="J79" s="34"/>
      <c r="K79" s="32"/>
      <c r="L79" s="35"/>
      <c r="M79" s="35"/>
      <c r="N79" s="32"/>
      <c r="O79" s="36"/>
      <c r="P79" s="32"/>
      <c r="Q79" s="35"/>
      <c r="R79" s="38"/>
      <c r="S79" s="32"/>
      <c r="T79" s="32"/>
      <c r="U79" s="32"/>
    </row>
    <row r="80" spans="1:21" ht="18.75">
      <c r="A80" s="31"/>
      <c r="B80" s="32"/>
      <c r="C80" s="32"/>
      <c r="D80" s="32"/>
      <c r="E80" s="32"/>
      <c r="F80" s="32"/>
      <c r="G80" s="32"/>
      <c r="H80" s="33"/>
      <c r="I80" s="32"/>
      <c r="J80" s="34"/>
      <c r="K80" s="32"/>
      <c r="L80" s="35"/>
      <c r="M80" s="35"/>
      <c r="N80" s="32"/>
      <c r="O80" s="36"/>
      <c r="P80" s="32"/>
      <c r="Q80" s="35"/>
      <c r="R80" s="38"/>
      <c r="S80" s="32"/>
      <c r="T80" s="32"/>
      <c r="U80" s="32"/>
    </row>
    <row r="81" spans="1:21" ht="18.75">
      <c r="A81" s="31"/>
      <c r="B81" s="32"/>
      <c r="C81" s="32"/>
      <c r="D81" s="32"/>
      <c r="E81" s="32"/>
      <c r="F81" s="32"/>
      <c r="G81" s="32"/>
      <c r="H81" s="33"/>
      <c r="I81" s="32"/>
      <c r="J81" s="34"/>
      <c r="K81" s="32"/>
      <c r="L81" s="35"/>
      <c r="M81" s="35"/>
      <c r="N81" s="32"/>
      <c r="O81" s="36"/>
      <c r="P81" s="32"/>
      <c r="Q81" s="35"/>
      <c r="R81" s="38"/>
      <c r="S81" s="32"/>
      <c r="T81" s="32"/>
      <c r="U81" s="32"/>
    </row>
    <row r="82" spans="1:21" ht="18.75">
      <c r="A82" s="31"/>
      <c r="B82" s="32"/>
      <c r="C82" s="32"/>
      <c r="D82" s="32"/>
      <c r="E82" s="32"/>
      <c r="F82" s="32"/>
      <c r="G82" s="32"/>
      <c r="H82" s="33"/>
      <c r="I82" s="32"/>
      <c r="J82" s="34"/>
      <c r="K82" s="32"/>
      <c r="L82" s="35"/>
      <c r="M82" s="35"/>
      <c r="N82" s="32"/>
      <c r="O82" s="36"/>
      <c r="P82" s="32"/>
      <c r="Q82" s="35"/>
      <c r="R82" s="38"/>
      <c r="S82" s="32"/>
      <c r="T82" s="32"/>
      <c r="U82" s="32"/>
    </row>
    <row r="83" spans="1:21" ht="18.75">
      <c r="A83" s="31"/>
      <c r="B83" s="32"/>
      <c r="C83" s="32"/>
      <c r="D83" s="32"/>
      <c r="E83" s="32"/>
      <c r="F83" s="32"/>
      <c r="G83" s="32"/>
      <c r="H83" s="33"/>
      <c r="I83" s="32"/>
      <c r="J83" s="34"/>
      <c r="K83" s="32"/>
      <c r="L83" s="35"/>
      <c r="M83" s="35"/>
      <c r="N83" s="32"/>
      <c r="O83" s="36"/>
      <c r="P83" s="32"/>
      <c r="Q83" s="35"/>
      <c r="R83" s="38"/>
      <c r="S83" s="32"/>
      <c r="T83" s="32"/>
      <c r="U83" s="32"/>
    </row>
    <row r="84" spans="1:21" ht="18.75">
      <c r="A84" s="31"/>
      <c r="B84" s="32"/>
      <c r="C84" s="32"/>
      <c r="D84" s="32"/>
      <c r="E84" s="32"/>
      <c r="F84" s="32"/>
      <c r="G84" s="32"/>
      <c r="H84" s="33"/>
      <c r="I84" s="32"/>
      <c r="J84" s="34"/>
      <c r="K84" s="32"/>
      <c r="L84" s="35"/>
      <c r="M84" s="35"/>
      <c r="N84" s="32"/>
      <c r="O84" s="36"/>
      <c r="P84" s="32"/>
      <c r="Q84" s="35"/>
      <c r="R84" s="38"/>
      <c r="S84" s="32"/>
      <c r="T84" s="32"/>
      <c r="U84" s="32"/>
    </row>
    <row r="85" spans="1:21" ht="18.75">
      <c r="A85" s="31"/>
      <c r="B85" s="32"/>
      <c r="C85" s="32"/>
      <c r="D85" s="32"/>
      <c r="E85" s="32"/>
      <c r="F85" s="32"/>
      <c r="G85" s="32"/>
      <c r="H85" s="33"/>
      <c r="I85" s="32"/>
      <c r="J85" s="34"/>
      <c r="K85" s="32"/>
      <c r="L85" s="35"/>
      <c r="M85" s="35"/>
      <c r="N85" s="32"/>
      <c r="O85" s="36"/>
      <c r="P85" s="32"/>
      <c r="Q85" s="35"/>
      <c r="R85" s="38"/>
      <c r="S85" s="32"/>
      <c r="T85" s="32"/>
      <c r="U85" s="32"/>
    </row>
    <row r="86" spans="1:21" ht="18.75">
      <c r="A86" s="39"/>
      <c r="B86" s="32"/>
      <c r="C86" s="32"/>
      <c r="D86" s="32"/>
      <c r="E86" s="32"/>
      <c r="F86" s="32"/>
      <c r="G86" s="32"/>
      <c r="H86" s="33"/>
      <c r="I86" s="32"/>
      <c r="J86" s="34"/>
      <c r="K86" s="32"/>
      <c r="L86" s="35"/>
      <c r="M86" s="35"/>
      <c r="N86" s="32"/>
      <c r="O86" s="36"/>
      <c r="P86" s="32"/>
      <c r="Q86" s="35"/>
      <c r="R86" s="38"/>
      <c r="S86" s="32"/>
      <c r="T86" s="32"/>
      <c r="U86" s="32"/>
    </row>
    <row r="87" spans="1:21" ht="18.75">
      <c r="A87" s="31"/>
      <c r="B87" s="32"/>
      <c r="C87" s="32"/>
      <c r="D87" s="32"/>
      <c r="E87" s="32"/>
      <c r="F87" s="32"/>
      <c r="G87" s="32"/>
      <c r="H87" s="33"/>
      <c r="I87" s="32"/>
      <c r="J87" s="34"/>
      <c r="K87" s="32"/>
      <c r="L87" s="35"/>
      <c r="M87" s="35"/>
      <c r="N87" s="32"/>
      <c r="O87" s="36"/>
      <c r="P87" s="32"/>
      <c r="Q87" s="35"/>
      <c r="R87" s="38"/>
      <c r="S87" s="32"/>
      <c r="T87" s="32"/>
      <c r="U87" s="32"/>
    </row>
    <row r="88" spans="1:21" ht="18.75">
      <c r="A88" s="31"/>
      <c r="B88" s="32"/>
      <c r="C88" s="32"/>
      <c r="D88" s="32"/>
      <c r="E88" s="32"/>
      <c r="F88" s="32"/>
      <c r="G88" s="32"/>
      <c r="H88" s="33"/>
      <c r="I88" s="32"/>
      <c r="J88" s="34"/>
      <c r="K88" s="32"/>
      <c r="L88" s="35"/>
      <c r="M88" s="35"/>
      <c r="N88" s="32"/>
      <c r="O88" s="36"/>
      <c r="P88" s="32"/>
      <c r="Q88" s="35"/>
      <c r="R88" s="38"/>
      <c r="S88" s="32"/>
      <c r="T88" s="32"/>
      <c r="U88" s="32"/>
    </row>
    <row r="89" spans="1:21" ht="15.75">
      <c r="A89" s="17"/>
      <c r="B89" s="12"/>
      <c r="C89" s="12"/>
      <c r="D89" s="12"/>
      <c r="E89" s="12"/>
      <c r="F89" s="12"/>
      <c r="G89" s="12"/>
      <c r="H89" s="13"/>
      <c r="I89" s="12"/>
      <c r="J89" s="18"/>
      <c r="K89" s="12"/>
      <c r="L89" s="14"/>
      <c r="M89" s="14"/>
      <c r="N89" s="12"/>
      <c r="O89" s="15"/>
      <c r="P89" s="12"/>
      <c r="Q89" s="14"/>
      <c r="R89" s="16"/>
      <c r="S89" s="12"/>
      <c r="T89" s="12"/>
      <c r="U89" s="12"/>
    </row>
    <row r="90" spans="1:21" ht="15.75">
      <c r="A90" s="17"/>
      <c r="B90" s="12"/>
      <c r="C90" s="12"/>
      <c r="D90" s="12"/>
      <c r="E90" s="12"/>
      <c r="F90" s="12"/>
      <c r="G90" s="12"/>
      <c r="H90" s="13"/>
      <c r="I90" s="12"/>
      <c r="J90" s="18"/>
      <c r="K90" s="12"/>
      <c r="L90" s="14"/>
      <c r="M90" s="14"/>
      <c r="N90" s="12"/>
      <c r="O90" s="15"/>
      <c r="P90" s="12"/>
      <c r="Q90" s="14"/>
      <c r="R90" s="16"/>
      <c r="S90" s="12"/>
      <c r="T90" s="12"/>
      <c r="U90" s="12"/>
    </row>
    <row r="91" spans="1:21" ht="15.75">
      <c r="A91" s="17"/>
      <c r="B91" s="12"/>
      <c r="C91" s="12"/>
      <c r="D91" s="12"/>
      <c r="E91" s="12"/>
      <c r="F91" s="12"/>
      <c r="G91" s="12"/>
      <c r="H91" s="13"/>
      <c r="I91" s="12"/>
      <c r="J91" s="18"/>
      <c r="K91" s="12"/>
      <c r="L91" s="14"/>
      <c r="M91" s="14"/>
      <c r="N91" s="12"/>
      <c r="O91" s="15"/>
      <c r="P91" s="12"/>
      <c r="Q91" s="14"/>
      <c r="R91" s="16"/>
      <c r="S91" s="12"/>
      <c r="T91" s="12"/>
      <c r="U91" s="12"/>
    </row>
    <row r="92" spans="1:21" ht="15.75">
      <c r="A92" s="17"/>
      <c r="B92" s="12"/>
      <c r="C92" s="12"/>
      <c r="D92" s="12"/>
      <c r="E92" s="12"/>
      <c r="F92" s="12"/>
      <c r="G92" s="12"/>
      <c r="H92" s="13"/>
      <c r="I92" s="12"/>
      <c r="J92" s="18"/>
      <c r="K92" s="12"/>
      <c r="L92" s="14"/>
      <c r="M92" s="14"/>
      <c r="N92" s="12"/>
      <c r="O92" s="15"/>
      <c r="P92" s="12"/>
      <c r="Q92" s="14"/>
      <c r="R92" s="16"/>
      <c r="S92" s="12"/>
      <c r="T92" s="12"/>
      <c r="U92" s="12"/>
    </row>
    <row r="93" spans="1:21" ht="15.75">
      <c r="A93" s="17"/>
      <c r="B93" s="12"/>
      <c r="C93" s="12"/>
      <c r="D93" s="12"/>
      <c r="E93" s="12"/>
      <c r="F93" s="12"/>
      <c r="G93" s="12"/>
      <c r="H93" s="13"/>
      <c r="I93" s="12"/>
      <c r="J93" s="18"/>
      <c r="K93" s="12"/>
      <c r="L93" s="14"/>
      <c r="M93" s="14"/>
      <c r="N93" s="12"/>
      <c r="O93" s="15"/>
      <c r="P93" s="12"/>
      <c r="Q93" s="14"/>
      <c r="R93" s="16"/>
      <c r="S93" s="12"/>
      <c r="T93" s="12"/>
      <c r="U93" s="12"/>
    </row>
    <row r="94" spans="1:21" ht="15.75">
      <c r="A94" s="17"/>
      <c r="B94" s="12"/>
      <c r="C94" s="12"/>
      <c r="D94" s="12"/>
      <c r="E94" s="12"/>
      <c r="F94" s="12"/>
      <c r="G94" s="12"/>
      <c r="H94" s="13"/>
      <c r="I94" s="12"/>
      <c r="J94" s="18"/>
      <c r="K94" s="12"/>
      <c r="L94" s="14"/>
      <c r="M94" s="14"/>
      <c r="N94" s="12"/>
      <c r="O94" s="15"/>
      <c r="P94" s="12"/>
      <c r="Q94" s="14"/>
      <c r="R94" s="16"/>
      <c r="S94" s="12"/>
      <c r="T94" s="12"/>
      <c r="U94" s="12"/>
    </row>
    <row r="95" spans="1:21" ht="15.75">
      <c r="A95" s="17"/>
      <c r="B95" s="12"/>
      <c r="C95" s="12"/>
      <c r="D95" s="12"/>
      <c r="E95" s="12"/>
      <c r="F95" s="12"/>
      <c r="G95" s="12"/>
      <c r="H95" s="13"/>
      <c r="I95" s="12"/>
      <c r="J95" s="18"/>
      <c r="K95" s="12"/>
      <c r="L95" s="14"/>
      <c r="M95" s="14"/>
      <c r="N95" s="12"/>
      <c r="O95" s="15"/>
      <c r="P95" s="12"/>
      <c r="Q95" s="14"/>
      <c r="R95" s="16"/>
      <c r="S95" s="12"/>
      <c r="T95" s="12"/>
      <c r="U95" s="12"/>
    </row>
    <row r="96" spans="1:21" ht="15.75">
      <c r="A96" s="17"/>
      <c r="B96" s="12"/>
      <c r="C96" s="12"/>
      <c r="D96" s="12"/>
      <c r="E96" s="12"/>
      <c r="F96" s="12"/>
      <c r="G96" s="12"/>
      <c r="H96" s="13"/>
      <c r="I96" s="12"/>
      <c r="J96" s="18"/>
      <c r="K96" s="12"/>
      <c r="L96" s="14"/>
      <c r="M96" s="14"/>
      <c r="N96" s="12"/>
      <c r="O96" s="15"/>
      <c r="P96" s="12"/>
      <c r="Q96" s="14"/>
      <c r="R96" s="16"/>
      <c r="S96" s="12"/>
      <c r="T96" s="12"/>
      <c r="U96" s="12"/>
    </row>
    <row r="97" spans="1:21" ht="15.75">
      <c r="A97" s="17"/>
      <c r="B97" s="12"/>
      <c r="C97" s="12"/>
      <c r="D97" s="12"/>
      <c r="E97" s="12"/>
      <c r="F97" s="12"/>
      <c r="G97" s="12"/>
      <c r="H97" s="13"/>
      <c r="I97" s="12"/>
      <c r="J97" s="18"/>
      <c r="K97" s="12"/>
      <c r="L97" s="14"/>
      <c r="M97" s="14"/>
      <c r="N97" s="12"/>
      <c r="O97" s="15"/>
      <c r="P97" s="12"/>
      <c r="Q97" s="14"/>
      <c r="R97" s="16"/>
      <c r="S97" s="12"/>
      <c r="T97" s="12"/>
      <c r="U97" s="12"/>
    </row>
    <row r="98" spans="1:21" ht="15.75">
      <c r="A98" s="17"/>
      <c r="B98" s="12"/>
      <c r="C98" s="12"/>
      <c r="D98" s="12"/>
      <c r="E98" s="12"/>
      <c r="F98" s="12"/>
      <c r="G98" s="12"/>
      <c r="H98" s="13"/>
      <c r="I98" s="12"/>
      <c r="J98" s="18"/>
      <c r="K98" s="12"/>
      <c r="L98" s="14"/>
      <c r="M98" s="14"/>
      <c r="N98" s="12"/>
      <c r="O98" s="15"/>
      <c r="P98" s="12"/>
      <c r="Q98" s="14"/>
      <c r="R98" s="16"/>
      <c r="S98" s="12"/>
      <c r="T98" s="12"/>
      <c r="U98" s="12"/>
    </row>
    <row r="99" spans="1:21" ht="15.75">
      <c r="A99" s="19"/>
      <c r="B99" s="12"/>
      <c r="C99" s="12"/>
      <c r="D99" s="12"/>
      <c r="E99" s="12"/>
      <c r="F99" s="12"/>
      <c r="G99" s="12"/>
      <c r="H99" s="13"/>
      <c r="I99" s="12"/>
      <c r="J99" s="18"/>
      <c r="K99" s="12"/>
      <c r="L99" s="14"/>
      <c r="M99" s="14"/>
      <c r="N99" s="12"/>
      <c r="O99" s="15"/>
      <c r="P99" s="12"/>
      <c r="Q99" s="14"/>
      <c r="R99" s="16"/>
      <c r="S99" s="12"/>
      <c r="T99" s="12"/>
      <c r="U99" s="12"/>
    </row>
    <row r="100" spans="1:21" ht="15.75">
      <c r="A100" s="17"/>
      <c r="B100" s="12"/>
      <c r="C100" s="12"/>
      <c r="D100" s="12"/>
      <c r="E100" s="12"/>
      <c r="F100" s="12"/>
      <c r="G100" s="12"/>
      <c r="H100" s="13"/>
      <c r="I100" s="12"/>
      <c r="J100" s="18"/>
      <c r="K100" s="12"/>
      <c r="L100" s="14"/>
      <c r="M100" s="14"/>
      <c r="N100" s="12"/>
      <c r="O100" s="15"/>
      <c r="P100" s="12"/>
      <c r="Q100" s="14"/>
      <c r="R100" s="16"/>
      <c r="S100" s="12"/>
      <c r="T100" s="12"/>
      <c r="U100" s="12"/>
    </row>
    <row r="101" spans="1:21" ht="15.75">
      <c r="A101" s="17"/>
      <c r="B101" s="12"/>
      <c r="C101" s="12"/>
      <c r="D101" s="12"/>
      <c r="E101" s="12"/>
      <c r="F101" s="12"/>
      <c r="G101" s="12"/>
      <c r="H101" s="13"/>
      <c r="I101" s="12"/>
      <c r="J101" s="18"/>
      <c r="K101" s="12"/>
      <c r="L101" s="14"/>
      <c r="M101" s="14"/>
      <c r="N101" s="12"/>
      <c r="O101" s="15"/>
      <c r="P101" s="12"/>
      <c r="Q101" s="14"/>
      <c r="R101" s="16"/>
      <c r="S101" s="12"/>
      <c r="T101" s="12"/>
      <c r="U101" s="12"/>
    </row>
    <row r="102" spans="1:21" ht="15.75">
      <c r="A102" s="17"/>
      <c r="B102" s="12"/>
      <c r="C102" s="12"/>
      <c r="D102" s="12"/>
      <c r="E102" s="12"/>
      <c r="F102" s="12"/>
      <c r="G102" s="12"/>
      <c r="H102" s="13"/>
      <c r="I102" s="12"/>
      <c r="J102" s="18"/>
      <c r="K102" s="12"/>
      <c r="L102" s="14"/>
      <c r="M102" s="14"/>
      <c r="N102" s="12"/>
      <c r="O102" s="15"/>
      <c r="P102" s="12"/>
      <c r="Q102" s="14"/>
      <c r="R102" s="16"/>
      <c r="S102" s="12"/>
      <c r="T102" s="12"/>
      <c r="U102" s="12"/>
    </row>
    <row r="103" spans="1:21" ht="15.75">
      <c r="A103" s="17"/>
      <c r="B103" s="12"/>
      <c r="C103" s="12"/>
      <c r="D103" s="12"/>
      <c r="E103" s="12"/>
      <c r="F103" s="12"/>
      <c r="G103" s="12"/>
      <c r="H103" s="13"/>
      <c r="I103" s="12"/>
      <c r="J103" s="18"/>
      <c r="K103" s="12"/>
      <c r="L103" s="14"/>
      <c r="M103" s="14"/>
      <c r="N103" s="12"/>
      <c r="O103" s="15"/>
      <c r="P103" s="12"/>
      <c r="Q103" s="14"/>
      <c r="R103" s="16"/>
      <c r="S103" s="12"/>
      <c r="T103" s="12"/>
      <c r="U103" s="12"/>
    </row>
    <row r="104" spans="1:21" ht="15.75">
      <c r="A104" s="17"/>
      <c r="B104" s="12"/>
      <c r="C104" s="12"/>
      <c r="D104" s="12"/>
      <c r="E104" s="12"/>
      <c r="F104" s="12"/>
      <c r="G104" s="12"/>
      <c r="H104" s="13"/>
      <c r="I104" s="12"/>
      <c r="J104" s="18"/>
      <c r="K104" s="12"/>
      <c r="L104" s="14"/>
      <c r="M104" s="14"/>
      <c r="N104" s="12"/>
      <c r="O104" s="15"/>
      <c r="P104" s="12"/>
      <c r="Q104" s="14"/>
      <c r="R104" s="16"/>
      <c r="S104" s="12"/>
      <c r="T104" s="12"/>
      <c r="U104" s="12"/>
    </row>
    <row r="105" spans="1:21" ht="15.75">
      <c r="A105" s="17"/>
      <c r="B105" s="12"/>
      <c r="C105" s="12"/>
      <c r="D105" s="12"/>
      <c r="E105" s="12"/>
      <c r="F105" s="12"/>
      <c r="G105" s="12"/>
      <c r="H105" s="13"/>
      <c r="I105" s="12"/>
      <c r="J105" s="18"/>
      <c r="K105" s="12"/>
      <c r="L105" s="14"/>
      <c r="M105" s="14"/>
      <c r="N105" s="12"/>
      <c r="O105" s="15"/>
      <c r="P105" s="12"/>
      <c r="Q105" s="14"/>
      <c r="R105" s="16"/>
      <c r="S105" s="12"/>
      <c r="T105" s="12"/>
      <c r="U105" s="12"/>
    </row>
    <row r="106" spans="1:21" ht="15.75">
      <c r="A106" s="17"/>
      <c r="B106" s="12"/>
      <c r="C106" s="12"/>
      <c r="D106" s="12"/>
      <c r="E106" s="12"/>
      <c r="F106" s="12"/>
      <c r="G106" s="12"/>
      <c r="H106" s="13"/>
      <c r="I106" s="12"/>
      <c r="J106" s="18"/>
      <c r="K106" s="12"/>
      <c r="L106" s="14"/>
      <c r="M106" s="14"/>
      <c r="N106" s="12"/>
      <c r="O106" s="15"/>
      <c r="P106" s="12"/>
      <c r="Q106" s="14"/>
      <c r="R106" s="16"/>
      <c r="S106" s="12"/>
      <c r="T106" s="12"/>
      <c r="U106" s="12"/>
    </row>
    <row r="107" spans="1:21" ht="15.75">
      <c r="A107" s="17"/>
      <c r="B107" s="12"/>
      <c r="C107" s="12"/>
      <c r="D107" s="12"/>
      <c r="E107" s="12"/>
      <c r="F107" s="12"/>
      <c r="G107" s="12"/>
      <c r="H107" s="13"/>
      <c r="I107" s="12"/>
      <c r="J107" s="18"/>
      <c r="K107" s="12"/>
      <c r="L107" s="14"/>
      <c r="M107" s="14"/>
      <c r="N107" s="12"/>
      <c r="O107" s="15"/>
      <c r="P107" s="12"/>
      <c r="Q107" s="14"/>
      <c r="R107" s="16"/>
      <c r="S107" s="12"/>
      <c r="T107" s="12"/>
      <c r="U107" s="12"/>
    </row>
    <row r="108" spans="1:21" ht="15.75">
      <c r="A108" s="17"/>
      <c r="B108" s="12"/>
      <c r="C108" s="12"/>
      <c r="D108" s="12"/>
      <c r="E108" s="12"/>
      <c r="F108" s="12"/>
      <c r="G108" s="12"/>
      <c r="H108" s="13"/>
      <c r="I108" s="12"/>
      <c r="J108" s="18"/>
      <c r="K108" s="12"/>
      <c r="L108" s="14"/>
      <c r="M108" s="14"/>
      <c r="N108" s="12"/>
      <c r="O108" s="15"/>
      <c r="P108" s="12"/>
      <c r="Q108" s="14"/>
      <c r="R108" s="16"/>
      <c r="S108" s="12"/>
      <c r="T108" s="12"/>
      <c r="U108" s="12"/>
    </row>
    <row r="109" spans="1:21" ht="15.75">
      <c r="A109" s="17"/>
      <c r="B109" s="12"/>
      <c r="C109" s="12"/>
      <c r="D109" s="12"/>
      <c r="E109" s="12"/>
      <c r="F109" s="12"/>
      <c r="G109" s="12"/>
      <c r="H109" s="13"/>
      <c r="I109" s="12"/>
      <c r="J109" s="18"/>
      <c r="K109" s="12"/>
      <c r="L109" s="14"/>
      <c r="M109" s="14"/>
      <c r="N109" s="12"/>
      <c r="O109" s="15"/>
      <c r="P109" s="12"/>
      <c r="Q109" s="14"/>
      <c r="R109" s="16"/>
      <c r="S109" s="12"/>
      <c r="T109" s="12"/>
      <c r="U109" s="12"/>
    </row>
    <row r="110" spans="1:21" ht="15.75">
      <c r="A110" s="17"/>
      <c r="B110" s="12"/>
      <c r="C110" s="12"/>
      <c r="D110" s="12"/>
      <c r="E110" s="12"/>
      <c r="F110" s="12"/>
      <c r="G110" s="12"/>
      <c r="H110" s="13"/>
      <c r="I110" s="12"/>
      <c r="J110" s="18"/>
      <c r="K110" s="12"/>
      <c r="L110" s="14"/>
      <c r="M110" s="14"/>
      <c r="N110" s="12"/>
      <c r="O110" s="15"/>
      <c r="P110" s="12"/>
      <c r="Q110" s="14"/>
      <c r="R110" s="16"/>
      <c r="S110" s="12"/>
      <c r="T110" s="12"/>
      <c r="U110" s="12"/>
    </row>
    <row r="111" spans="1:21" ht="15.75">
      <c r="A111" s="17"/>
      <c r="B111" s="12"/>
      <c r="C111" s="12"/>
      <c r="D111" s="12"/>
      <c r="E111" s="12"/>
      <c r="F111" s="12"/>
      <c r="G111" s="12"/>
      <c r="H111" s="13"/>
      <c r="I111" s="12"/>
      <c r="J111" s="18"/>
      <c r="K111" s="12"/>
      <c r="L111" s="14"/>
      <c r="M111" s="14"/>
      <c r="N111" s="12"/>
      <c r="O111" s="15"/>
      <c r="P111" s="12"/>
      <c r="Q111" s="14"/>
      <c r="R111" s="16"/>
      <c r="S111" s="12"/>
      <c r="T111" s="12"/>
      <c r="U111" s="12"/>
    </row>
    <row r="112" spans="1:21" ht="15.75">
      <c r="A112" s="19"/>
      <c r="B112" s="12"/>
      <c r="C112" s="12"/>
      <c r="D112" s="12"/>
      <c r="E112" s="12"/>
      <c r="F112" s="12"/>
      <c r="G112" s="12"/>
      <c r="H112" s="13"/>
      <c r="I112" s="12"/>
      <c r="J112" s="18"/>
      <c r="K112" s="12"/>
      <c r="L112" s="14"/>
      <c r="M112" s="14"/>
      <c r="N112" s="12"/>
      <c r="O112" s="15"/>
      <c r="P112" s="12"/>
      <c r="Q112" s="14"/>
      <c r="R112" s="16"/>
      <c r="S112" s="12"/>
      <c r="T112" s="12"/>
      <c r="U112" s="12"/>
    </row>
    <row r="113" spans="1:21" ht="15.75">
      <c r="A113" s="17"/>
      <c r="B113" s="12"/>
      <c r="C113" s="12"/>
      <c r="D113" s="12"/>
      <c r="E113" s="12"/>
      <c r="F113" s="12"/>
      <c r="G113" s="12"/>
      <c r="H113" s="13"/>
      <c r="I113" s="12"/>
      <c r="J113" s="18"/>
      <c r="K113" s="12"/>
      <c r="L113" s="14"/>
      <c r="M113" s="14"/>
      <c r="N113" s="12"/>
      <c r="O113" s="15"/>
      <c r="P113" s="12"/>
      <c r="Q113" s="14"/>
      <c r="R113" s="16"/>
      <c r="S113" s="12"/>
      <c r="T113" s="12"/>
      <c r="U113" s="12"/>
    </row>
  </sheetData>
  <sheetProtection/>
  <mergeCells count="7">
    <mergeCell ref="A17:U17"/>
    <mergeCell ref="A2:U2"/>
    <mergeCell ref="A4:A5"/>
    <mergeCell ref="B4:I4"/>
    <mergeCell ref="J4:S4"/>
    <mergeCell ref="T4:T5"/>
    <mergeCell ref="U4:U5"/>
  </mergeCells>
  <hyperlinks>
    <hyperlink ref="A1" location="Table_de_matière!A1" display="Retour à la Table de Matière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NDAYIKENGURUKIYE Vianney</cp:lastModifiedBy>
  <cp:lastPrinted>2016-08-22T15:17:49Z</cp:lastPrinted>
  <dcterms:created xsi:type="dcterms:W3CDTF">2000-09-13T06:05:15Z</dcterms:created>
  <dcterms:modified xsi:type="dcterms:W3CDTF">2019-03-06T06:52:52Z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